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101.32\Statistik\Internetanwendungen\Datensammlung Kasu\"/>
    </mc:Choice>
  </mc:AlternateContent>
  <xr:revisionPtr revIDLastSave="0" documentId="13_ncr:1_{92252149-2FDD-4C89-89AF-8B5B82B0B4B8}" xr6:coauthVersionLast="47" xr6:coauthVersionMax="47" xr10:uidLastSave="{00000000-0000-0000-0000-000000000000}"/>
  <bookViews>
    <workbookView xWindow="-110" yWindow="-110" windowWidth="19420" windowHeight="10300" tabRatio="851" activeTab="1" xr2:uid="{00000000-000D-0000-FFFF-FFFF00000000}"/>
  </bookViews>
  <sheets>
    <sheet name="Titelblatt" sheetId="2" r:id="rId1"/>
    <sheet name="Inhaltsverzeichnis" sheetId="1" r:id="rId2"/>
    <sheet name="Definitionen" sheetId="25" r:id="rId3"/>
    <sheet name="1. EW_Gesamt" sheetId="6" r:id="rId4"/>
    <sheet name="2. EW_Altersgruppen" sheetId="4" r:id="rId5"/>
    <sheet name="3. EW_Jugend-Altenanteil" sheetId="5" r:id="rId6"/>
    <sheet name="4. EW_Kinder" sheetId="3" r:id="rId7"/>
    <sheet name="5. EW_Einwohnerdichte" sheetId="7" r:id="rId8"/>
    <sheet name="6. EW_Haupt- &amp; Nebenwohnung" sheetId="8" r:id="rId9"/>
    <sheet name="7. EW_Migrationshintergrund" sheetId="9" r:id="rId10"/>
    <sheet name="8. EW_Migration_stärkste Nation" sheetId="10" r:id="rId11"/>
    <sheet name="9. EW_Wohndauer Wtal" sheetId="23" r:id="rId12"/>
    <sheet name="10. EW_Prognose" sheetId="26" r:id="rId13"/>
    <sheet name="11. HH_Personen pro HH" sheetId="12" r:id="rId14"/>
    <sheet name="12. HH_EW nach HH-Typen" sheetId="13" r:id="rId15"/>
    <sheet name="13. HH_HH-Typen" sheetId="14" r:id="rId16"/>
    <sheet name="14. Bewegung_Geburt_Sterbefall" sheetId="15" r:id="rId17"/>
    <sheet name="15. Bewegung_Zuzug_Fortzug" sheetId="16" r:id="rId18"/>
    <sheet name="16. Bewegung_Umzug" sheetId="17" r:id="rId19"/>
    <sheet name="17. Soziales_Arbeitslose" sheetId="18" r:id="rId20"/>
    <sheet name="18. Soziales_SGB II" sheetId="19" r:id="rId21"/>
    <sheet name="19. Soziales_Sozialver.Beschäft" sheetId="20" r:id="rId22"/>
    <sheet name="20. Sonstiges_Leerstand" sheetId="21" r:id="rId23"/>
    <sheet name="21. Sonstiges_Gebäude_Baujahr" sheetId="22" r:id="rId24"/>
    <sheet name="22. Sonstiges_KFZ" sheetId="24" r:id="rId25"/>
    <sheet name="23. Segregation Top 5 Nationen" sheetId="27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9" i="22" l="1"/>
  <c r="Z69" i="22"/>
  <c r="B10" i="27"/>
  <c r="B9" i="27"/>
  <c r="B8" i="27"/>
  <c r="B7" i="27"/>
  <c r="B6" i="27"/>
  <c r="E60" i="12" l="1"/>
  <c r="I14" i="8"/>
  <c r="H12" i="8"/>
  <c r="E8" i="7"/>
  <c r="W14" i="3" l="1"/>
  <c r="T13" i="3"/>
  <c r="Q10" i="3"/>
  <c r="P11" i="3"/>
  <c r="I10" i="3"/>
  <c r="G28" i="5"/>
  <c r="H27" i="5"/>
  <c r="G9" i="5"/>
  <c r="F9" i="5"/>
  <c r="BQ10" i="4"/>
  <c r="BF11" i="4"/>
  <c r="BG11" i="4"/>
  <c r="BH11" i="4"/>
  <c r="BI11" i="4"/>
  <c r="BJ11" i="4"/>
  <c r="BK11" i="4"/>
  <c r="BL11" i="4"/>
  <c r="BM11" i="4"/>
  <c r="BN11" i="4"/>
  <c r="BO11" i="4"/>
  <c r="BP11" i="4"/>
  <c r="BF12" i="4"/>
  <c r="BG12" i="4"/>
  <c r="BH12" i="4"/>
  <c r="BI12" i="4"/>
  <c r="BJ12" i="4"/>
  <c r="BK12" i="4"/>
  <c r="BL12" i="4"/>
  <c r="BM12" i="4"/>
  <c r="BN12" i="4"/>
  <c r="BO12" i="4"/>
  <c r="BP12" i="4"/>
  <c r="BF13" i="4"/>
  <c r="BG13" i="4"/>
  <c r="BH13" i="4"/>
  <c r="BI13" i="4"/>
  <c r="BJ13" i="4"/>
  <c r="BK13" i="4"/>
  <c r="BL13" i="4"/>
  <c r="BM13" i="4"/>
  <c r="BN13" i="4"/>
  <c r="BO13" i="4"/>
  <c r="BP13" i="4"/>
  <c r="BF14" i="4"/>
  <c r="BG14" i="4"/>
  <c r="BH14" i="4"/>
  <c r="BI14" i="4"/>
  <c r="BJ14" i="4"/>
  <c r="BK14" i="4"/>
  <c r="BL14" i="4"/>
  <c r="BM14" i="4"/>
  <c r="BN14" i="4"/>
  <c r="BO14" i="4"/>
  <c r="BP14" i="4"/>
  <c r="BF15" i="4"/>
  <c r="BG15" i="4"/>
  <c r="BH15" i="4"/>
  <c r="BI15" i="4"/>
  <c r="BJ15" i="4"/>
  <c r="BK15" i="4"/>
  <c r="BL15" i="4"/>
  <c r="BM15" i="4"/>
  <c r="BN15" i="4"/>
  <c r="BO15" i="4"/>
  <c r="BP15" i="4"/>
  <c r="BF16" i="4"/>
  <c r="BG16" i="4"/>
  <c r="BH16" i="4"/>
  <c r="BI16" i="4"/>
  <c r="BJ16" i="4"/>
  <c r="BK16" i="4"/>
  <c r="BL16" i="4"/>
  <c r="BM16" i="4"/>
  <c r="BN16" i="4"/>
  <c r="BO16" i="4"/>
  <c r="BP16" i="4"/>
  <c r="BF17" i="4"/>
  <c r="BG17" i="4"/>
  <c r="BH17" i="4"/>
  <c r="BI17" i="4"/>
  <c r="BJ17" i="4"/>
  <c r="BK17" i="4"/>
  <c r="BL17" i="4"/>
  <c r="BM17" i="4"/>
  <c r="BN17" i="4"/>
  <c r="BO17" i="4"/>
  <c r="BP17" i="4"/>
  <c r="BF18" i="4"/>
  <c r="BG18" i="4"/>
  <c r="BH18" i="4"/>
  <c r="BI18" i="4"/>
  <c r="BJ18" i="4"/>
  <c r="BK18" i="4"/>
  <c r="BL18" i="4"/>
  <c r="BM18" i="4"/>
  <c r="BN18" i="4"/>
  <c r="BO18" i="4"/>
  <c r="BP18" i="4"/>
  <c r="BF19" i="4"/>
  <c r="BG19" i="4"/>
  <c r="BH19" i="4"/>
  <c r="BI19" i="4"/>
  <c r="BJ19" i="4"/>
  <c r="BK19" i="4"/>
  <c r="BL19" i="4"/>
  <c r="BM19" i="4"/>
  <c r="BN19" i="4"/>
  <c r="BO19" i="4"/>
  <c r="BP19" i="4"/>
  <c r="BF20" i="4"/>
  <c r="BG20" i="4"/>
  <c r="BH20" i="4"/>
  <c r="BI20" i="4"/>
  <c r="BJ20" i="4"/>
  <c r="BK20" i="4"/>
  <c r="BL20" i="4"/>
  <c r="BM20" i="4"/>
  <c r="BN20" i="4"/>
  <c r="BO20" i="4"/>
  <c r="BP20" i="4"/>
  <c r="BF21" i="4"/>
  <c r="BG21" i="4"/>
  <c r="BH21" i="4"/>
  <c r="BI21" i="4"/>
  <c r="BJ21" i="4"/>
  <c r="BK21" i="4"/>
  <c r="BL21" i="4"/>
  <c r="BM21" i="4"/>
  <c r="BN21" i="4"/>
  <c r="BO21" i="4"/>
  <c r="BP21" i="4"/>
  <c r="BF22" i="4"/>
  <c r="BG22" i="4"/>
  <c r="BH22" i="4"/>
  <c r="BI22" i="4"/>
  <c r="BJ22" i="4"/>
  <c r="BK22" i="4"/>
  <c r="BL22" i="4"/>
  <c r="BM22" i="4"/>
  <c r="BN22" i="4"/>
  <c r="BO22" i="4"/>
  <c r="BP22" i="4"/>
  <c r="BF23" i="4"/>
  <c r="BG23" i="4"/>
  <c r="BH23" i="4"/>
  <c r="BI23" i="4"/>
  <c r="BJ23" i="4"/>
  <c r="BK23" i="4"/>
  <c r="BL23" i="4"/>
  <c r="BM23" i="4"/>
  <c r="BN23" i="4"/>
  <c r="BO23" i="4"/>
  <c r="BP23" i="4"/>
  <c r="BF24" i="4"/>
  <c r="BG24" i="4"/>
  <c r="BH24" i="4"/>
  <c r="BI24" i="4"/>
  <c r="BJ24" i="4"/>
  <c r="BK24" i="4"/>
  <c r="BL24" i="4"/>
  <c r="BM24" i="4"/>
  <c r="BN24" i="4"/>
  <c r="BO24" i="4"/>
  <c r="BP24" i="4"/>
  <c r="BF25" i="4"/>
  <c r="BG25" i="4"/>
  <c r="BH25" i="4"/>
  <c r="BI25" i="4"/>
  <c r="BJ25" i="4"/>
  <c r="BK25" i="4"/>
  <c r="BL25" i="4"/>
  <c r="BM25" i="4"/>
  <c r="BN25" i="4"/>
  <c r="BO25" i="4"/>
  <c r="BP25" i="4"/>
  <c r="BF26" i="4"/>
  <c r="BG26" i="4"/>
  <c r="BH26" i="4"/>
  <c r="BI26" i="4"/>
  <c r="BJ26" i="4"/>
  <c r="BK26" i="4"/>
  <c r="BL26" i="4"/>
  <c r="BM26" i="4"/>
  <c r="BN26" i="4"/>
  <c r="BO26" i="4"/>
  <c r="BP26" i="4"/>
  <c r="BF27" i="4"/>
  <c r="BG27" i="4"/>
  <c r="BH27" i="4"/>
  <c r="BI27" i="4"/>
  <c r="BJ27" i="4"/>
  <c r="BK27" i="4"/>
  <c r="BL27" i="4"/>
  <c r="BM27" i="4"/>
  <c r="BN27" i="4"/>
  <c r="BO27" i="4"/>
  <c r="BP27" i="4"/>
  <c r="BF28" i="4"/>
  <c r="BG28" i="4"/>
  <c r="BH28" i="4"/>
  <c r="BI28" i="4"/>
  <c r="BJ28" i="4"/>
  <c r="BK28" i="4"/>
  <c r="BL28" i="4"/>
  <c r="BM28" i="4"/>
  <c r="BN28" i="4"/>
  <c r="BO28" i="4"/>
  <c r="BP28" i="4"/>
  <c r="BF29" i="4"/>
  <c r="BG29" i="4"/>
  <c r="BH29" i="4"/>
  <c r="BI29" i="4"/>
  <c r="BJ29" i="4"/>
  <c r="BK29" i="4"/>
  <c r="BL29" i="4"/>
  <c r="BM29" i="4"/>
  <c r="BN29" i="4"/>
  <c r="BO29" i="4"/>
  <c r="BP29" i="4"/>
  <c r="BF30" i="4"/>
  <c r="BG30" i="4"/>
  <c r="BH30" i="4"/>
  <c r="BI30" i="4"/>
  <c r="BJ30" i="4"/>
  <c r="BK30" i="4"/>
  <c r="BL30" i="4"/>
  <c r="BM30" i="4"/>
  <c r="BN30" i="4"/>
  <c r="BO30" i="4"/>
  <c r="BP30" i="4"/>
  <c r="BF31" i="4"/>
  <c r="BG31" i="4"/>
  <c r="BH31" i="4"/>
  <c r="BI31" i="4"/>
  <c r="BJ31" i="4"/>
  <c r="BK31" i="4"/>
  <c r="BL31" i="4"/>
  <c r="BM31" i="4"/>
  <c r="BN31" i="4"/>
  <c r="BO31" i="4"/>
  <c r="BP31" i="4"/>
  <c r="BF32" i="4"/>
  <c r="BG32" i="4"/>
  <c r="BH32" i="4"/>
  <c r="BI32" i="4"/>
  <c r="BJ32" i="4"/>
  <c r="BK32" i="4"/>
  <c r="BL32" i="4"/>
  <c r="BM32" i="4"/>
  <c r="BN32" i="4"/>
  <c r="BO32" i="4"/>
  <c r="BP32" i="4"/>
  <c r="BF33" i="4"/>
  <c r="BG33" i="4"/>
  <c r="BH33" i="4"/>
  <c r="BI33" i="4"/>
  <c r="BJ33" i="4"/>
  <c r="BK33" i="4"/>
  <c r="BL33" i="4"/>
  <c r="BM33" i="4"/>
  <c r="BN33" i="4"/>
  <c r="BO33" i="4"/>
  <c r="BP33" i="4"/>
  <c r="BF34" i="4"/>
  <c r="BG34" i="4"/>
  <c r="BH34" i="4"/>
  <c r="BI34" i="4"/>
  <c r="BJ34" i="4"/>
  <c r="BK34" i="4"/>
  <c r="BL34" i="4"/>
  <c r="BM34" i="4"/>
  <c r="BN34" i="4"/>
  <c r="BO34" i="4"/>
  <c r="BP34" i="4"/>
  <c r="BF35" i="4"/>
  <c r="BG35" i="4"/>
  <c r="BH35" i="4"/>
  <c r="BI35" i="4"/>
  <c r="BJ35" i="4"/>
  <c r="BK35" i="4"/>
  <c r="BL35" i="4"/>
  <c r="BM35" i="4"/>
  <c r="BN35" i="4"/>
  <c r="BO35" i="4"/>
  <c r="BP35" i="4"/>
  <c r="BF36" i="4"/>
  <c r="BG36" i="4"/>
  <c r="BH36" i="4"/>
  <c r="BI36" i="4"/>
  <c r="BJ36" i="4"/>
  <c r="BK36" i="4"/>
  <c r="BL36" i="4"/>
  <c r="BM36" i="4"/>
  <c r="BN36" i="4"/>
  <c r="BO36" i="4"/>
  <c r="BP36" i="4"/>
  <c r="BF37" i="4"/>
  <c r="BG37" i="4"/>
  <c r="BH37" i="4"/>
  <c r="BI37" i="4"/>
  <c r="BJ37" i="4"/>
  <c r="BK37" i="4"/>
  <c r="BL37" i="4"/>
  <c r="BM37" i="4"/>
  <c r="BN37" i="4"/>
  <c r="BO37" i="4"/>
  <c r="BP37" i="4"/>
  <c r="BF38" i="4"/>
  <c r="BG38" i="4"/>
  <c r="BH38" i="4"/>
  <c r="BI38" i="4"/>
  <c r="BJ38" i="4"/>
  <c r="BK38" i="4"/>
  <c r="BL38" i="4"/>
  <c r="BM38" i="4"/>
  <c r="BN38" i="4"/>
  <c r="BO38" i="4"/>
  <c r="BP38" i="4"/>
  <c r="BF39" i="4"/>
  <c r="BG39" i="4"/>
  <c r="BH39" i="4"/>
  <c r="BI39" i="4"/>
  <c r="BJ39" i="4"/>
  <c r="BK39" i="4"/>
  <c r="BL39" i="4"/>
  <c r="BM39" i="4"/>
  <c r="BN39" i="4"/>
  <c r="BO39" i="4"/>
  <c r="BP39" i="4"/>
  <c r="BF40" i="4"/>
  <c r="BG40" i="4"/>
  <c r="BH40" i="4"/>
  <c r="BI40" i="4"/>
  <c r="BJ40" i="4"/>
  <c r="BK40" i="4"/>
  <c r="BL40" i="4"/>
  <c r="BM40" i="4"/>
  <c r="BN40" i="4"/>
  <c r="BO40" i="4"/>
  <c r="BP40" i="4"/>
  <c r="BF41" i="4"/>
  <c r="BG41" i="4"/>
  <c r="BH41" i="4"/>
  <c r="BI41" i="4"/>
  <c r="BJ41" i="4"/>
  <c r="BK41" i="4"/>
  <c r="BL41" i="4"/>
  <c r="BM41" i="4"/>
  <c r="BN41" i="4"/>
  <c r="BO41" i="4"/>
  <c r="BP41" i="4"/>
  <c r="BF42" i="4"/>
  <c r="BG42" i="4"/>
  <c r="BH42" i="4"/>
  <c r="BI42" i="4"/>
  <c r="BJ42" i="4"/>
  <c r="BK42" i="4"/>
  <c r="BL42" i="4"/>
  <c r="BM42" i="4"/>
  <c r="BN42" i="4"/>
  <c r="BO42" i="4"/>
  <c r="BP42" i="4"/>
  <c r="BF43" i="4"/>
  <c r="BG43" i="4"/>
  <c r="BH43" i="4"/>
  <c r="BI43" i="4"/>
  <c r="BJ43" i="4"/>
  <c r="BK43" i="4"/>
  <c r="BL43" i="4"/>
  <c r="BM43" i="4"/>
  <c r="BN43" i="4"/>
  <c r="BO43" i="4"/>
  <c r="BP43" i="4"/>
  <c r="BF44" i="4"/>
  <c r="BG44" i="4"/>
  <c r="BH44" i="4"/>
  <c r="BI44" i="4"/>
  <c r="BJ44" i="4"/>
  <c r="BK44" i="4"/>
  <c r="BL44" i="4"/>
  <c r="BM44" i="4"/>
  <c r="BN44" i="4"/>
  <c r="BO44" i="4"/>
  <c r="BP44" i="4"/>
  <c r="BF45" i="4"/>
  <c r="BG45" i="4"/>
  <c r="BH45" i="4"/>
  <c r="BI45" i="4"/>
  <c r="BJ45" i="4"/>
  <c r="BK45" i="4"/>
  <c r="BL45" i="4"/>
  <c r="BM45" i="4"/>
  <c r="BN45" i="4"/>
  <c r="BO45" i="4"/>
  <c r="BP45" i="4"/>
  <c r="BF46" i="4"/>
  <c r="BG46" i="4"/>
  <c r="BH46" i="4"/>
  <c r="BI46" i="4"/>
  <c r="BJ46" i="4"/>
  <c r="BK46" i="4"/>
  <c r="BL46" i="4"/>
  <c r="BM46" i="4"/>
  <c r="BN46" i="4"/>
  <c r="BO46" i="4"/>
  <c r="BP46" i="4"/>
  <c r="BF47" i="4"/>
  <c r="BG47" i="4"/>
  <c r="BH47" i="4"/>
  <c r="BI47" i="4"/>
  <c r="BJ47" i="4"/>
  <c r="BK47" i="4"/>
  <c r="BL47" i="4"/>
  <c r="BM47" i="4"/>
  <c r="BN47" i="4"/>
  <c r="BO47" i="4"/>
  <c r="BP47" i="4"/>
  <c r="BF48" i="4"/>
  <c r="BG48" i="4"/>
  <c r="BH48" i="4"/>
  <c r="BI48" i="4"/>
  <c r="BJ48" i="4"/>
  <c r="BK48" i="4"/>
  <c r="BL48" i="4"/>
  <c r="BM48" i="4"/>
  <c r="BN48" i="4"/>
  <c r="BO48" i="4"/>
  <c r="BP48" i="4"/>
  <c r="BF49" i="4"/>
  <c r="BG49" i="4"/>
  <c r="BH49" i="4"/>
  <c r="BI49" i="4"/>
  <c r="BJ49" i="4"/>
  <c r="BK49" i="4"/>
  <c r="BL49" i="4"/>
  <c r="BM49" i="4"/>
  <c r="BN49" i="4"/>
  <c r="BO49" i="4"/>
  <c r="BP49" i="4"/>
  <c r="BF50" i="4"/>
  <c r="BG50" i="4"/>
  <c r="BH50" i="4"/>
  <c r="BI50" i="4"/>
  <c r="BJ50" i="4"/>
  <c r="BK50" i="4"/>
  <c r="BL50" i="4"/>
  <c r="BM50" i="4"/>
  <c r="BN50" i="4"/>
  <c r="BO50" i="4"/>
  <c r="BP50" i="4"/>
  <c r="BF51" i="4"/>
  <c r="BG51" i="4"/>
  <c r="BH51" i="4"/>
  <c r="BI51" i="4"/>
  <c r="BJ51" i="4"/>
  <c r="BK51" i="4"/>
  <c r="BL51" i="4"/>
  <c r="BM51" i="4"/>
  <c r="BN51" i="4"/>
  <c r="BO51" i="4"/>
  <c r="BP51" i="4"/>
  <c r="BF52" i="4"/>
  <c r="BG52" i="4"/>
  <c r="BH52" i="4"/>
  <c r="BI52" i="4"/>
  <c r="BJ52" i="4"/>
  <c r="BK52" i="4"/>
  <c r="BL52" i="4"/>
  <c r="BM52" i="4"/>
  <c r="BN52" i="4"/>
  <c r="BO52" i="4"/>
  <c r="BP52" i="4"/>
  <c r="BF53" i="4"/>
  <c r="BG53" i="4"/>
  <c r="BH53" i="4"/>
  <c r="BI53" i="4"/>
  <c r="BJ53" i="4"/>
  <c r="BK53" i="4"/>
  <c r="BL53" i="4"/>
  <c r="BM53" i="4"/>
  <c r="BN53" i="4"/>
  <c r="BO53" i="4"/>
  <c r="BP53" i="4"/>
  <c r="BF54" i="4"/>
  <c r="BG54" i="4"/>
  <c r="BH54" i="4"/>
  <c r="BI54" i="4"/>
  <c r="BJ54" i="4"/>
  <c r="BK54" i="4"/>
  <c r="BL54" i="4"/>
  <c r="BM54" i="4"/>
  <c r="BN54" i="4"/>
  <c r="BO54" i="4"/>
  <c r="BP54" i="4"/>
  <c r="BF55" i="4"/>
  <c r="BG55" i="4"/>
  <c r="BH55" i="4"/>
  <c r="BI55" i="4"/>
  <c r="BJ55" i="4"/>
  <c r="BK55" i="4"/>
  <c r="BL55" i="4"/>
  <c r="BM55" i="4"/>
  <c r="BN55" i="4"/>
  <c r="BO55" i="4"/>
  <c r="BP55" i="4"/>
  <c r="BF56" i="4"/>
  <c r="BG56" i="4"/>
  <c r="BH56" i="4"/>
  <c r="BI56" i="4"/>
  <c r="BJ56" i="4"/>
  <c r="BK56" i="4"/>
  <c r="BL56" i="4"/>
  <c r="BM56" i="4"/>
  <c r="BN56" i="4"/>
  <c r="BO56" i="4"/>
  <c r="BP56" i="4"/>
  <c r="BF57" i="4"/>
  <c r="BG57" i="4"/>
  <c r="BH57" i="4"/>
  <c r="BI57" i="4"/>
  <c r="BJ57" i="4"/>
  <c r="BK57" i="4"/>
  <c r="BL57" i="4"/>
  <c r="BM57" i="4"/>
  <c r="BN57" i="4"/>
  <c r="BO57" i="4"/>
  <c r="BP57" i="4"/>
  <c r="BF58" i="4"/>
  <c r="BG58" i="4"/>
  <c r="BH58" i="4"/>
  <c r="BI58" i="4"/>
  <c r="BJ58" i="4"/>
  <c r="BK58" i="4"/>
  <c r="BL58" i="4"/>
  <c r="BM58" i="4"/>
  <c r="BN58" i="4"/>
  <c r="BO58" i="4"/>
  <c r="BP58" i="4"/>
  <c r="BF59" i="4"/>
  <c r="BG59" i="4"/>
  <c r="BH59" i="4"/>
  <c r="BI59" i="4"/>
  <c r="BJ59" i="4"/>
  <c r="BK59" i="4"/>
  <c r="BL59" i="4"/>
  <c r="BM59" i="4"/>
  <c r="BN59" i="4"/>
  <c r="BO59" i="4"/>
  <c r="BP59" i="4"/>
  <c r="BF60" i="4"/>
  <c r="BG60" i="4"/>
  <c r="BH60" i="4"/>
  <c r="BI60" i="4"/>
  <c r="BJ60" i="4"/>
  <c r="BK60" i="4"/>
  <c r="BL60" i="4"/>
  <c r="BM60" i="4"/>
  <c r="BN60" i="4"/>
  <c r="BO60" i="4"/>
  <c r="BP60" i="4"/>
  <c r="BF61" i="4"/>
  <c r="BG61" i="4"/>
  <c r="BH61" i="4"/>
  <c r="BI61" i="4"/>
  <c r="BJ61" i="4"/>
  <c r="BK61" i="4"/>
  <c r="BL61" i="4"/>
  <c r="BM61" i="4"/>
  <c r="BN61" i="4"/>
  <c r="BO61" i="4"/>
  <c r="BP61" i="4"/>
  <c r="BF62" i="4"/>
  <c r="BG62" i="4"/>
  <c r="BH62" i="4"/>
  <c r="BI62" i="4"/>
  <c r="BJ62" i="4"/>
  <c r="BK62" i="4"/>
  <c r="BL62" i="4"/>
  <c r="BM62" i="4"/>
  <c r="BN62" i="4"/>
  <c r="BO62" i="4"/>
  <c r="BP62" i="4"/>
  <c r="BF63" i="4"/>
  <c r="BG63" i="4"/>
  <c r="BH63" i="4"/>
  <c r="BI63" i="4"/>
  <c r="BJ63" i="4"/>
  <c r="BK63" i="4"/>
  <c r="BL63" i="4"/>
  <c r="BM63" i="4"/>
  <c r="BN63" i="4"/>
  <c r="BO63" i="4"/>
  <c r="BP63" i="4"/>
  <c r="BF64" i="4"/>
  <c r="BG64" i="4"/>
  <c r="BH64" i="4"/>
  <c r="BI64" i="4"/>
  <c r="BJ64" i="4"/>
  <c r="BK64" i="4"/>
  <c r="BL64" i="4"/>
  <c r="BM64" i="4"/>
  <c r="BN64" i="4"/>
  <c r="BO64" i="4"/>
  <c r="BP64" i="4"/>
  <c r="BF65" i="4"/>
  <c r="BG65" i="4"/>
  <c r="BH65" i="4"/>
  <c r="BI65" i="4"/>
  <c r="BJ65" i="4"/>
  <c r="BK65" i="4"/>
  <c r="BL65" i="4"/>
  <c r="BM65" i="4"/>
  <c r="BN65" i="4"/>
  <c r="BO65" i="4"/>
  <c r="BP65" i="4"/>
  <c r="BF66" i="4"/>
  <c r="BG66" i="4"/>
  <c r="BH66" i="4"/>
  <c r="BI66" i="4"/>
  <c r="BJ66" i="4"/>
  <c r="BK66" i="4"/>
  <c r="BL66" i="4"/>
  <c r="BM66" i="4"/>
  <c r="BN66" i="4"/>
  <c r="BO66" i="4"/>
  <c r="BP66" i="4"/>
  <c r="BF67" i="4"/>
  <c r="BG67" i="4"/>
  <c r="BH67" i="4"/>
  <c r="BI67" i="4"/>
  <c r="BJ67" i="4"/>
  <c r="BK67" i="4"/>
  <c r="BL67" i="4"/>
  <c r="BM67" i="4"/>
  <c r="BN67" i="4"/>
  <c r="BO67" i="4"/>
  <c r="BP67" i="4"/>
  <c r="BF68" i="4"/>
  <c r="BG68" i="4"/>
  <c r="BH68" i="4"/>
  <c r="BI68" i="4"/>
  <c r="BJ68" i="4"/>
  <c r="BK68" i="4"/>
  <c r="BL68" i="4"/>
  <c r="BM68" i="4"/>
  <c r="BN68" i="4"/>
  <c r="BO68" i="4"/>
  <c r="BP68" i="4"/>
  <c r="BF70" i="4"/>
  <c r="BG70" i="4"/>
  <c r="BH70" i="4"/>
  <c r="BI70" i="4"/>
  <c r="BJ70" i="4"/>
  <c r="BK70" i="4"/>
  <c r="BL70" i="4"/>
  <c r="BM70" i="4"/>
  <c r="BN70" i="4"/>
  <c r="BO70" i="4"/>
  <c r="BP70" i="4"/>
  <c r="BF71" i="4"/>
  <c r="BG71" i="4"/>
  <c r="BH71" i="4"/>
  <c r="BI71" i="4"/>
  <c r="BJ71" i="4"/>
  <c r="BK71" i="4"/>
  <c r="BL71" i="4"/>
  <c r="BM71" i="4"/>
  <c r="BN71" i="4"/>
  <c r="BO71" i="4"/>
  <c r="BP71" i="4"/>
  <c r="BF72" i="4"/>
  <c r="BG72" i="4"/>
  <c r="BH72" i="4"/>
  <c r="BI72" i="4"/>
  <c r="BJ72" i="4"/>
  <c r="BK72" i="4"/>
  <c r="BL72" i="4"/>
  <c r="BM72" i="4"/>
  <c r="BN72" i="4"/>
  <c r="BO72" i="4"/>
  <c r="BP72" i="4"/>
  <c r="BF73" i="4"/>
  <c r="BG73" i="4"/>
  <c r="BH73" i="4"/>
  <c r="BI73" i="4"/>
  <c r="BJ73" i="4"/>
  <c r="BK73" i="4"/>
  <c r="BL73" i="4"/>
  <c r="BM73" i="4"/>
  <c r="BN73" i="4"/>
  <c r="BO73" i="4"/>
  <c r="BP73" i="4"/>
  <c r="BF74" i="4"/>
  <c r="BG74" i="4"/>
  <c r="BH74" i="4"/>
  <c r="BI74" i="4"/>
  <c r="BJ74" i="4"/>
  <c r="BK74" i="4"/>
  <c r="BL74" i="4"/>
  <c r="BM74" i="4"/>
  <c r="BN74" i="4"/>
  <c r="BO74" i="4"/>
  <c r="BP74" i="4"/>
  <c r="BF75" i="4"/>
  <c r="BG75" i="4"/>
  <c r="BH75" i="4"/>
  <c r="BI75" i="4"/>
  <c r="BJ75" i="4"/>
  <c r="BK75" i="4"/>
  <c r="BL75" i="4"/>
  <c r="BM75" i="4"/>
  <c r="BN75" i="4"/>
  <c r="BO75" i="4"/>
  <c r="BP75" i="4"/>
  <c r="BF76" i="4"/>
  <c r="BG76" i="4"/>
  <c r="BH76" i="4"/>
  <c r="BI76" i="4"/>
  <c r="BJ76" i="4"/>
  <c r="BK76" i="4"/>
  <c r="BL76" i="4"/>
  <c r="BM76" i="4"/>
  <c r="BN76" i="4"/>
  <c r="BO76" i="4"/>
  <c r="BP76" i="4"/>
  <c r="BF77" i="4"/>
  <c r="BG77" i="4"/>
  <c r="BH77" i="4"/>
  <c r="BI77" i="4"/>
  <c r="BJ77" i="4"/>
  <c r="BK77" i="4"/>
  <c r="BL77" i="4"/>
  <c r="BM77" i="4"/>
  <c r="BN77" i="4"/>
  <c r="BO77" i="4"/>
  <c r="BP77" i="4"/>
  <c r="BF78" i="4"/>
  <c r="BG78" i="4"/>
  <c r="BH78" i="4"/>
  <c r="BI78" i="4"/>
  <c r="BJ78" i="4"/>
  <c r="BK78" i="4"/>
  <c r="BL78" i="4"/>
  <c r="BM78" i="4"/>
  <c r="BN78" i="4"/>
  <c r="BO78" i="4"/>
  <c r="BP78" i="4"/>
  <c r="BF79" i="4"/>
  <c r="BG79" i="4"/>
  <c r="BH79" i="4"/>
  <c r="BI79" i="4"/>
  <c r="BJ79" i="4"/>
  <c r="BK79" i="4"/>
  <c r="BL79" i="4"/>
  <c r="BM79" i="4"/>
  <c r="BN79" i="4"/>
  <c r="BO79" i="4"/>
  <c r="BP79" i="4"/>
  <c r="BG10" i="4"/>
  <c r="BH10" i="4"/>
  <c r="BI10" i="4"/>
  <c r="BJ10" i="4"/>
  <c r="BK10" i="4"/>
  <c r="BL10" i="4"/>
  <c r="BM10" i="4"/>
  <c r="BN10" i="4"/>
  <c r="BO10" i="4"/>
  <c r="BP10" i="4"/>
  <c r="BF10" i="4"/>
  <c r="AV11" i="4"/>
  <c r="AW11" i="4"/>
  <c r="AX11" i="4"/>
  <c r="AY11" i="4"/>
  <c r="AZ11" i="4"/>
  <c r="BA11" i="4"/>
  <c r="BB11" i="4"/>
  <c r="BC11" i="4"/>
  <c r="BD11" i="4"/>
  <c r="BE11" i="4"/>
  <c r="AV12" i="4"/>
  <c r="AW12" i="4"/>
  <c r="AX12" i="4"/>
  <c r="AY12" i="4"/>
  <c r="AZ12" i="4"/>
  <c r="BA12" i="4"/>
  <c r="BB12" i="4"/>
  <c r="BC12" i="4"/>
  <c r="BD12" i="4"/>
  <c r="BE12" i="4"/>
  <c r="AV13" i="4"/>
  <c r="AW13" i="4"/>
  <c r="AX13" i="4"/>
  <c r="AY13" i="4"/>
  <c r="AZ13" i="4"/>
  <c r="BA13" i="4"/>
  <c r="BB13" i="4"/>
  <c r="BC13" i="4"/>
  <c r="BD13" i="4"/>
  <c r="BE13" i="4"/>
  <c r="AV14" i="4"/>
  <c r="AW14" i="4"/>
  <c r="AX14" i="4"/>
  <c r="AY14" i="4"/>
  <c r="AZ14" i="4"/>
  <c r="BA14" i="4"/>
  <c r="BB14" i="4"/>
  <c r="BC14" i="4"/>
  <c r="BD14" i="4"/>
  <c r="BE14" i="4"/>
  <c r="AV15" i="4"/>
  <c r="AW15" i="4"/>
  <c r="AX15" i="4"/>
  <c r="AY15" i="4"/>
  <c r="AZ15" i="4"/>
  <c r="BA15" i="4"/>
  <c r="BB15" i="4"/>
  <c r="BC15" i="4"/>
  <c r="BD15" i="4"/>
  <c r="BE15" i="4"/>
  <c r="AV16" i="4"/>
  <c r="AW16" i="4"/>
  <c r="AX16" i="4"/>
  <c r="AY16" i="4"/>
  <c r="AZ16" i="4"/>
  <c r="BA16" i="4"/>
  <c r="BB16" i="4"/>
  <c r="BC16" i="4"/>
  <c r="BD16" i="4"/>
  <c r="BE16" i="4"/>
  <c r="AV17" i="4"/>
  <c r="AW17" i="4"/>
  <c r="AX17" i="4"/>
  <c r="AY17" i="4"/>
  <c r="AZ17" i="4"/>
  <c r="BA17" i="4"/>
  <c r="BB17" i="4"/>
  <c r="BC17" i="4"/>
  <c r="BD17" i="4"/>
  <c r="BE17" i="4"/>
  <c r="AV18" i="4"/>
  <c r="AW18" i="4"/>
  <c r="AX18" i="4"/>
  <c r="AY18" i="4"/>
  <c r="AZ18" i="4"/>
  <c r="BA18" i="4"/>
  <c r="BB18" i="4"/>
  <c r="BC18" i="4"/>
  <c r="BD18" i="4"/>
  <c r="BE18" i="4"/>
  <c r="AV19" i="4"/>
  <c r="AW19" i="4"/>
  <c r="AX19" i="4"/>
  <c r="AY19" i="4"/>
  <c r="AZ19" i="4"/>
  <c r="BA19" i="4"/>
  <c r="BB19" i="4"/>
  <c r="BC19" i="4"/>
  <c r="BD19" i="4"/>
  <c r="BE19" i="4"/>
  <c r="AV20" i="4"/>
  <c r="AW20" i="4"/>
  <c r="AX20" i="4"/>
  <c r="AY20" i="4"/>
  <c r="AZ20" i="4"/>
  <c r="BA20" i="4"/>
  <c r="BB20" i="4"/>
  <c r="BC20" i="4"/>
  <c r="BD20" i="4"/>
  <c r="BE20" i="4"/>
  <c r="AV21" i="4"/>
  <c r="AW21" i="4"/>
  <c r="AX21" i="4"/>
  <c r="AY21" i="4"/>
  <c r="AZ21" i="4"/>
  <c r="BA21" i="4"/>
  <c r="BB21" i="4"/>
  <c r="BC21" i="4"/>
  <c r="BD21" i="4"/>
  <c r="BE21" i="4"/>
  <c r="AV22" i="4"/>
  <c r="AW22" i="4"/>
  <c r="AX22" i="4"/>
  <c r="AY22" i="4"/>
  <c r="AZ22" i="4"/>
  <c r="BA22" i="4"/>
  <c r="BB22" i="4"/>
  <c r="BC22" i="4"/>
  <c r="BD22" i="4"/>
  <c r="BE22" i="4"/>
  <c r="AV23" i="4"/>
  <c r="AW23" i="4"/>
  <c r="AX23" i="4"/>
  <c r="AY23" i="4"/>
  <c r="AZ23" i="4"/>
  <c r="BA23" i="4"/>
  <c r="BB23" i="4"/>
  <c r="BC23" i="4"/>
  <c r="BD23" i="4"/>
  <c r="BE23" i="4"/>
  <c r="AV24" i="4"/>
  <c r="AW24" i="4"/>
  <c r="AX24" i="4"/>
  <c r="AY24" i="4"/>
  <c r="AZ24" i="4"/>
  <c r="BA24" i="4"/>
  <c r="BB24" i="4"/>
  <c r="BC24" i="4"/>
  <c r="BD24" i="4"/>
  <c r="BE24" i="4"/>
  <c r="AV25" i="4"/>
  <c r="AW25" i="4"/>
  <c r="AX25" i="4"/>
  <c r="AY25" i="4"/>
  <c r="AZ25" i="4"/>
  <c r="BA25" i="4"/>
  <c r="BB25" i="4"/>
  <c r="BC25" i="4"/>
  <c r="BD25" i="4"/>
  <c r="BE25" i="4"/>
  <c r="AV26" i="4"/>
  <c r="AW26" i="4"/>
  <c r="AX26" i="4"/>
  <c r="AY26" i="4"/>
  <c r="AZ26" i="4"/>
  <c r="BA26" i="4"/>
  <c r="BB26" i="4"/>
  <c r="BC26" i="4"/>
  <c r="BD26" i="4"/>
  <c r="BE26" i="4"/>
  <c r="AV27" i="4"/>
  <c r="AW27" i="4"/>
  <c r="AX27" i="4"/>
  <c r="AY27" i="4"/>
  <c r="AZ27" i="4"/>
  <c r="BA27" i="4"/>
  <c r="BB27" i="4"/>
  <c r="BC27" i="4"/>
  <c r="BD27" i="4"/>
  <c r="BE27" i="4"/>
  <c r="AV28" i="4"/>
  <c r="AW28" i="4"/>
  <c r="AX28" i="4"/>
  <c r="AY28" i="4"/>
  <c r="AZ28" i="4"/>
  <c r="BA28" i="4"/>
  <c r="BB28" i="4"/>
  <c r="BC28" i="4"/>
  <c r="BD28" i="4"/>
  <c r="BE28" i="4"/>
  <c r="AV29" i="4"/>
  <c r="AW29" i="4"/>
  <c r="AX29" i="4"/>
  <c r="AY29" i="4"/>
  <c r="AZ29" i="4"/>
  <c r="BA29" i="4"/>
  <c r="BB29" i="4"/>
  <c r="BC29" i="4"/>
  <c r="BD29" i="4"/>
  <c r="BE29" i="4"/>
  <c r="AV30" i="4"/>
  <c r="AW30" i="4"/>
  <c r="AX30" i="4"/>
  <c r="AY30" i="4"/>
  <c r="AZ30" i="4"/>
  <c r="BA30" i="4"/>
  <c r="BB30" i="4"/>
  <c r="BC30" i="4"/>
  <c r="BD30" i="4"/>
  <c r="BE30" i="4"/>
  <c r="AV31" i="4"/>
  <c r="AW31" i="4"/>
  <c r="AX31" i="4"/>
  <c r="AY31" i="4"/>
  <c r="AZ31" i="4"/>
  <c r="BA31" i="4"/>
  <c r="BB31" i="4"/>
  <c r="BC31" i="4"/>
  <c r="BD31" i="4"/>
  <c r="BE31" i="4"/>
  <c r="AV32" i="4"/>
  <c r="AW32" i="4"/>
  <c r="AX32" i="4"/>
  <c r="AY32" i="4"/>
  <c r="AZ32" i="4"/>
  <c r="BA32" i="4"/>
  <c r="BB32" i="4"/>
  <c r="BC32" i="4"/>
  <c r="BD32" i="4"/>
  <c r="BE32" i="4"/>
  <c r="AV33" i="4"/>
  <c r="AW33" i="4"/>
  <c r="AX33" i="4"/>
  <c r="AY33" i="4"/>
  <c r="AZ33" i="4"/>
  <c r="BA33" i="4"/>
  <c r="BB33" i="4"/>
  <c r="BC33" i="4"/>
  <c r="BD33" i="4"/>
  <c r="BE33" i="4"/>
  <c r="AV34" i="4"/>
  <c r="AW34" i="4"/>
  <c r="AX34" i="4"/>
  <c r="AY34" i="4"/>
  <c r="AZ34" i="4"/>
  <c r="BA34" i="4"/>
  <c r="BB34" i="4"/>
  <c r="BC34" i="4"/>
  <c r="BD34" i="4"/>
  <c r="BE34" i="4"/>
  <c r="AV35" i="4"/>
  <c r="AW35" i="4"/>
  <c r="AX35" i="4"/>
  <c r="AY35" i="4"/>
  <c r="AZ35" i="4"/>
  <c r="BA35" i="4"/>
  <c r="BB35" i="4"/>
  <c r="BC35" i="4"/>
  <c r="BD35" i="4"/>
  <c r="BE35" i="4"/>
  <c r="AV36" i="4"/>
  <c r="AW36" i="4"/>
  <c r="AX36" i="4"/>
  <c r="AY36" i="4"/>
  <c r="AZ36" i="4"/>
  <c r="BA36" i="4"/>
  <c r="BB36" i="4"/>
  <c r="BC36" i="4"/>
  <c r="BD36" i="4"/>
  <c r="BE36" i="4"/>
  <c r="AV37" i="4"/>
  <c r="AW37" i="4"/>
  <c r="AX37" i="4"/>
  <c r="AY37" i="4"/>
  <c r="AZ37" i="4"/>
  <c r="BA37" i="4"/>
  <c r="BB37" i="4"/>
  <c r="BC37" i="4"/>
  <c r="BD37" i="4"/>
  <c r="BE37" i="4"/>
  <c r="AV38" i="4"/>
  <c r="AW38" i="4"/>
  <c r="AX38" i="4"/>
  <c r="AY38" i="4"/>
  <c r="AZ38" i="4"/>
  <c r="BA38" i="4"/>
  <c r="BB38" i="4"/>
  <c r="BC38" i="4"/>
  <c r="BD38" i="4"/>
  <c r="BE38" i="4"/>
  <c r="AV39" i="4"/>
  <c r="AW39" i="4"/>
  <c r="AX39" i="4"/>
  <c r="AY39" i="4"/>
  <c r="AZ39" i="4"/>
  <c r="BA39" i="4"/>
  <c r="BB39" i="4"/>
  <c r="BC39" i="4"/>
  <c r="BD39" i="4"/>
  <c r="BE39" i="4"/>
  <c r="AV40" i="4"/>
  <c r="AW40" i="4"/>
  <c r="AX40" i="4"/>
  <c r="AY40" i="4"/>
  <c r="AZ40" i="4"/>
  <c r="BA40" i="4"/>
  <c r="BB40" i="4"/>
  <c r="BC40" i="4"/>
  <c r="BD40" i="4"/>
  <c r="BE40" i="4"/>
  <c r="AV41" i="4"/>
  <c r="AW41" i="4"/>
  <c r="AX41" i="4"/>
  <c r="AY41" i="4"/>
  <c r="AZ41" i="4"/>
  <c r="BA41" i="4"/>
  <c r="BB41" i="4"/>
  <c r="BC41" i="4"/>
  <c r="BD41" i="4"/>
  <c r="BE41" i="4"/>
  <c r="AV42" i="4"/>
  <c r="AW42" i="4"/>
  <c r="AX42" i="4"/>
  <c r="AY42" i="4"/>
  <c r="AZ42" i="4"/>
  <c r="BA42" i="4"/>
  <c r="BB42" i="4"/>
  <c r="BC42" i="4"/>
  <c r="BD42" i="4"/>
  <c r="BE42" i="4"/>
  <c r="AV43" i="4"/>
  <c r="AW43" i="4"/>
  <c r="AX43" i="4"/>
  <c r="AY43" i="4"/>
  <c r="AZ43" i="4"/>
  <c r="BA43" i="4"/>
  <c r="BB43" i="4"/>
  <c r="BC43" i="4"/>
  <c r="BD43" i="4"/>
  <c r="BE43" i="4"/>
  <c r="AV44" i="4"/>
  <c r="AW44" i="4"/>
  <c r="AX44" i="4"/>
  <c r="AY44" i="4"/>
  <c r="AZ44" i="4"/>
  <c r="BA44" i="4"/>
  <c r="BB44" i="4"/>
  <c r="BC44" i="4"/>
  <c r="BD44" i="4"/>
  <c r="BE44" i="4"/>
  <c r="AV45" i="4"/>
  <c r="AW45" i="4"/>
  <c r="AX45" i="4"/>
  <c r="AY45" i="4"/>
  <c r="AZ45" i="4"/>
  <c r="BA45" i="4"/>
  <c r="BB45" i="4"/>
  <c r="BC45" i="4"/>
  <c r="BD45" i="4"/>
  <c r="BE45" i="4"/>
  <c r="AV46" i="4"/>
  <c r="AW46" i="4"/>
  <c r="AX46" i="4"/>
  <c r="AY46" i="4"/>
  <c r="AZ46" i="4"/>
  <c r="BA46" i="4"/>
  <c r="BB46" i="4"/>
  <c r="BC46" i="4"/>
  <c r="BD46" i="4"/>
  <c r="BE46" i="4"/>
  <c r="AV47" i="4"/>
  <c r="AW47" i="4"/>
  <c r="AX47" i="4"/>
  <c r="AY47" i="4"/>
  <c r="AZ47" i="4"/>
  <c r="BA47" i="4"/>
  <c r="BB47" i="4"/>
  <c r="BC47" i="4"/>
  <c r="BD47" i="4"/>
  <c r="BE47" i="4"/>
  <c r="AV48" i="4"/>
  <c r="AW48" i="4"/>
  <c r="AX48" i="4"/>
  <c r="AY48" i="4"/>
  <c r="AZ48" i="4"/>
  <c r="BA48" i="4"/>
  <c r="BB48" i="4"/>
  <c r="BC48" i="4"/>
  <c r="BD48" i="4"/>
  <c r="BE48" i="4"/>
  <c r="AV49" i="4"/>
  <c r="AW49" i="4"/>
  <c r="AX49" i="4"/>
  <c r="AY49" i="4"/>
  <c r="AZ49" i="4"/>
  <c r="BA49" i="4"/>
  <c r="BB49" i="4"/>
  <c r="BC49" i="4"/>
  <c r="BD49" i="4"/>
  <c r="BE49" i="4"/>
  <c r="AV50" i="4"/>
  <c r="AW50" i="4"/>
  <c r="AX50" i="4"/>
  <c r="AY50" i="4"/>
  <c r="AZ50" i="4"/>
  <c r="BA50" i="4"/>
  <c r="BB50" i="4"/>
  <c r="BC50" i="4"/>
  <c r="BD50" i="4"/>
  <c r="BE50" i="4"/>
  <c r="AV51" i="4"/>
  <c r="AW51" i="4"/>
  <c r="AX51" i="4"/>
  <c r="AY51" i="4"/>
  <c r="AZ51" i="4"/>
  <c r="BA51" i="4"/>
  <c r="BB51" i="4"/>
  <c r="BC51" i="4"/>
  <c r="BD51" i="4"/>
  <c r="BE51" i="4"/>
  <c r="AV52" i="4"/>
  <c r="AW52" i="4"/>
  <c r="AX52" i="4"/>
  <c r="AY52" i="4"/>
  <c r="AZ52" i="4"/>
  <c r="BA52" i="4"/>
  <c r="BB52" i="4"/>
  <c r="BC52" i="4"/>
  <c r="BD52" i="4"/>
  <c r="BE52" i="4"/>
  <c r="AV53" i="4"/>
  <c r="AW53" i="4"/>
  <c r="AX53" i="4"/>
  <c r="AY53" i="4"/>
  <c r="AZ53" i="4"/>
  <c r="BA53" i="4"/>
  <c r="BB53" i="4"/>
  <c r="BC53" i="4"/>
  <c r="BD53" i="4"/>
  <c r="BE53" i="4"/>
  <c r="AV54" i="4"/>
  <c r="AW54" i="4"/>
  <c r="AX54" i="4"/>
  <c r="AY54" i="4"/>
  <c r="AZ54" i="4"/>
  <c r="BA54" i="4"/>
  <c r="BB54" i="4"/>
  <c r="BC54" i="4"/>
  <c r="BD54" i="4"/>
  <c r="BE54" i="4"/>
  <c r="AV55" i="4"/>
  <c r="AW55" i="4"/>
  <c r="AX55" i="4"/>
  <c r="AY55" i="4"/>
  <c r="AZ55" i="4"/>
  <c r="BA55" i="4"/>
  <c r="BB55" i="4"/>
  <c r="BC55" i="4"/>
  <c r="BD55" i="4"/>
  <c r="BE55" i="4"/>
  <c r="AV56" i="4"/>
  <c r="AW56" i="4"/>
  <c r="AX56" i="4"/>
  <c r="AY56" i="4"/>
  <c r="AZ56" i="4"/>
  <c r="BA56" i="4"/>
  <c r="BB56" i="4"/>
  <c r="BC56" i="4"/>
  <c r="BD56" i="4"/>
  <c r="BE56" i="4"/>
  <c r="AV57" i="4"/>
  <c r="AW57" i="4"/>
  <c r="AX57" i="4"/>
  <c r="AY57" i="4"/>
  <c r="AZ57" i="4"/>
  <c r="BA57" i="4"/>
  <c r="BB57" i="4"/>
  <c r="BC57" i="4"/>
  <c r="BD57" i="4"/>
  <c r="BE57" i="4"/>
  <c r="AV58" i="4"/>
  <c r="AW58" i="4"/>
  <c r="AX58" i="4"/>
  <c r="AY58" i="4"/>
  <c r="AZ58" i="4"/>
  <c r="BA58" i="4"/>
  <c r="BB58" i="4"/>
  <c r="BC58" i="4"/>
  <c r="BD58" i="4"/>
  <c r="BE58" i="4"/>
  <c r="AV59" i="4"/>
  <c r="AW59" i="4"/>
  <c r="AX59" i="4"/>
  <c r="AY59" i="4"/>
  <c r="AZ59" i="4"/>
  <c r="BA59" i="4"/>
  <c r="BB59" i="4"/>
  <c r="BC59" i="4"/>
  <c r="BD59" i="4"/>
  <c r="BE59" i="4"/>
  <c r="AV60" i="4"/>
  <c r="AW60" i="4"/>
  <c r="AX60" i="4"/>
  <c r="AY60" i="4"/>
  <c r="AZ60" i="4"/>
  <c r="BA60" i="4"/>
  <c r="BB60" i="4"/>
  <c r="BC60" i="4"/>
  <c r="BD60" i="4"/>
  <c r="BE60" i="4"/>
  <c r="AV61" i="4"/>
  <c r="AW61" i="4"/>
  <c r="AX61" i="4"/>
  <c r="AY61" i="4"/>
  <c r="AZ61" i="4"/>
  <c r="BA61" i="4"/>
  <c r="BB61" i="4"/>
  <c r="BC61" i="4"/>
  <c r="BD61" i="4"/>
  <c r="BE61" i="4"/>
  <c r="AV62" i="4"/>
  <c r="AW62" i="4"/>
  <c r="AX62" i="4"/>
  <c r="AY62" i="4"/>
  <c r="AZ62" i="4"/>
  <c r="BA62" i="4"/>
  <c r="BB62" i="4"/>
  <c r="BC62" i="4"/>
  <c r="BD62" i="4"/>
  <c r="BE62" i="4"/>
  <c r="AV63" i="4"/>
  <c r="AW63" i="4"/>
  <c r="AX63" i="4"/>
  <c r="AY63" i="4"/>
  <c r="AZ63" i="4"/>
  <c r="BA63" i="4"/>
  <c r="BB63" i="4"/>
  <c r="BC63" i="4"/>
  <c r="BD63" i="4"/>
  <c r="BE63" i="4"/>
  <c r="AV64" i="4"/>
  <c r="AW64" i="4"/>
  <c r="AX64" i="4"/>
  <c r="AY64" i="4"/>
  <c r="AZ64" i="4"/>
  <c r="BA64" i="4"/>
  <c r="BB64" i="4"/>
  <c r="BC64" i="4"/>
  <c r="BD64" i="4"/>
  <c r="BE64" i="4"/>
  <c r="AV65" i="4"/>
  <c r="AW65" i="4"/>
  <c r="AX65" i="4"/>
  <c r="AY65" i="4"/>
  <c r="AZ65" i="4"/>
  <c r="BA65" i="4"/>
  <c r="BB65" i="4"/>
  <c r="BC65" i="4"/>
  <c r="BD65" i="4"/>
  <c r="BE65" i="4"/>
  <c r="AV66" i="4"/>
  <c r="AW66" i="4"/>
  <c r="AX66" i="4"/>
  <c r="AY66" i="4"/>
  <c r="AZ66" i="4"/>
  <c r="BA66" i="4"/>
  <c r="BB66" i="4"/>
  <c r="BC66" i="4"/>
  <c r="BD66" i="4"/>
  <c r="BE66" i="4"/>
  <c r="AV67" i="4"/>
  <c r="AW67" i="4"/>
  <c r="AX67" i="4"/>
  <c r="AY67" i="4"/>
  <c r="AZ67" i="4"/>
  <c r="BA67" i="4"/>
  <c r="BB67" i="4"/>
  <c r="BC67" i="4"/>
  <c r="BD67" i="4"/>
  <c r="BE67" i="4"/>
  <c r="AV68" i="4"/>
  <c r="AW68" i="4"/>
  <c r="AX68" i="4"/>
  <c r="AY68" i="4"/>
  <c r="AZ68" i="4"/>
  <c r="BA68" i="4"/>
  <c r="BB68" i="4"/>
  <c r="BC68" i="4"/>
  <c r="BD68" i="4"/>
  <c r="BE68" i="4"/>
  <c r="AV70" i="4"/>
  <c r="AW70" i="4"/>
  <c r="AX70" i="4"/>
  <c r="AY70" i="4"/>
  <c r="AZ70" i="4"/>
  <c r="BA70" i="4"/>
  <c r="BB70" i="4"/>
  <c r="BC70" i="4"/>
  <c r="BD70" i="4"/>
  <c r="BE70" i="4"/>
  <c r="AV71" i="4"/>
  <c r="AW71" i="4"/>
  <c r="AX71" i="4"/>
  <c r="AY71" i="4"/>
  <c r="AZ71" i="4"/>
  <c r="BA71" i="4"/>
  <c r="BB71" i="4"/>
  <c r="BC71" i="4"/>
  <c r="BD71" i="4"/>
  <c r="BE71" i="4"/>
  <c r="AV72" i="4"/>
  <c r="AW72" i="4"/>
  <c r="AX72" i="4"/>
  <c r="AY72" i="4"/>
  <c r="AZ72" i="4"/>
  <c r="BA72" i="4"/>
  <c r="BB72" i="4"/>
  <c r="BC72" i="4"/>
  <c r="BD72" i="4"/>
  <c r="BE72" i="4"/>
  <c r="AV73" i="4"/>
  <c r="AW73" i="4"/>
  <c r="AX73" i="4"/>
  <c r="AY73" i="4"/>
  <c r="AZ73" i="4"/>
  <c r="BA73" i="4"/>
  <c r="BB73" i="4"/>
  <c r="BC73" i="4"/>
  <c r="BD73" i="4"/>
  <c r="BE73" i="4"/>
  <c r="AV74" i="4"/>
  <c r="AW74" i="4"/>
  <c r="AX74" i="4"/>
  <c r="AY74" i="4"/>
  <c r="AZ74" i="4"/>
  <c r="BA74" i="4"/>
  <c r="BB74" i="4"/>
  <c r="BC74" i="4"/>
  <c r="BD74" i="4"/>
  <c r="BE74" i="4"/>
  <c r="AV75" i="4"/>
  <c r="AW75" i="4"/>
  <c r="AX75" i="4"/>
  <c r="AY75" i="4"/>
  <c r="AZ75" i="4"/>
  <c r="BA75" i="4"/>
  <c r="BB75" i="4"/>
  <c r="BC75" i="4"/>
  <c r="BD75" i="4"/>
  <c r="BE75" i="4"/>
  <c r="AV76" i="4"/>
  <c r="AW76" i="4"/>
  <c r="AX76" i="4"/>
  <c r="AY76" i="4"/>
  <c r="AZ76" i="4"/>
  <c r="BA76" i="4"/>
  <c r="BB76" i="4"/>
  <c r="BC76" i="4"/>
  <c r="BD76" i="4"/>
  <c r="BE76" i="4"/>
  <c r="AV77" i="4"/>
  <c r="AW77" i="4"/>
  <c r="AX77" i="4"/>
  <c r="AY77" i="4"/>
  <c r="AZ77" i="4"/>
  <c r="BA77" i="4"/>
  <c r="BB77" i="4"/>
  <c r="BC77" i="4"/>
  <c r="BD77" i="4"/>
  <c r="BE77" i="4"/>
  <c r="AV78" i="4"/>
  <c r="AW78" i="4"/>
  <c r="AX78" i="4"/>
  <c r="AY78" i="4"/>
  <c r="AZ78" i="4"/>
  <c r="BA78" i="4"/>
  <c r="BB78" i="4"/>
  <c r="BC78" i="4"/>
  <c r="BD78" i="4"/>
  <c r="BE78" i="4"/>
  <c r="AV79" i="4"/>
  <c r="AW79" i="4"/>
  <c r="AX79" i="4"/>
  <c r="AY79" i="4"/>
  <c r="AZ79" i="4"/>
  <c r="BA79" i="4"/>
  <c r="BB79" i="4"/>
  <c r="BC79" i="4"/>
  <c r="BD79" i="4"/>
  <c r="BE79" i="4"/>
  <c r="AU70" i="4"/>
  <c r="AU71" i="4"/>
  <c r="AU72" i="4"/>
  <c r="AU73" i="4"/>
  <c r="AU74" i="4"/>
  <c r="AU75" i="4"/>
  <c r="AU76" i="4"/>
  <c r="AU77" i="4"/>
  <c r="AU78" i="4"/>
  <c r="AU79" i="4"/>
  <c r="AU11" i="4"/>
  <c r="AU12" i="4"/>
  <c r="AU13" i="4"/>
  <c r="AU14" i="4"/>
  <c r="AU15" i="4"/>
  <c r="AU16" i="4"/>
  <c r="AU17" i="4"/>
  <c r="AU18" i="4"/>
  <c r="AU19" i="4"/>
  <c r="AU20" i="4"/>
  <c r="AU21" i="4"/>
  <c r="AU22" i="4"/>
  <c r="AU23" i="4"/>
  <c r="AU24" i="4"/>
  <c r="AU25" i="4"/>
  <c r="AU26" i="4"/>
  <c r="AU27" i="4"/>
  <c r="AU28" i="4"/>
  <c r="AU29" i="4"/>
  <c r="AU30" i="4"/>
  <c r="AU31" i="4"/>
  <c r="AU32" i="4"/>
  <c r="AU33" i="4"/>
  <c r="AU34" i="4"/>
  <c r="AU35" i="4"/>
  <c r="AU36" i="4"/>
  <c r="AU37" i="4"/>
  <c r="AU38" i="4"/>
  <c r="AU39" i="4"/>
  <c r="AU40" i="4"/>
  <c r="AU41" i="4"/>
  <c r="AU42" i="4"/>
  <c r="AU43" i="4"/>
  <c r="AU44" i="4"/>
  <c r="AU45" i="4"/>
  <c r="AU46" i="4"/>
  <c r="AU47" i="4"/>
  <c r="AU48" i="4"/>
  <c r="AU49" i="4"/>
  <c r="AU50" i="4"/>
  <c r="AU51" i="4"/>
  <c r="AU52" i="4"/>
  <c r="AU53" i="4"/>
  <c r="AU54" i="4"/>
  <c r="AU55" i="4"/>
  <c r="AU56" i="4"/>
  <c r="AU57" i="4"/>
  <c r="AU58" i="4"/>
  <c r="AU59" i="4"/>
  <c r="AU60" i="4"/>
  <c r="AU61" i="4"/>
  <c r="AU62" i="4"/>
  <c r="AU63" i="4"/>
  <c r="AU64" i="4"/>
  <c r="AU65" i="4"/>
  <c r="AU66" i="4"/>
  <c r="AU67" i="4"/>
  <c r="AU68" i="4"/>
  <c r="BE10" i="4"/>
  <c r="AV10" i="4"/>
  <c r="AW10" i="4"/>
  <c r="AX10" i="4"/>
  <c r="AY10" i="4"/>
  <c r="AZ10" i="4"/>
  <c r="BA10" i="4"/>
  <c r="BB10" i="4"/>
  <c r="BC10" i="4"/>
  <c r="BD10" i="4"/>
  <c r="AU10" i="4"/>
  <c r="Z61" i="22" l="1"/>
  <c r="Y61" i="22"/>
  <c r="Z60" i="22"/>
  <c r="Y60" i="22"/>
  <c r="E60" i="20"/>
  <c r="E59" i="20"/>
  <c r="E60" i="19"/>
  <c r="E59" i="19"/>
  <c r="E60" i="18"/>
  <c r="E59" i="18"/>
  <c r="M60" i="17"/>
  <c r="M59" i="17"/>
  <c r="J60" i="16"/>
  <c r="I60" i="16"/>
  <c r="H60" i="16"/>
  <c r="E60" i="16"/>
  <c r="J59" i="16"/>
  <c r="I59" i="16"/>
  <c r="H59" i="16"/>
  <c r="E59" i="16"/>
  <c r="J60" i="15"/>
  <c r="I60" i="15"/>
  <c r="H60" i="15"/>
  <c r="E60" i="15"/>
  <c r="J59" i="15"/>
  <c r="I59" i="15"/>
  <c r="H59" i="15"/>
  <c r="E59" i="15"/>
  <c r="O60" i="14"/>
  <c r="O59" i="14"/>
  <c r="P60" i="13"/>
  <c r="P59" i="13"/>
  <c r="E59" i="12"/>
  <c r="I60" i="23"/>
  <c r="I59" i="23"/>
  <c r="I60" i="9"/>
  <c r="I59" i="9"/>
  <c r="H63" i="8"/>
  <c r="E63" i="8"/>
  <c r="H62" i="8"/>
  <c r="E62" i="8"/>
  <c r="I62" i="8" s="1"/>
  <c r="E59" i="7"/>
  <c r="E58" i="7"/>
  <c r="V61" i="3"/>
  <c r="U61" i="3"/>
  <c r="T61" i="3"/>
  <c r="S61" i="3"/>
  <c r="R61" i="3"/>
  <c r="Q61" i="3"/>
  <c r="P61" i="3"/>
  <c r="I61" i="3"/>
  <c r="V60" i="3"/>
  <c r="U60" i="3"/>
  <c r="T60" i="3"/>
  <c r="S60" i="3"/>
  <c r="R60" i="3"/>
  <c r="Q60" i="3"/>
  <c r="P60" i="3"/>
  <c r="I60" i="3"/>
  <c r="F60" i="5"/>
  <c r="H60" i="5" s="1"/>
  <c r="BQ61" i="4"/>
  <c r="G61" i="6"/>
  <c r="E12" i="12"/>
  <c r="H79" i="14"/>
  <c r="O9" i="14"/>
  <c r="K79" i="13"/>
  <c r="P15" i="13"/>
  <c r="E10" i="12"/>
  <c r="K60" i="16" l="1"/>
  <c r="K59" i="16"/>
  <c r="K59" i="15"/>
  <c r="K60" i="15"/>
  <c r="I63" i="8"/>
  <c r="W60" i="3"/>
  <c r="W61" i="3"/>
  <c r="J60" i="9"/>
  <c r="K60" i="9" s="1"/>
  <c r="J59" i="9"/>
  <c r="K59" i="9" s="1"/>
  <c r="G60" i="5"/>
  <c r="C81" i="19" l="1"/>
  <c r="Y78" i="22" l="1"/>
  <c r="J10" i="16" l="1"/>
  <c r="I10" i="16"/>
  <c r="I9" i="15"/>
  <c r="E9" i="15"/>
  <c r="N79" i="14"/>
  <c r="I9" i="9" l="1"/>
  <c r="Q74" i="3"/>
  <c r="P14" i="3"/>
  <c r="I11" i="3"/>
  <c r="Y80" i="4"/>
  <c r="C80" i="18"/>
  <c r="Y132" i="26" l="1"/>
  <c r="X132" i="26"/>
  <c r="W132" i="26"/>
  <c r="V132" i="26"/>
  <c r="U132" i="26"/>
  <c r="T132" i="26"/>
  <c r="S132" i="26"/>
  <c r="R132" i="26"/>
  <c r="Q132" i="26"/>
  <c r="P132" i="26"/>
  <c r="O132" i="26"/>
  <c r="M132" i="26"/>
  <c r="L132" i="26"/>
  <c r="K132" i="26"/>
  <c r="J132" i="26"/>
  <c r="I132" i="26"/>
  <c r="H132" i="26"/>
  <c r="G132" i="26"/>
  <c r="F132" i="26"/>
  <c r="E132" i="26"/>
  <c r="D132" i="26"/>
  <c r="C132" i="26"/>
  <c r="AK131" i="26"/>
  <c r="AJ131" i="26"/>
  <c r="AI131" i="26"/>
  <c r="AH131" i="26"/>
  <c r="AG131" i="26"/>
  <c r="AF131" i="26"/>
  <c r="AE131" i="26"/>
  <c r="AD131" i="26"/>
  <c r="AC131" i="26"/>
  <c r="AB131" i="26"/>
  <c r="AA131" i="26"/>
  <c r="Z131" i="26"/>
  <c r="N131" i="26"/>
  <c r="AL131" i="26" s="1"/>
  <c r="AK130" i="26"/>
  <c r="AJ130" i="26"/>
  <c r="AI130" i="26"/>
  <c r="AH130" i="26"/>
  <c r="AG130" i="26"/>
  <c r="AF130" i="26"/>
  <c r="AE130" i="26"/>
  <c r="AD130" i="26"/>
  <c r="AC130" i="26"/>
  <c r="AB130" i="26"/>
  <c r="AA130" i="26"/>
  <c r="Z130" i="26"/>
  <c r="N130" i="26"/>
  <c r="AK129" i="26"/>
  <c r="AJ129" i="26"/>
  <c r="AI129" i="26"/>
  <c r="AH129" i="26"/>
  <c r="AG129" i="26"/>
  <c r="AF129" i="26"/>
  <c r="AE129" i="26"/>
  <c r="AD129" i="26"/>
  <c r="AC129" i="26"/>
  <c r="AB129" i="26"/>
  <c r="AA129" i="26"/>
  <c r="Z129" i="26"/>
  <c r="N129" i="26"/>
  <c r="AL129" i="26" s="1"/>
  <c r="AL128" i="26"/>
  <c r="AK128" i="26"/>
  <c r="AJ128" i="26"/>
  <c r="AI128" i="26"/>
  <c r="AH128" i="26"/>
  <c r="AG128" i="26"/>
  <c r="AF128" i="26"/>
  <c r="AE128" i="26"/>
  <c r="AD128" i="26"/>
  <c r="AC128" i="26"/>
  <c r="AB128" i="26"/>
  <c r="AA128" i="26"/>
  <c r="Z128" i="26"/>
  <c r="N128" i="26"/>
  <c r="AK127" i="26"/>
  <c r="AJ127" i="26"/>
  <c r="AI127" i="26"/>
  <c r="AH127" i="26"/>
  <c r="AG127" i="26"/>
  <c r="AF127" i="26"/>
  <c r="AE127" i="26"/>
  <c r="AD127" i="26"/>
  <c r="AC127" i="26"/>
  <c r="AB127" i="26"/>
  <c r="AA127" i="26"/>
  <c r="Z127" i="26"/>
  <c r="N127" i="26"/>
  <c r="AL127" i="26" s="1"/>
  <c r="AK126" i="26"/>
  <c r="AJ126" i="26"/>
  <c r="AI126" i="26"/>
  <c r="AH126" i="26"/>
  <c r="AG126" i="26"/>
  <c r="AF126" i="26"/>
  <c r="AE126" i="26"/>
  <c r="AD126" i="26"/>
  <c r="AC126" i="26"/>
  <c r="AB126" i="26"/>
  <c r="AA126" i="26"/>
  <c r="Z126" i="26"/>
  <c r="N126" i="26"/>
  <c r="AK125" i="26"/>
  <c r="AJ125" i="26"/>
  <c r="AI125" i="26"/>
  <c r="AH125" i="26"/>
  <c r="AG125" i="26"/>
  <c r="AF125" i="26"/>
  <c r="AE125" i="26"/>
  <c r="AD125" i="26"/>
  <c r="AC125" i="26"/>
  <c r="AB125" i="26"/>
  <c r="AA125" i="26"/>
  <c r="Z125" i="26"/>
  <c r="N125" i="26"/>
  <c r="AL125" i="26" s="1"/>
  <c r="AK124" i="26"/>
  <c r="AJ124" i="26"/>
  <c r="AI124" i="26"/>
  <c r="AH124" i="26"/>
  <c r="AG124" i="26"/>
  <c r="AF124" i="26"/>
  <c r="AE124" i="26"/>
  <c r="AD124" i="26"/>
  <c r="AC124" i="26"/>
  <c r="AB124" i="26"/>
  <c r="AA124" i="26"/>
  <c r="Z124" i="26"/>
  <c r="N124" i="26"/>
  <c r="AL124" i="26" s="1"/>
  <c r="AK123" i="26"/>
  <c r="AJ123" i="26"/>
  <c r="AI123" i="26"/>
  <c r="AH123" i="26"/>
  <c r="AG123" i="26"/>
  <c r="AF123" i="26"/>
  <c r="AE123" i="26"/>
  <c r="AD123" i="26"/>
  <c r="AC123" i="26"/>
  <c r="AB123" i="26"/>
  <c r="AA123" i="26"/>
  <c r="Z123" i="26"/>
  <c r="N123" i="26"/>
  <c r="AK122" i="26"/>
  <c r="AK132" i="26" s="1"/>
  <c r="AJ122" i="26"/>
  <c r="AI122" i="26"/>
  <c r="AI132" i="26" s="1"/>
  <c r="AH122" i="26"/>
  <c r="AG122" i="26"/>
  <c r="AF122" i="26"/>
  <c r="AE122" i="26"/>
  <c r="AE132" i="26" s="1"/>
  <c r="AD122" i="26"/>
  <c r="AC122" i="26"/>
  <c r="AC132" i="26" s="1"/>
  <c r="AB122" i="26"/>
  <c r="AA122" i="26"/>
  <c r="AA132" i="26" s="1"/>
  <c r="Z122" i="26"/>
  <c r="N122" i="26"/>
  <c r="Y121" i="26"/>
  <c r="X121" i="26"/>
  <c r="W121" i="26"/>
  <c r="V121" i="26"/>
  <c r="U121" i="26"/>
  <c r="T121" i="26"/>
  <c r="S121" i="26"/>
  <c r="R121" i="26"/>
  <c r="Q121" i="26"/>
  <c r="P121" i="26"/>
  <c r="O121" i="26"/>
  <c r="M121" i="26"/>
  <c r="L121" i="26"/>
  <c r="K121" i="26"/>
  <c r="J121" i="26"/>
  <c r="I121" i="26"/>
  <c r="H121" i="26"/>
  <c r="G121" i="26"/>
  <c r="F121" i="26"/>
  <c r="E121" i="26"/>
  <c r="D121" i="26"/>
  <c r="C121" i="26"/>
  <c r="AK120" i="26"/>
  <c r="AJ120" i="26"/>
  <c r="AI120" i="26"/>
  <c r="AH120" i="26"/>
  <c r="AG120" i="26"/>
  <c r="AF120" i="26"/>
  <c r="AE120" i="26"/>
  <c r="AD120" i="26"/>
  <c r="AC120" i="26"/>
  <c r="AB120" i="26"/>
  <c r="AA120" i="26"/>
  <c r="Z120" i="26"/>
  <c r="N120" i="26"/>
  <c r="AL120" i="26" s="1"/>
  <c r="AK119" i="26"/>
  <c r="AJ119" i="26"/>
  <c r="AI119" i="26"/>
  <c r="AH119" i="26"/>
  <c r="AG119" i="26"/>
  <c r="AF119" i="26"/>
  <c r="AE119" i="26"/>
  <c r="AD119" i="26"/>
  <c r="AC119" i="26"/>
  <c r="AB119" i="26"/>
  <c r="AA119" i="26"/>
  <c r="Z119" i="26"/>
  <c r="AL119" i="26" s="1"/>
  <c r="N119" i="26"/>
  <c r="AK118" i="26"/>
  <c r="AJ118" i="26"/>
  <c r="AI118" i="26"/>
  <c r="AH118" i="26"/>
  <c r="AG118" i="26"/>
  <c r="AF118" i="26"/>
  <c r="AE118" i="26"/>
  <c r="AD118" i="26"/>
  <c r="AC118" i="26"/>
  <c r="AB118" i="26"/>
  <c r="AA118" i="26"/>
  <c r="Z118" i="26"/>
  <c r="N118" i="26"/>
  <c r="AL117" i="26"/>
  <c r="AK117" i="26"/>
  <c r="AJ117" i="26"/>
  <c r="AI117" i="26"/>
  <c r="AH117" i="26"/>
  <c r="AG117" i="26"/>
  <c r="AF117" i="26"/>
  <c r="AE117" i="26"/>
  <c r="AD117" i="26"/>
  <c r="AC117" i="26"/>
  <c r="AB117" i="26"/>
  <c r="AA117" i="26"/>
  <c r="Z117" i="26"/>
  <c r="N117" i="26"/>
  <c r="AK116" i="26"/>
  <c r="AJ116" i="26"/>
  <c r="AI116" i="26"/>
  <c r="AH116" i="26"/>
  <c r="AG116" i="26"/>
  <c r="AF116" i="26"/>
  <c r="AE116" i="26"/>
  <c r="AD116" i="26"/>
  <c r="AC116" i="26"/>
  <c r="AB116" i="26"/>
  <c r="AA116" i="26"/>
  <c r="Z116" i="26"/>
  <c r="N116" i="26"/>
  <c r="AL116" i="26" s="1"/>
  <c r="AK115" i="26"/>
  <c r="AJ115" i="26"/>
  <c r="AI115" i="26"/>
  <c r="AH115" i="26"/>
  <c r="AG115" i="26"/>
  <c r="AF115" i="26"/>
  <c r="AE115" i="26"/>
  <c r="AD115" i="26"/>
  <c r="AC115" i="26"/>
  <c r="AB115" i="26"/>
  <c r="AA115" i="26"/>
  <c r="Z115" i="26"/>
  <c r="AL115" i="26" s="1"/>
  <c r="N115" i="26"/>
  <c r="AK114" i="26"/>
  <c r="AJ114" i="26"/>
  <c r="AI114" i="26"/>
  <c r="AH114" i="26"/>
  <c r="AG114" i="26"/>
  <c r="AF114" i="26"/>
  <c r="AE114" i="26"/>
  <c r="AD114" i="26"/>
  <c r="AC114" i="26"/>
  <c r="AB114" i="26"/>
  <c r="AA114" i="26"/>
  <c r="Z114" i="26"/>
  <c r="N114" i="26"/>
  <c r="AL114" i="26" s="1"/>
  <c r="AL113" i="26"/>
  <c r="AK113" i="26"/>
  <c r="AJ113" i="26"/>
  <c r="AI113" i="26"/>
  <c r="AH113" i="26"/>
  <c r="AG113" i="26"/>
  <c r="AF113" i="26"/>
  <c r="AE113" i="26"/>
  <c r="AD113" i="26"/>
  <c r="AC113" i="26"/>
  <c r="AB113" i="26"/>
  <c r="AA113" i="26"/>
  <c r="Z113" i="26"/>
  <c r="N113" i="26"/>
  <c r="AK112" i="26"/>
  <c r="AJ112" i="26"/>
  <c r="AJ121" i="26" s="1"/>
  <c r="AI112" i="26"/>
  <c r="AH112" i="26"/>
  <c r="AG112" i="26"/>
  <c r="AF112" i="26"/>
  <c r="AE112" i="26"/>
  <c r="AD112" i="26"/>
  <c r="AC112" i="26"/>
  <c r="AB112" i="26"/>
  <c r="AB121" i="26" s="1"/>
  <c r="AA112" i="26"/>
  <c r="Z112" i="26"/>
  <c r="N112" i="26"/>
  <c r="AK111" i="26"/>
  <c r="AK121" i="26" s="1"/>
  <c r="AJ111" i="26"/>
  <c r="AI111" i="26"/>
  <c r="AH111" i="26"/>
  <c r="AG111" i="26"/>
  <c r="AG121" i="26" s="1"/>
  <c r="AF111" i="26"/>
  <c r="AE111" i="26"/>
  <c r="AD111" i="26"/>
  <c r="AC111" i="26"/>
  <c r="AC121" i="26" s="1"/>
  <c r="AB111" i="26"/>
  <c r="AA111" i="26"/>
  <c r="Z111" i="26"/>
  <c r="N111" i="26"/>
  <c r="N121" i="26" s="1"/>
  <c r="Y110" i="26"/>
  <c r="X110" i="26"/>
  <c r="W110" i="26"/>
  <c r="V110" i="26"/>
  <c r="U110" i="26"/>
  <c r="T110" i="26"/>
  <c r="S110" i="26"/>
  <c r="R110" i="26"/>
  <c r="Q110" i="26"/>
  <c r="P110" i="26"/>
  <c r="O110" i="26"/>
  <c r="M110" i="26"/>
  <c r="L110" i="26"/>
  <c r="K110" i="26"/>
  <c r="J110" i="26"/>
  <c r="I110" i="26"/>
  <c r="H110" i="26"/>
  <c r="G110" i="26"/>
  <c r="F110" i="26"/>
  <c r="E110" i="26"/>
  <c r="D110" i="26"/>
  <c r="C110" i="26"/>
  <c r="AK109" i="26"/>
  <c r="AJ109" i="26"/>
  <c r="AI109" i="26"/>
  <c r="AH109" i="26"/>
  <c r="AG109" i="26"/>
  <c r="AF109" i="26"/>
  <c r="AE109" i="26"/>
  <c r="AD109" i="26"/>
  <c r="AC109" i="26"/>
  <c r="AB109" i="26"/>
  <c r="AA109" i="26"/>
  <c r="Z109" i="26"/>
  <c r="N109" i="26"/>
  <c r="AK108" i="26"/>
  <c r="AJ108" i="26"/>
  <c r="AI108" i="26"/>
  <c r="AH108" i="26"/>
  <c r="AG108" i="26"/>
  <c r="AF108" i="26"/>
  <c r="AE108" i="26"/>
  <c r="AD108" i="26"/>
  <c r="AC108" i="26"/>
  <c r="AB108" i="26"/>
  <c r="AA108" i="26"/>
  <c r="Z108" i="26"/>
  <c r="N108" i="26"/>
  <c r="AK107" i="26"/>
  <c r="AJ107" i="26"/>
  <c r="AI107" i="26"/>
  <c r="AH107" i="26"/>
  <c r="AG107" i="26"/>
  <c r="AF107" i="26"/>
  <c r="AE107" i="26"/>
  <c r="AD107" i="26"/>
  <c r="AC107" i="26"/>
  <c r="AB107" i="26"/>
  <c r="AA107" i="26"/>
  <c r="Z107" i="26"/>
  <c r="N107" i="26"/>
  <c r="AK106" i="26"/>
  <c r="AJ106" i="26"/>
  <c r="AI106" i="26"/>
  <c r="AH106" i="26"/>
  <c r="AG106" i="26"/>
  <c r="AF106" i="26"/>
  <c r="AE106" i="26"/>
  <c r="AD106" i="26"/>
  <c r="AC106" i="26"/>
  <c r="AB106" i="26"/>
  <c r="AA106" i="26"/>
  <c r="Z106" i="26"/>
  <c r="N106" i="26"/>
  <c r="AL106" i="26" s="1"/>
  <c r="AK105" i="26"/>
  <c r="AJ105" i="26"/>
  <c r="AI105" i="26"/>
  <c r="AH105" i="26"/>
  <c r="AG105" i="26"/>
  <c r="AF105" i="26"/>
  <c r="AE105" i="26"/>
  <c r="AD105" i="26"/>
  <c r="AC105" i="26"/>
  <c r="AB105" i="26"/>
  <c r="AA105" i="26"/>
  <c r="Z105" i="26"/>
  <c r="N105" i="26"/>
  <c r="AL105" i="26" s="1"/>
  <c r="AK104" i="26"/>
  <c r="AJ104" i="26"/>
  <c r="AI104" i="26"/>
  <c r="AH104" i="26"/>
  <c r="AG104" i="26"/>
  <c r="AF104" i="26"/>
  <c r="AE104" i="26"/>
  <c r="AD104" i="26"/>
  <c r="AC104" i="26"/>
  <c r="AB104" i="26"/>
  <c r="AA104" i="26"/>
  <c r="Z104" i="26"/>
  <c r="AL104" i="26" s="1"/>
  <c r="N104" i="26"/>
  <c r="AK103" i="26"/>
  <c r="AJ103" i="26"/>
  <c r="AI103" i="26"/>
  <c r="AH103" i="26"/>
  <c r="AG103" i="26"/>
  <c r="AF103" i="26"/>
  <c r="AE103" i="26"/>
  <c r="AD103" i="26"/>
  <c r="AC103" i="26"/>
  <c r="AB103" i="26"/>
  <c r="AA103" i="26"/>
  <c r="Z103" i="26"/>
  <c r="N103" i="26"/>
  <c r="AL103" i="26" s="1"/>
  <c r="AK102" i="26"/>
  <c r="AJ102" i="26"/>
  <c r="AI102" i="26"/>
  <c r="AH102" i="26"/>
  <c r="AG102" i="26"/>
  <c r="AF102" i="26"/>
  <c r="AE102" i="26"/>
  <c r="AD102" i="26"/>
  <c r="AC102" i="26"/>
  <c r="AB102" i="26"/>
  <c r="AA102" i="26"/>
  <c r="Z102" i="26"/>
  <c r="N102" i="26"/>
  <c r="AL102" i="26" s="1"/>
  <c r="AK101" i="26"/>
  <c r="AJ101" i="26"/>
  <c r="AJ110" i="26" s="1"/>
  <c r="AI101" i="26"/>
  <c r="AH101" i="26"/>
  <c r="AG101" i="26"/>
  <c r="AF101" i="26"/>
  <c r="AE101" i="26"/>
  <c r="AD101" i="26"/>
  <c r="AC101" i="26"/>
  <c r="AB101" i="26"/>
  <c r="AB110" i="26" s="1"/>
  <c r="AA101" i="26"/>
  <c r="Z101" i="26"/>
  <c r="N101" i="26"/>
  <c r="AK100" i="26"/>
  <c r="AJ100" i="26"/>
  <c r="AI100" i="26"/>
  <c r="AI110" i="26" s="1"/>
  <c r="AH100" i="26"/>
  <c r="AG100" i="26"/>
  <c r="AG110" i="26" s="1"/>
  <c r="AF100" i="26"/>
  <c r="AE100" i="26"/>
  <c r="AE110" i="26" s="1"/>
  <c r="AD100" i="26"/>
  <c r="AD110" i="26" s="1"/>
  <c r="AC100" i="26"/>
  <c r="AB100" i="26"/>
  <c r="AA100" i="26"/>
  <c r="AA110" i="26" s="1"/>
  <c r="Z100" i="26"/>
  <c r="N100" i="26"/>
  <c r="N110" i="26" s="1"/>
  <c r="Y99" i="26"/>
  <c r="X99" i="26"/>
  <c r="W99" i="26"/>
  <c r="V99" i="26"/>
  <c r="U99" i="26"/>
  <c r="T99" i="26"/>
  <c r="S99" i="26"/>
  <c r="R99" i="26"/>
  <c r="Q99" i="26"/>
  <c r="P99" i="26"/>
  <c r="O99" i="26"/>
  <c r="M99" i="26"/>
  <c r="L99" i="26"/>
  <c r="K99" i="26"/>
  <c r="J99" i="26"/>
  <c r="I99" i="26"/>
  <c r="H99" i="26"/>
  <c r="G99" i="26"/>
  <c r="F99" i="26"/>
  <c r="E99" i="26"/>
  <c r="D99" i="26"/>
  <c r="C99" i="26"/>
  <c r="AK98" i="26"/>
  <c r="AJ98" i="26"/>
  <c r="AI98" i="26"/>
  <c r="AH98" i="26"/>
  <c r="AG98" i="26"/>
  <c r="AF98" i="26"/>
  <c r="AE98" i="26"/>
  <c r="AD98" i="26"/>
  <c r="AC98" i="26"/>
  <c r="AB98" i="26"/>
  <c r="AA98" i="26"/>
  <c r="Z98" i="26"/>
  <c r="N98" i="26"/>
  <c r="AK97" i="26"/>
  <c r="AJ97" i="26"/>
  <c r="AI97" i="26"/>
  <c r="AH97" i="26"/>
  <c r="AG97" i="26"/>
  <c r="AF97" i="26"/>
  <c r="AE97" i="26"/>
  <c r="AD97" i="26"/>
  <c r="AC97" i="26"/>
  <c r="AB97" i="26"/>
  <c r="AA97" i="26"/>
  <c r="Z97" i="26"/>
  <c r="N97" i="26"/>
  <c r="AK96" i="26"/>
  <c r="AJ96" i="26"/>
  <c r="AI96" i="26"/>
  <c r="AH96" i="26"/>
  <c r="AG96" i="26"/>
  <c r="AF96" i="26"/>
  <c r="AE96" i="26"/>
  <c r="AD96" i="26"/>
  <c r="AC96" i="26"/>
  <c r="AB96" i="26"/>
  <c r="AA96" i="26"/>
  <c r="Z96" i="26"/>
  <c r="N96" i="26"/>
  <c r="AL96" i="26" s="1"/>
  <c r="AK95" i="26"/>
  <c r="AJ95" i="26"/>
  <c r="AI95" i="26"/>
  <c r="AH95" i="26"/>
  <c r="AG95" i="26"/>
  <c r="AF95" i="26"/>
  <c r="AE95" i="26"/>
  <c r="AD95" i="26"/>
  <c r="AC95" i="26"/>
  <c r="AB95" i="26"/>
  <c r="AA95" i="26"/>
  <c r="Z95" i="26"/>
  <c r="N95" i="26"/>
  <c r="AL95" i="26" s="1"/>
  <c r="AK94" i="26"/>
  <c r="AJ94" i="26"/>
  <c r="AI94" i="26"/>
  <c r="AH94" i="26"/>
  <c r="AG94" i="26"/>
  <c r="AF94" i="26"/>
  <c r="AE94" i="26"/>
  <c r="AD94" i="26"/>
  <c r="AC94" i="26"/>
  <c r="AB94" i="26"/>
  <c r="AA94" i="26"/>
  <c r="Z94" i="26"/>
  <c r="N94" i="26"/>
  <c r="AL94" i="26" s="1"/>
  <c r="AK93" i="26"/>
  <c r="AJ93" i="26"/>
  <c r="AI93" i="26"/>
  <c r="AH93" i="26"/>
  <c r="AG93" i="26"/>
  <c r="AF93" i="26"/>
  <c r="AE93" i="26"/>
  <c r="AD93" i="26"/>
  <c r="AC93" i="26"/>
  <c r="AB93" i="26"/>
  <c r="AA93" i="26"/>
  <c r="Z93" i="26"/>
  <c r="N93" i="26"/>
  <c r="AK92" i="26"/>
  <c r="AJ92" i="26"/>
  <c r="AI92" i="26"/>
  <c r="AH92" i="26"/>
  <c r="AG92" i="26"/>
  <c r="AF92" i="26"/>
  <c r="AE92" i="26"/>
  <c r="AD92" i="26"/>
  <c r="AC92" i="26"/>
  <c r="AB92" i="26"/>
  <c r="AA92" i="26"/>
  <c r="Z92" i="26"/>
  <c r="N92" i="26"/>
  <c r="AL92" i="26" s="1"/>
  <c r="AK91" i="26"/>
  <c r="AJ91" i="26"/>
  <c r="AI91" i="26"/>
  <c r="AH91" i="26"/>
  <c r="AG91" i="26"/>
  <c r="AF91" i="26"/>
  <c r="AE91" i="26"/>
  <c r="AD91" i="26"/>
  <c r="AC91" i="26"/>
  <c r="AB91" i="26"/>
  <c r="AA91" i="26"/>
  <c r="Z91" i="26"/>
  <c r="N91" i="26"/>
  <c r="AL91" i="26" s="1"/>
  <c r="AK90" i="26"/>
  <c r="AJ90" i="26"/>
  <c r="AJ99" i="26" s="1"/>
  <c r="AI90" i="26"/>
  <c r="AH90" i="26"/>
  <c r="AG90" i="26"/>
  <c r="AF90" i="26"/>
  <c r="AE90" i="26"/>
  <c r="AD90" i="26"/>
  <c r="AC90" i="26"/>
  <c r="AB90" i="26"/>
  <c r="AB99" i="26" s="1"/>
  <c r="AA90" i="26"/>
  <c r="Z90" i="26"/>
  <c r="N90" i="26"/>
  <c r="AL90" i="26" s="1"/>
  <c r="AK89" i="26"/>
  <c r="AK99" i="26" s="1"/>
  <c r="AJ89" i="26"/>
  <c r="AI89" i="26"/>
  <c r="AH89" i="26"/>
  <c r="AG89" i="26"/>
  <c r="AG99" i="26" s="1"/>
  <c r="AF89" i="26"/>
  <c r="AE89" i="26"/>
  <c r="AD89" i="26"/>
  <c r="AC89" i="26"/>
  <c r="AC99" i="26" s="1"/>
  <c r="AB89" i="26"/>
  <c r="AA89" i="26"/>
  <c r="AA99" i="26" s="1"/>
  <c r="Z89" i="26"/>
  <c r="N89" i="26"/>
  <c r="N99" i="26" s="1"/>
  <c r="AF88" i="26"/>
  <c r="Y88" i="26"/>
  <c r="X88" i="26"/>
  <c r="W88" i="26"/>
  <c r="V88" i="26"/>
  <c r="U88" i="26"/>
  <c r="T88" i="26"/>
  <c r="S88" i="26"/>
  <c r="R88" i="26"/>
  <c r="Q88" i="26"/>
  <c r="P88" i="26"/>
  <c r="O88" i="26"/>
  <c r="M88" i="26"/>
  <c r="L88" i="26"/>
  <c r="K88" i="26"/>
  <c r="J88" i="26"/>
  <c r="I88" i="26"/>
  <c r="H88" i="26"/>
  <c r="G88" i="26"/>
  <c r="F88" i="26"/>
  <c r="E88" i="26"/>
  <c r="D88" i="26"/>
  <c r="C88" i="26"/>
  <c r="AK87" i="26"/>
  <c r="AJ87" i="26"/>
  <c r="AI87" i="26"/>
  <c r="AH87" i="26"/>
  <c r="AG87" i="26"/>
  <c r="AF87" i="26"/>
  <c r="AE87" i="26"/>
  <c r="AD87" i="26"/>
  <c r="AC87" i="26"/>
  <c r="AB87" i="26"/>
  <c r="AA87" i="26"/>
  <c r="Z87" i="26"/>
  <c r="N87" i="26"/>
  <c r="AL87" i="26" s="1"/>
  <c r="AK86" i="26"/>
  <c r="AJ86" i="26"/>
  <c r="AI86" i="26"/>
  <c r="AH86" i="26"/>
  <c r="AG86" i="26"/>
  <c r="AF86" i="26"/>
  <c r="AE86" i="26"/>
  <c r="AD86" i="26"/>
  <c r="AC86" i="26"/>
  <c r="AB86" i="26"/>
  <c r="AA86" i="26"/>
  <c r="Z86" i="26"/>
  <c r="AL86" i="26" s="1"/>
  <c r="N86" i="26"/>
  <c r="AK85" i="26"/>
  <c r="AJ85" i="26"/>
  <c r="AI85" i="26"/>
  <c r="AH85" i="26"/>
  <c r="AG85" i="26"/>
  <c r="AF85" i="26"/>
  <c r="AE85" i="26"/>
  <c r="AD85" i="26"/>
  <c r="AC85" i="26"/>
  <c r="AB85" i="26"/>
  <c r="AA85" i="26"/>
  <c r="Z85" i="26"/>
  <c r="N85" i="26"/>
  <c r="AL85" i="26" s="1"/>
  <c r="AK84" i="26"/>
  <c r="AJ84" i="26"/>
  <c r="AI84" i="26"/>
  <c r="AH84" i="26"/>
  <c r="AG84" i="26"/>
  <c r="AF84" i="26"/>
  <c r="AE84" i="26"/>
  <c r="AD84" i="26"/>
  <c r="AC84" i="26"/>
  <c r="AB84" i="26"/>
  <c r="AA84" i="26"/>
  <c r="Z84" i="26"/>
  <c r="N84" i="26"/>
  <c r="AL84" i="26" s="1"/>
  <c r="AK83" i="26"/>
  <c r="AJ83" i="26"/>
  <c r="AI83" i="26"/>
  <c r="AH83" i="26"/>
  <c r="AG83" i="26"/>
  <c r="AF83" i="26"/>
  <c r="AE83" i="26"/>
  <c r="AD83" i="26"/>
  <c r="AC83" i="26"/>
  <c r="AB83" i="26"/>
  <c r="AA83" i="26"/>
  <c r="Z83" i="26"/>
  <c r="N83" i="26"/>
  <c r="AK82" i="26"/>
  <c r="AJ82" i="26"/>
  <c r="AI82" i="26"/>
  <c r="AH82" i="26"/>
  <c r="AG82" i="26"/>
  <c r="AF82" i="26"/>
  <c r="AE82" i="26"/>
  <c r="AD82" i="26"/>
  <c r="AC82" i="26"/>
  <c r="AB82" i="26"/>
  <c r="AA82" i="26"/>
  <c r="Z82" i="26"/>
  <c r="N82" i="26"/>
  <c r="AK81" i="26"/>
  <c r="AJ81" i="26"/>
  <c r="AI81" i="26"/>
  <c r="AH81" i="26"/>
  <c r="AG81" i="26"/>
  <c r="AF81" i="26"/>
  <c r="AE81" i="26"/>
  <c r="AD81" i="26"/>
  <c r="AC81" i="26"/>
  <c r="AB81" i="26"/>
  <c r="AA81" i="26"/>
  <c r="Z81" i="26"/>
  <c r="N81" i="26"/>
  <c r="AL81" i="26" s="1"/>
  <c r="AK80" i="26"/>
  <c r="AJ80" i="26"/>
  <c r="AI80" i="26"/>
  <c r="AH80" i="26"/>
  <c r="AG80" i="26"/>
  <c r="AF80" i="26"/>
  <c r="AE80" i="26"/>
  <c r="AD80" i="26"/>
  <c r="AC80" i="26"/>
  <c r="AB80" i="26"/>
  <c r="AA80" i="26"/>
  <c r="Z80" i="26"/>
  <c r="N80" i="26"/>
  <c r="AL80" i="26" s="1"/>
  <c r="AK79" i="26"/>
  <c r="AJ79" i="26"/>
  <c r="AI79" i="26"/>
  <c r="AH79" i="26"/>
  <c r="AG79" i="26"/>
  <c r="AF79" i="26"/>
  <c r="AE79" i="26"/>
  <c r="AD79" i="26"/>
  <c r="AC79" i="26"/>
  <c r="AB79" i="26"/>
  <c r="AA79" i="26"/>
  <c r="Z79" i="26"/>
  <c r="N79" i="26"/>
  <c r="AL79" i="26" s="1"/>
  <c r="AK78" i="26"/>
  <c r="AJ78" i="26"/>
  <c r="AI78" i="26"/>
  <c r="AI88" i="26" s="1"/>
  <c r="AH78" i="26"/>
  <c r="AG78" i="26"/>
  <c r="AF78" i="26"/>
  <c r="AE78" i="26"/>
  <c r="AD78" i="26"/>
  <c r="AD88" i="26" s="1"/>
  <c r="AC78" i="26"/>
  <c r="AB78" i="26"/>
  <c r="AA78" i="26"/>
  <c r="AA88" i="26" s="1"/>
  <c r="Z78" i="26"/>
  <c r="N78" i="26"/>
  <c r="Y77" i="26"/>
  <c r="X77" i="26"/>
  <c r="W77" i="26"/>
  <c r="V77" i="26"/>
  <c r="U77" i="26"/>
  <c r="T77" i="26"/>
  <c r="S77" i="26"/>
  <c r="R77" i="26"/>
  <c r="Q77" i="26"/>
  <c r="P77" i="26"/>
  <c r="O77" i="26"/>
  <c r="M77" i="26"/>
  <c r="L77" i="26"/>
  <c r="K77" i="26"/>
  <c r="J77" i="26"/>
  <c r="I77" i="26"/>
  <c r="H77" i="26"/>
  <c r="G77" i="26"/>
  <c r="F77" i="26"/>
  <c r="E77" i="26"/>
  <c r="D77" i="26"/>
  <c r="C77" i="26"/>
  <c r="AK76" i="26"/>
  <c r="AJ76" i="26"/>
  <c r="AI76" i="26"/>
  <c r="AH76" i="26"/>
  <c r="AG76" i="26"/>
  <c r="AF76" i="26"/>
  <c r="AE76" i="26"/>
  <c r="AD76" i="26"/>
  <c r="AC76" i="26"/>
  <c r="AB76" i="26"/>
  <c r="AA76" i="26"/>
  <c r="Z76" i="26"/>
  <c r="N76" i="26"/>
  <c r="AL76" i="26" s="1"/>
  <c r="AK75" i="26"/>
  <c r="AJ75" i="26"/>
  <c r="AI75" i="26"/>
  <c r="AH75" i="26"/>
  <c r="AG75" i="26"/>
  <c r="AF75" i="26"/>
  <c r="AE75" i="26"/>
  <c r="AD75" i="26"/>
  <c r="AC75" i="26"/>
  <c r="AB75" i="26"/>
  <c r="AA75" i="26"/>
  <c r="Z75" i="26"/>
  <c r="N75" i="26"/>
  <c r="AK74" i="26"/>
  <c r="AJ74" i="26"/>
  <c r="AI74" i="26"/>
  <c r="AH74" i="26"/>
  <c r="AG74" i="26"/>
  <c r="AF74" i="26"/>
  <c r="AE74" i="26"/>
  <c r="AD74" i="26"/>
  <c r="AC74" i="26"/>
  <c r="AB74" i="26"/>
  <c r="AA74" i="26"/>
  <c r="Z74" i="26"/>
  <c r="N74" i="26"/>
  <c r="AL74" i="26" s="1"/>
  <c r="AK73" i="26"/>
  <c r="AJ73" i="26"/>
  <c r="AI73" i="26"/>
  <c r="AH73" i="26"/>
  <c r="AG73" i="26"/>
  <c r="AF73" i="26"/>
  <c r="AE73" i="26"/>
  <c r="AD73" i="26"/>
  <c r="AC73" i="26"/>
  <c r="AB73" i="26"/>
  <c r="AA73" i="26"/>
  <c r="Z73" i="26"/>
  <c r="N73" i="26"/>
  <c r="AL73" i="26" s="1"/>
  <c r="AK72" i="26"/>
  <c r="AJ72" i="26"/>
  <c r="AI72" i="26"/>
  <c r="AH72" i="26"/>
  <c r="AG72" i="26"/>
  <c r="AF72" i="26"/>
  <c r="AE72" i="26"/>
  <c r="AD72" i="26"/>
  <c r="AC72" i="26"/>
  <c r="AB72" i="26"/>
  <c r="AA72" i="26"/>
  <c r="Z72" i="26"/>
  <c r="N72" i="26"/>
  <c r="AL72" i="26" s="1"/>
  <c r="AK71" i="26"/>
  <c r="AJ71" i="26"/>
  <c r="AI71" i="26"/>
  <c r="AH71" i="26"/>
  <c r="AG71" i="26"/>
  <c r="AF71" i="26"/>
  <c r="AE71" i="26"/>
  <c r="AD71" i="26"/>
  <c r="AC71" i="26"/>
  <c r="AB71" i="26"/>
  <c r="AA71" i="26"/>
  <c r="Z71" i="26"/>
  <c r="N71" i="26"/>
  <c r="AK70" i="26"/>
  <c r="AJ70" i="26"/>
  <c r="AI70" i="26"/>
  <c r="AH70" i="26"/>
  <c r="AG70" i="26"/>
  <c r="AF70" i="26"/>
  <c r="AE70" i="26"/>
  <c r="AD70" i="26"/>
  <c r="AC70" i="26"/>
  <c r="AB70" i="26"/>
  <c r="AA70" i="26"/>
  <c r="Z70" i="26"/>
  <c r="N70" i="26"/>
  <c r="AL70" i="26" s="1"/>
  <c r="AL69" i="26"/>
  <c r="AK69" i="26"/>
  <c r="AJ69" i="26"/>
  <c r="AI69" i="26"/>
  <c r="AH69" i="26"/>
  <c r="AG69" i="26"/>
  <c r="AF69" i="26"/>
  <c r="AE69" i="26"/>
  <c r="AD69" i="26"/>
  <c r="AC69" i="26"/>
  <c r="AB69" i="26"/>
  <c r="AA69" i="26"/>
  <c r="Z69" i="26"/>
  <c r="N69" i="26"/>
  <c r="AK68" i="26"/>
  <c r="AJ68" i="26"/>
  <c r="AI68" i="26"/>
  <c r="AH68" i="26"/>
  <c r="AG68" i="26"/>
  <c r="AF68" i="26"/>
  <c r="AE68" i="26"/>
  <c r="AD68" i="26"/>
  <c r="AC68" i="26"/>
  <c r="AB68" i="26"/>
  <c r="AA68" i="26"/>
  <c r="Z68" i="26"/>
  <c r="N68" i="26"/>
  <c r="AL68" i="26" s="1"/>
  <c r="AK67" i="26"/>
  <c r="AK77" i="26" s="1"/>
  <c r="AJ67" i="26"/>
  <c r="AI67" i="26"/>
  <c r="AH67" i="26"/>
  <c r="AH77" i="26" s="1"/>
  <c r="AG67" i="26"/>
  <c r="AF67" i="26"/>
  <c r="AE67" i="26"/>
  <c r="AD67" i="26"/>
  <c r="AD77" i="26" s="1"/>
  <c r="AC67" i="26"/>
  <c r="AC77" i="26" s="1"/>
  <c r="AB67" i="26"/>
  <c r="AA67" i="26"/>
  <c r="Z67" i="26"/>
  <c r="N67" i="26"/>
  <c r="Y66" i="26"/>
  <c r="X66" i="26"/>
  <c r="W66" i="26"/>
  <c r="V66" i="26"/>
  <c r="U66" i="26"/>
  <c r="T66" i="26"/>
  <c r="S66" i="26"/>
  <c r="R66" i="26"/>
  <c r="Q66" i="26"/>
  <c r="P66" i="26"/>
  <c r="O66" i="26"/>
  <c r="M66" i="26"/>
  <c r="L66" i="26"/>
  <c r="K66" i="26"/>
  <c r="J66" i="26"/>
  <c r="I66" i="26"/>
  <c r="H66" i="26"/>
  <c r="G66" i="26"/>
  <c r="F66" i="26"/>
  <c r="E66" i="26"/>
  <c r="D66" i="26"/>
  <c r="C66" i="26"/>
  <c r="AK65" i="26"/>
  <c r="AJ65" i="26"/>
  <c r="AI65" i="26"/>
  <c r="AH65" i="26"/>
  <c r="AG65" i="26"/>
  <c r="AF65" i="26"/>
  <c r="AE65" i="26"/>
  <c r="AD65" i="26"/>
  <c r="AC65" i="26"/>
  <c r="AB65" i="26"/>
  <c r="AA65" i="26"/>
  <c r="Z65" i="26"/>
  <c r="N65" i="26"/>
  <c r="AL65" i="26" s="1"/>
  <c r="AK64" i="26"/>
  <c r="AJ64" i="26"/>
  <c r="AI64" i="26"/>
  <c r="AH64" i="26"/>
  <c r="AG64" i="26"/>
  <c r="AF64" i="26"/>
  <c r="AE64" i="26"/>
  <c r="AD64" i="26"/>
  <c r="AC64" i="26"/>
  <c r="AB64" i="26"/>
  <c r="AA64" i="26"/>
  <c r="Z64" i="26"/>
  <c r="N64" i="26"/>
  <c r="AK63" i="26"/>
  <c r="AJ63" i="26"/>
  <c r="AI63" i="26"/>
  <c r="AH63" i="26"/>
  <c r="AG63" i="26"/>
  <c r="AF63" i="26"/>
  <c r="AE63" i="26"/>
  <c r="AD63" i="26"/>
  <c r="AC63" i="26"/>
  <c r="AB63" i="26"/>
  <c r="AA63" i="26"/>
  <c r="Z63" i="26"/>
  <c r="N63" i="26"/>
  <c r="AK62" i="26"/>
  <c r="AJ62" i="26"/>
  <c r="AI62" i="26"/>
  <c r="AH62" i="26"/>
  <c r="AG62" i="26"/>
  <c r="AF62" i="26"/>
  <c r="AE62" i="26"/>
  <c r="AD62" i="26"/>
  <c r="AC62" i="26"/>
  <c r="AB62" i="26"/>
  <c r="AA62" i="26"/>
  <c r="Z62" i="26"/>
  <c r="N62" i="26"/>
  <c r="AL62" i="26" s="1"/>
  <c r="AK61" i="26"/>
  <c r="AJ61" i="26"/>
  <c r="AI61" i="26"/>
  <c r="AH61" i="26"/>
  <c r="AG61" i="26"/>
  <c r="AF61" i="26"/>
  <c r="AE61" i="26"/>
  <c r="AD61" i="26"/>
  <c r="AC61" i="26"/>
  <c r="AB61" i="26"/>
  <c r="AA61" i="26"/>
  <c r="Z61" i="26"/>
  <c r="N61" i="26"/>
  <c r="AL61" i="26" s="1"/>
  <c r="AK60" i="26"/>
  <c r="AJ60" i="26"/>
  <c r="AI60" i="26"/>
  <c r="AH60" i="26"/>
  <c r="AG60" i="26"/>
  <c r="AF60" i="26"/>
  <c r="AE60" i="26"/>
  <c r="AD60" i="26"/>
  <c r="AC60" i="26"/>
  <c r="AB60" i="26"/>
  <c r="AA60" i="26"/>
  <c r="Z60" i="26"/>
  <c r="AL60" i="26" s="1"/>
  <c r="N60" i="26"/>
  <c r="AK59" i="26"/>
  <c r="AJ59" i="26"/>
  <c r="AI59" i="26"/>
  <c r="AH59" i="26"/>
  <c r="AG59" i="26"/>
  <c r="AF59" i="26"/>
  <c r="AF66" i="26" s="1"/>
  <c r="AE59" i="26"/>
  <c r="AD59" i="26"/>
  <c r="AC59" i="26"/>
  <c r="AB59" i="26"/>
  <c r="AA59" i="26"/>
  <c r="Z59" i="26"/>
  <c r="N59" i="26"/>
  <c r="AL58" i="26"/>
  <c r="AK58" i="26"/>
  <c r="AJ58" i="26"/>
  <c r="AI58" i="26"/>
  <c r="AH58" i="26"/>
  <c r="AG58" i="26"/>
  <c r="AF58" i="26"/>
  <c r="AE58" i="26"/>
  <c r="AD58" i="26"/>
  <c r="AC58" i="26"/>
  <c r="AB58" i="26"/>
  <c r="AA58" i="26"/>
  <c r="Z58" i="26"/>
  <c r="N58" i="26"/>
  <c r="AK57" i="26"/>
  <c r="AJ57" i="26"/>
  <c r="AJ66" i="26" s="1"/>
  <c r="AI57" i="26"/>
  <c r="AH57" i="26"/>
  <c r="AG57" i="26"/>
  <c r="AF57" i="26"/>
  <c r="AE57" i="26"/>
  <c r="AD57" i="26"/>
  <c r="AC57" i="26"/>
  <c r="AB57" i="26"/>
  <c r="AB66" i="26" s="1"/>
  <c r="AA57" i="26"/>
  <c r="Z57" i="26"/>
  <c r="N57" i="26"/>
  <c r="AK56" i="26"/>
  <c r="AJ56" i="26"/>
  <c r="AI56" i="26"/>
  <c r="AH56" i="26"/>
  <c r="AH66" i="26" s="1"/>
  <c r="AG56" i="26"/>
  <c r="AF56" i="26"/>
  <c r="AE56" i="26"/>
  <c r="AE66" i="26" s="1"/>
  <c r="AD56" i="26"/>
  <c r="AC56" i="26"/>
  <c r="AB56" i="26"/>
  <c r="AA56" i="26"/>
  <c r="Z56" i="26"/>
  <c r="AL56" i="26" s="1"/>
  <c r="N56" i="26"/>
  <c r="Y55" i="26"/>
  <c r="X55" i="26"/>
  <c r="W55" i="26"/>
  <c r="V55" i="26"/>
  <c r="U55" i="26"/>
  <c r="T55" i="26"/>
  <c r="S55" i="26"/>
  <c r="R55" i="26"/>
  <c r="Q55" i="26"/>
  <c r="P55" i="26"/>
  <c r="O55" i="26"/>
  <c r="M55" i="26"/>
  <c r="L55" i="26"/>
  <c r="K55" i="26"/>
  <c r="J55" i="26"/>
  <c r="I55" i="26"/>
  <c r="H55" i="26"/>
  <c r="G55" i="26"/>
  <c r="F55" i="26"/>
  <c r="E55" i="26"/>
  <c r="D55" i="26"/>
  <c r="C55" i="26"/>
  <c r="AK54" i="26"/>
  <c r="AJ54" i="26"/>
  <c r="AI54" i="26"/>
  <c r="AH54" i="26"/>
  <c r="AG54" i="26"/>
  <c r="AF54" i="26"/>
  <c r="AE54" i="26"/>
  <c r="AD54" i="26"/>
  <c r="AC54" i="26"/>
  <c r="AB54" i="26"/>
  <c r="AA54" i="26"/>
  <c r="Z54" i="26"/>
  <c r="N54" i="26"/>
  <c r="AK53" i="26"/>
  <c r="AJ53" i="26"/>
  <c r="AI53" i="26"/>
  <c r="AH53" i="26"/>
  <c r="AG53" i="26"/>
  <c r="AF53" i="26"/>
  <c r="AE53" i="26"/>
  <c r="AD53" i="26"/>
  <c r="AC53" i="26"/>
  <c r="AB53" i="26"/>
  <c r="AA53" i="26"/>
  <c r="Z53" i="26"/>
  <c r="AL53" i="26" s="1"/>
  <c r="N53" i="26"/>
  <c r="AK52" i="26"/>
  <c r="AJ52" i="26"/>
  <c r="AI52" i="26"/>
  <c r="AH52" i="26"/>
  <c r="AG52" i="26"/>
  <c r="AF52" i="26"/>
  <c r="AE52" i="26"/>
  <c r="AD52" i="26"/>
  <c r="AC52" i="26"/>
  <c r="AB52" i="26"/>
  <c r="AA52" i="26"/>
  <c r="Z52" i="26"/>
  <c r="N52" i="26"/>
  <c r="AL52" i="26" s="1"/>
  <c r="AK51" i="26"/>
  <c r="AJ51" i="26"/>
  <c r="AI51" i="26"/>
  <c r="AH51" i="26"/>
  <c r="AG51" i="26"/>
  <c r="AF51" i="26"/>
  <c r="AE51" i="26"/>
  <c r="AD51" i="26"/>
  <c r="AC51" i="26"/>
  <c r="AB51" i="26"/>
  <c r="AA51" i="26"/>
  <c r="Z51" i="26"/>
  <c r="AL51" i="26" s="1"/>
  <c r="N51" i="26"/>
  <c r="AK50" i="26"/>
  <c r="AJ50" i="26"/>
  <c r="AI50" i="26"/>
  <c r="AH50" i="26"/>
  <c r="AG50" i="26"/>
  <c r="AF50" i="26"/>
  <c r="AE50" i="26"/>
  <c r="AD50" i="26"/>
  <c r="AC50" i="26"/>
  <c r="AB50" i="26"/>
  <c r="AA50" i="26"/>
  <c r="Z50" i="26"/>
  <c r="N50" i="26"/>
  <c r="AK49" i="26"/>
  <c r="AJ49" i="26"/>
  <c r="AI49" i="26"/>
  <c r="AH49" i="26"/>
  <c r="AG49" i="26"/>
  <c r="AF49" i="26"/>
  <c r="AE49" i="26"/>
  <c r="AD49" i="26"/>
  <c r="AC49" i="26"/>
  <c r="AB49" i="26"/>
  <c r="AA49" i="26"/>
  <c r="Z49" i="26"/>
  <c r="AL49" i="26" s="1"/>
  <c r="N49" i="26"/>
  <c r="AK48" i="26"/>
  <c r="AJ48" i="26"/>
  <c r="AI48" i="26"/>
  <c r="AH48" i="26"/>
  <c r="AG48" i="26"/>
  <c r="AF48" i="26"/>
  <c r="AE48" i="26"/>
  <c r="AD48" i="26"/>
  <c r="AC48" i="26"/>
  <c r="AB48" i="26"/>
  <c r="AA48" i="26"/>
  <c r="Z48" i="26"/>
  <c r="N48" i="26"/>
  <c r="AK47" i="26"/>
  <c r="AJ47" i="26"/>
  <c r="AI47" i="26"/>
  <c r="AH47" i="26"/>
  <c r="AG47" i="26"/>
  <c r="AF47" i="26"/>
  <c r="AE47" i="26"/>
  <c r="AD47" i="26"/>
  <c r="AC47" i="26"/>
  <c r="AB47" i="26"/>
  <c r="AA47" i="26"/>
  <c r="Z47" i="26"/>
  <c r="N47" i="26"/>
  <c r="AL47" i="26" s="1"/>
  <c r="AK46" i="26"/>
  <c r="AJ46" i="26"/>
  <c r="AI46" i="26"/>
  <c r="AH46" i="26"/>
  <c r="AG46" i="26"/>
  <c r="AF46" i="26"/>
  <c r="AE46" i="26"/>
  <c r="AD46" i="26"/>
  <c r="AC46" i="26"/>
  <c r="AB46" i="26"/>
  <c r="AA46" i="26"/>
  <c r="Z46" i="26"/>
  <c r="N46" i="26"/>
  <c r="AL46" i="26" s="1"/>
  <c r="AK45" i="26"/>
  <c r="AJ45" i="26"/>
  <c r="AI45" i="26"/>
  <c r="AH45" i="26"/>
  <c r="AH55" i="26" s="1"/>
  <c r="AG45" i="26"/>
  <c r="AG55" i="26" s="1"/>
  <c r="AF45" i="26"/>
  <c r="AE45" i="26"/>
  <c r="AD45" i="26"/>
  <c r="AD55" i="26" s="1"/>
  <c r="AC45" i="26"/>
  <c r="AB45" i="26"/>
  <c r="AA45" i="26"/>
  <c r="Z45" i="26"/>
  <c r="AL45" i="26" s="1"/>
  <c r="N45" i="26"/>
  <c r="N55" i="26" s="1"/>
  <c r="Y44" i="26"/>
  <c r="X44" i="26"/>
  <c r="W44" i="26"/>
  <c r="V44" i="26"/>
  <c r="U44" i="26"/>
  <c r="T44" i="26"/>
  <c r="S44" i="26"/>
  <c r="R44" i="26"/>
  <c r="Q44" i="26"/>
  <c r="P44" i="26"/>
  <c r="O44" i="26"/>
  <c r="M44" i="26"/>
  <c r="L44" i="26"/>
  <c r="K44" i="26"/>
  <c r="J44" i="26"/>
  <c r="I44" i="26"/>
  <c r="H44" i="26"/>
  <c r="G44" i="26"/>
  <c r="F44" i="26"/>
  <c r="E44" i="26"/>
  <c r="D44" i="26"/>
  <c r="C44" i="26"/>
  <c r="AK43" i="26"/>
  <c r="AJ43" i="26"/>
  <c r="AI43" i="26"/>
  <c r="AH43" i="26"/>
  <c r="AG43" i="26"/>
  <c r="AF43" i="26"/>
  <c r="AE43" i="26"/>
  <c r="AD43" i="26"/>
  <c r="AC43" i="26"/>
  <c r="AB43" i="26"/>
  <c r="AA43" i="26"/>
  <c r="Z43" i="26"/>
  <c r="N43" i="26"/>
  <c r="AL43" i="26" s="1"/>
  <c r="AK42" i="26"/>
  <c r="AJ42" i="26"/>
  <c r="AI42" i="26"/>
  <c r="AH42" i="26"/>
  <c r="AG42" i="26"/>
  <c r="AF42" i="26"/>
  <c r="AE42" i="26"/>
  <c r="AD42" i="26"/>
  <c r="AC42" i="26"/>
  <c r="AB42" i="26"/>
  <c r="AA42" i="26"/>
  <c r="Z42" i="26"/>
  <c r="AL42" i="26" s="1"/>
  <c r="N42" i="26"/>
  <c r="AK41" i="26"/>
  <c r="AJ41" i="26"/>
  <c r="AI41" i="26"/>
  <c r="AH41" i="26"/>
  <c r="AG41" i="26"/>
  <c r="AF41" i="26"/>
  <c r="AE41" i="26"/>
  <c r="AD41" i="26"/>
  <c r="AC41" i="26"/>
  <c r="AB41" i="26"/>
  <c r="AA41" i="26"/>
  <c r="Z41" i="26"/>
  <c r="N41" i="26"/>
  <c r="AL41" i="26" s="1"/>
  <c r="AK40" i="26"/>
  <c r="AJ40" i="26"/>
  <c r="AI40" i="26"/>
  <c r="AH40" i="26"/>
  <c r="AG40" i="26"/>
  <c r="AF40" i="26"/>
  <c r="AE40" i="26"/>
  <c r="AD40" i="26"/>
  <c r="AC40" i="26"/>
  <c r="AB40" i="26"/>
  <c r="AA40" i="26"/>
  <c r="Z40" i="26"/>
  <c r="N40" i="26"/>
  <c r="AL40" i="26" s="1"/>
  <c r="AK39" i="26"/>
  <c r="AJ39" i="26"/>
  <c r="AI39" i="26"/>
  <c r="AH39" i="26"/>
  <c r="AG39" i="26"/>
  <c r="AF39" i="26"/>
  <c r="AE39" i="26"/>
  <c r="AD39" i="26"/>
  <c r="AC39" i="26"/>
  <c r="AB39" i="26"/>
  <c r="AA39" i="26"/>
  <c r="Z39" i="26"/>
  <c r="N39" i="26"/>
  <c r="AK38" i="26"/>
  <c r="AJ38" i="26"/>
  <c r="AI38" i="26"/>
  <c r="AH38" i="26"/>
  <c r="AG38" i="26"/>
  <c r="AF38" i="26"/>
  <c r="AE38" i="26"/>
  <c r="AD38" i="26"/>
  <c r="AC38" i="26"/>
  <c r="AB38" i="26"/>
  <c r="AA38" i="26"/>
  <c r="Z38" i="26"/>
  <c r="N38" i="26"/>
  <c r="AK37" i="26"/>
  <c r="AJ37" i="26"/>
  <c r="AI37" i="26"/>
  <c r="AH37" i="26"/>
  <c r="AG37" i="26"/>
  <c r="AF37" i="26"/>
  <c r="AE37" i="26"/>
  <c r="AD37" i="26"/>
  <c r="AC37" i="26"/>
  <c r="AB37" i="26"/>
  <c r="AA37" i="26"/>
  <c r="Z37" i="26"/>
  <c r="N37" i="26"/>
  <c r="AL37" i="26" s="1"/>
  <c r="AK36" i="26"/>
  <c r="AJ36" i="26"/>
  <c r="AI36" i="26"/>
  <c r="AH36" i="26"/>
  <c r="AG36" i="26"/>
  <c r="AF36" i="26"/>
  <c r="AE36" i="26"/>
  <c r="AD36" i="26"/>
  <c r="AC36" i="26"/>
  <c r="AB36" i="26"/>
  <c r="AA36" i="26"/>
  <c r="Z36" i="26"/>
  <c r="N36" i="26"/>
  <c r="AL36" i="26" s="1"/>
  <c r="AK35" i="26"/>
  <c r="AJ35" i="26"/>
  <c r="AI35" i="26"/>
  <c r="AH35" i="26"/>
  <c r="AG35" i="26"/>
  <c r="AF35" i="26"/>
  <c r="AE35" i="26"/>
  <c r="AD35" i="26"/>
  <c r="AC35" i="26"/>
  <c r="AB35" i="26"/>
  <c r="AA35" i="26"/>
  <c r="Z35" i="26"/>
  <c r="N35" i="26"/>
  <c r="AL35" i="26" s="1"/>
  <c r="AK34" i="26"/>
  <c r="AJ34" i="26"/>
  <c r="AI34" i="26"/>
  <c r="AI44" i="26" s="1"/>
  <c r="AH34" i="26"/>
  <c r="AG34" i="26"/>
  <c r="AF34" i="26"/>
  <c r="AE34" i="26"/>
  <c r="AD34" i="26"/>
  <c r="AD44" i="26" s="1"/>
  <c r="AC34" i="26"/>
  <c r="AB34" i="26"/>
  <c r="AA34" i="26"/>
  <c r="AA44" i="26" s="1"/>
  <c r="Z34" i="26"/>
  <c r="N34" i="26"/>
  <c r="Y33" i="26"/>
  <c r="X33" i="26"/>
  <c r="W33" i="26"/>
  <c r="V33" i="26"/>
  <c r="U33" i="26"/>
  <c r="T33" i="26"/>
  <c r="S33" i="26"/>
  <c r="R33" i="26"/>
  <c r="Q33" i="26"/>
  <c r="P33" i="26"/>
  <c r="O33" i="26"/>
  <c r="M33" i="26"/>
  <c r="L33" i="26"/>
  <c r="K33" i="26"/>
  <c r="J33" i="26"/>
  <c r="I33" i="26"/>
  <c r="H33" i="26"/>
  <c r="G33" i="26"/>
  <c r="F33" i="26"/>
  <c r="E33" i="26"/>
  <c r="D33" i="26"/>
  <c r="C33" i="26"/>
  <c r="AK32" i="26"/>
  <c r="AJ32" i="26"/>
  <c r="AI32" i="26"/>
  <c r="AH32" i="26"/>
  <c r="AG32" i="26"/>
  <c r="AF32" i="26"/>
  <c r="AE32" i="26"/>
  <c r="AD32" i="26"/>
  <c r="AC32" i="26"/>
  <c r="AB32" i="26"/>
  <c r="AA32" i="26"/>
  <c r="Z32" i="26"/>
  <c r="N32" i="26"/>
  <c r="AL32" i="26" s="1"/>
  <c r="AK31" i="26"/>
  <c r="AJ31" i="26"/>
  <c r="AI31" i="26"/>
  <c r="AH31" i="26"/>
  <c r="AG31" i="26"/>
  <c r="AF31" i="26"/>
  <c r="AE31" i="26"/>
  <c r="AD31" i="26"/>
  <c r="AC31" i="26"/>
  <c r="AB31" i="26"/>
  <c r="AA31" i="26"/>
  <c r="Z31" i="26"/>
  <c r="N31" i="26"/>
  <c r="AK30" i="26"/>
  <c r="AJ30" i="26"/>
  <c r="AI30" i="26"/>
  <c r="AH30" i="26"/>
  <c r="AG30" i="26"/>
  <c r="AF30" i="26"/>
  <c r="AE30" i="26"/>
  <c r="AD30" i="26"/>
  <c r="AC30" i="26"/>
  <c r="AB30" i="26"/>
  <c r="AA30" i="26"/>
  <c r="Z30" i="26"/>
  <c r="N30" i="26"/>
  <c r="AL30" i="26" s="1"/>
  <c r="AK29" i="26"/>
  <c r="AJ29" i="26"/>
  <c r="AI29" i="26"/>
  <c r="AH29" i="26"/>
  <c r="AG29" i="26"/>
  <c r="AF29" i="26"/>
  <c r="AE29" i="26"/>
  <c r="AD29" i="26"/>
  <c r="AC29" i="26"/>
  <c r="AB29" i="26"/>
  <c r="AA29" i="26"/>
  <c r="Z29" i="26"/>
  <c r="N29" i="26"/>
  <c r="AL29" i="26" s="1"/>
  <c r="AK28" i="26"/>
  <c r="AJ28" i="26"/>
  <c r="AI28" i="26"/>
  <c r="AH28" i="26"/>
  <c r="AG28" i="26"/>
  <c r="AF28" i="26"/>
  <c r="AE28" i="26"/>
  <c r="AD28" i="26"/>
  <c r="AC28" i="26"/>
  <c r="AB28" i="26"/>
  <c r="AA28" i="26"/>
  <c r="Z28" i="26"/>
  <c r="N28" i="26"/>
  <c r="AL28" i="26" s="1"/>
  <c r="AK27" i="26"/>
  <c r="AJ27" i="26"/>
  <c r="AI27" i="26"/>
  <c r="AH27" i="26"/>
  <c r="AG27" i="26"/>
  <c r="AF27" i="26"/>
  <c r="AE27" i="26"/>
  <c r="AD27" i="26"/>
  <c r="AC27" i="26"/>
  <c r="AB27" i="26"/>
  <c r="AA27" i="26"/>
  <c r="Z27" i="26"/>
  <c r="N27" i="26"/>
  <c r="AK26" i="26"/>
  <c r="AJ26" i="26"/>
  <c r="AI26" i="26"/>
  <c r="AH26" i="26"/>
  <c r="AG26" i="26"/>
  <c r="AF26" i="26"/>
  <c r="AE26" i="26"/>
  <c r="AD26" i="26"/>
  <c r="AC26" i="26"/>
  <c r="AB26" i="26"/>
  <c r="AA26" i="26"/>
  <c r="Z26" i="26"/>
  <c r="N26" i="26"/>
  <c r="AL26" i="26" s="1"/>
  <c r="AL25" i="26"/>
  <c r="AK25" i="26"/>
  <c r="AJ25" i="26"/>
  <c r="AI25" i="26"/>
  <c r="AH25" i="26"/>
  <c r="AG25" i="26"/>
  <c r="AF25" i="26"/>
  <c r="AE25" i="26"/>
  <c r="AD25" i="26"/>
  <c r="AC25" i="26"/>
  <c r="AB25" i="26"/>
  <c r="AA25" i="26"/>
  <c r="Z25" i="26"/>
  <c r="N25" i="26"/>
  <c r="AK24" i="26"/>
  <c r="AJ24" i="26"/>
  <c r="AI24" i="26"/>
  <c r="AH24" i="26"/>
  <c r="AG24" i="26"/>
  <c r="AF24" i="26"/>
  <c r="AE24" i="26"/>
  <c r="AD24" i="26"/>
  <c r="AC24" i="26"/>
  <c r="AB24" i="26"/>
  <c r="AA24" i="26"/>
  <c r="Z24" i="26"/>
  <c r="N24" i="26"/>
  <c r="AL24" i="26" s="1"/>
  <c r="AK23" i="26"/>
  <c r="AK33" i="26" s="1"/>
  <c r="AJ23" i="26"/>
  <c r="AI23" i="26"/>
  <c r="AH23" i="26"/>
  <c r="AH33" i="26" s="1"/>
  <c r="AG23" i="26"/>
  <c r="AF23" i="26"/>
  <c r="AE23" i="26"/>
  <c r="AD23" i="26"/>
  <c r="AD33" i="26" s="1"/>
  <c r="AC23" i="26"/>
  <c r="AC33" i="26" s="1"/>
  <c r="AB23" i="26"/>
  <c r="AA23" i="26"/>
  <c r="Z23" i="26"/>
  <c r="N23" i="26"/>
  <c r="Y22" i="26"/>
  <c r="X22" i="26"/>
  <c r="W22" i="26"/>
  <c r="V22" i="26"/>
  <c r="U22" i="26"/>
  <c r="T22" i="26"/>
  <c r="S22" i="26"/>
  <c r="R22" i="26"/>
  <c r="Q22" i="26"/>
  <c r="P22" i="26"/>
  <c r="O22" i="26"/>
  <c r="M22" i="26"/>
  <c r="L22" i="26"/>
  <c r="K22" i="26"/>
  <c r="J22" i="26"/>
  <c r="I22" i="26"/>
  <c r="H22" i="26"/>
  <c r="G22" i="26"/>
  <c r="F22" i="26"/>
  <c r="E22" i="26"/>
  <c r="D22" i="26"/>
  <c r="C22" i="26"/>
  <c r="AK21" i="26"/>
  <c r="AJ21" i="26"/>
  <c r="AI21" i="26"/>
  <c r="AH21" i="26"/>
  <c r="AG21" i="26"/>
  <c r="AF21" i="26"/>
  <c r="AE21" i="26"/>
  <c r="AD21" i="26"/>
  <c r="AC21" i="26"/>
  <c r="AB21" i="26"/>
  <c r="AA21" i="26"/>
  <c r="Z21" i="26"/>
  <c r="N21" i="26"/>
  <c r="AL21" i="26" s="1"/>
  <c r="AK20" i="26"/>
  <c r="AJ20" i="26"/>
  <c r="AI20" i="26"/>
  <c r="AH20" i="26"/>
  <c r="AG20" i="26"/>
  <c r="AF20" i="26"/>
  <c r="AE20" i="26"/>
  <c r="AD20" i="26"/>
  <c r="AC20" i="26"/>
  <c r="AB20" i="26"/>
  <c r="AA20" i="26"/>
  <c r="Z20" i="26"/>
  <c r="N20" i="26"/>
  <c r="AK19" i="26"/>
  <c r="AJ19" i="26"/>
  <c r="AI19" i="26"/>
  <c r="AH19" i="26"/>
  <c r="AG19" i="26"/>
  <c r="AF19" i="26"/>
  <c r="AE19" i="26"/>
  <c r="AD19" i="26"/>
  <c r="AC19" i="26"/>
  <c r="AB19" i="26"/>
  <c r="AA19" i="26"/>
  <c r="Z19" i="26"/>
  <c r="N19" i="26"/>
  <c r="AK18" i="26"/>
  <c r="AJ18" i="26"/>
  <c r="AI18" i="26"/>
  <c r="AH18" i="26"/>
  <c r="AG18" i="26"/>
  <c r="AF18" i="26"/>
  <c r="AE18" i="26"/>
  <c r="AD18" i="26"/>
  <c r="AC18" i="26"/>
  <c r="AB18" i="26"/>
  <c r="AA18" i="26"/>
  <c r="Z18" i="26"/>
  <c r="N18" i="26"/>
  <c r="AL18" i="26" s="1"/>
  <c r="AK17" i="26"/>
  <c r="AJ17" i="26"/>
  <c r="AI17" i="26"/>
  <c r="AH17" i="26"/>
  <c r="AG17" i="26"/>
  <c r="AF17" i="26"/>
  <c r="AE17" i="26"/>
  <c r="AD17" i="26"/>
  <c r="AC17" i="26"/>
  <c r="AB17" i="26"/>
  <c r="AA17" i="26"/>
  <c r="Z17" i="26"/>
  <c r="N17" i="26"/>
  <c r="AL17" i="26" s="1"/>
  <c r="AK16" i="26"/>
  <c r="AJ16" i="26"/>
  <c r="AI16" i="26"/>
  <c r="AH16" i="26"/>
  <c r="AG16" i="26"/>
  <c r="AF16" i="26"/>
  <c r="AE16" i="26"/>
  <c r="AD16" i="26"/>
  <c r="AC16" i="26"/>
  <c r="AB16" i="26"/>
  <c r="AA16" i="26"/>
  <c r="Z16" i="26"/>
  <c r="AL16" i="26" s="1"/>
  <c r="N16" i="26"/>
  <c r="AK15" i="26"/>
  <c r="AJ15" i="26"/>
  <c r="AI15" i="26"/>
  <c r="AH15" i="26"/>
  <c r="AG15" i="26"/>
  <c r="AF15" i="26"/>
  <c r="AF22" i="26" s="1"/>
  <c r="AE15" i="26"/>
  <c r="AD15" i="26"/>
  <c r="AC15" i="26"/>
  <c r="AB15" i="26"/>
  <c r="AA15" i="26"/>
  <c r="Z15" i="26"/>
  <c r="N15" i="26"/>
  <c r="AL14" i="26"/>
  <c r="AK14" i="26"/>
  <c r="AJ14" i="26"/>
  <c r="AI14" i="26"/>
  <c r="AH14" i="26"/>
  <c r="AG14" i="26"/>
  <c r="AF14" i="26"/>
  <c r="AE14" i="26"/>
  <c r="AD14" i="26"/>
  <c r="AC14" i="26"/>
  <c r="AB14" i="26"/>
  <c r="AA14" i="26"/>
  <c r="Z14" i="26"/>
  <c r="N14" i="26"/>
  <c r="AK13" i="26"/>
  <c r="AJ13" i="26"/>
  <c r="AI13" i="26"/>
  <c r="AH13" i="26"/>
  <c r="AG13" i="26"/>
  <c r="AF13" i="26"/>
  <c r="AE13" i="26"/>
  <c r="AD13" i="26"/>
  <c r="AC13" i="26"/>
  <c r="AB13" i="26"/>
  <c r="AA13" i="26"/>
  <c r="Z13" i="26"/>
  <c r="N13" i="26"/>
  <c r="AK12" i="26"/>
  <c r="AJ12" i="26"/>
  <c r="AJ22" i="26" s="1"/>
  <c r="AI12" i="26"/>
  <c r="AH12" i="26"/>
  <c r="AH22" i="26" s="1"/>
  <c r="AG12" i="26"/>
  <c r="AF12" i="26"/>
  <c r="AE12" i="26"/>
  <c r="AE22" i="26" s="1"/>
  <c r="AD12" i="26"/>
  <c r="AC12" i="26"/>
  <c r="AB12" i="26"/>
  <c r="AB22" i="26" s="1"/>
  <c r="AA12" i="26"/>
  <c r="Z12" i="26"/>
  <c r="AL12" i="26" s="1"/>
  <c r="N12" i="26"/>
  <c r="N22" i="26" l="1"/>
  <c r="AG22" i="26"/>
  <c r="AL15" i="26"/>
  <c r="AE33" i="26"/>
  <c r="AL27" i="26"/>
  <c r="AL33" i="26" s="1"/>
  <c r="AC44" i="26"/>
  <c r="AK44" i="26"/>
  <c r="AA55" i="26"/>
  <c r="AI55" i="26"/>
  <c r="AL50" i="26"/>
  <c r="N66" i="26"/>
  <c r="AG66" i="26"/>
  <c r="AL59" i="26"/>
  <c r="AE77" i="26"/>
  <c r="AL71" i="26"/>
  <c r="AC88" i="26"/>
  <c r="AK88" i="26"/>
  <c r="AL89" i="26"/>
  <c r="AH99" i="26"/>
  <c r="AF110" i="26"/>
  <c r="AL109" i="26"/>
  <c r="AD121" i="26"/>
  <c r="AL112" i="26"/>
  <c r="AL121" i="26" s="1"/>
  <c r="AL118" i="26"/>
  <c r="AL130" i="26"/>
  <c r="AA22" i="26"/>
  <c r="AI22" i="26"/>
  <c r="N33" i="26"/>
  <c r="AG33" i="26"/>
  <c r="AE44" i="26"/>
  <c r="AL38" i="26"/>
  <c r="AC55" i="26"/>
  <c r="AK55" i="26"/>
  <c r="AA66" i="26"/>
  <c r="AI66" i="26"/>
  <c r="N77" i="26"/>
  <c r="AG77" i="26"/>
  <c r="AB77" i="26"/>
  <c r="AJ77" i="26"/>
  <c r="AE88" i="26"/>
  <c r="AL82" i="26"/>
  <c r="AL97" i="26"/>
  <c r="AL100" i="26"/>
  <c r="AH110" i="26"/>
  <c r="AF121" i="26"/>
  <c r="AD132" i="26"/>
  <c r="AL123" i="26"/>
  <c r="AE121" i="26"/>
  <c r="AL20" i="26"/>
  <c r="AL23" i="26"/>
  <c r="AF44" i="26"/>
  <c r="AL64" i="26"/>
  <c r="AL67" i="26"/>
  <c r="AL77" i="26" s="1"/>
  <c r="AL126" i="26"/>
  <c r="AC22" i="26"/>
  <c r="AK22" i="26"/>
  <c r="AA33" i="26"/>
  <c r="AI33" i="26"/>
  <c r="N44" i="26"/>
  <c r="AG44" i="26"/>
  <c r="AB44" i="26"/>
  <c r="AJ44" i="26"/>
  <c r="AE55" i="26"/>
  <c r="AC66" i="26"/>
  <c r="AK66" i="26"/>
  <c r="AA77" i="26"/>
  <c r="AI77" i="26"/>
  <c r="N88" i="26"/>
  <c r="AG88" i="26"/>
  <c r="AB88" i="26"/>
  <c r="AJ88" i="26"/>
  <c r="AD99" i="26"/>
  <c r="AL108" i="26"/>
  <c r="AL111" i="26"/>
  <c r="AH121" i="26"/>
  <c r="AF132" i="26"/>
  <c r="AF77" i="26"/>
  <c r="AI99" i="26"/>
  <c r="AD22" i="26"/>
  <c r="AL13" i="26"/>
  <c r="AL22" i="26" s="1"/>
  <c r="AL19" i="26"/>
  <c r="AB33" i="26"/>
  <c r="AJ33" i="26"/>
  <c r="AL31" i="26"/>
  <c r="AL34" i="26"/>
  <c r="AL44" i="26" s="1"/>
  <c r="AH44" i="26"/>
  <c r="AF55" i="26"/>
  <c r="AL54" i="26"/>
  <c r="AD66" i="26"/>
  <c r="AL57" i="26"/>
  <c r="AL63" i="26"/>
  <c r="AL75" i="26"/>
  <c r="AL78" i="26"/>
  <c r="AH88" i="26"/>
  <c r="AE99" i="26"/>
  <c r="AL93" i="26"/>
  <c r="AL99" i="26" s="1"/>
  <c r="AC110" i="26"/>
  <c r="AK110" i="26"/>
  <c r="AA121" i="26"/>
  <c r="AI121" i="26"/>
  <c r="N132" i="26"/>
  <c r="AG132" i="26"/>
  <c r="AB132" i="26"/>
  <c r="AJ132" i="26"/>
  <c r="AF33" i="26"/>
  <c r="AL39" i="26"/>
  <c r="AB55" i="26"/>
  <c r="AJ55" i="26"/>
  <c r="AL48" i="26"/>
  <c r="AL55" i="26" s="1"/>
  <c r="AL83" i="26"/>
  <c r="AL88" i="26" s="1"/>
  <c r="AF99" i="26"/>
  <c r="AL98" i="26"/>
  <c r="AL101" i="26"/>
  <c r="AL107" i="26"/>
  <c r="AL122" i="26"/>
  <c r="AH132" i="26"/>
  <c r="AL110" i="26"/>
  <c r="AL66" i="26"/>
  <c r="AL132" i="26"/>
  <c r="Z22" i="26"/>
  <c r="Z33" i="26"/>
  <c r="Z44" i="26"/>
  <c r="Z55" i="26"/>
  <c r="Z66" i="26"/>
  <c r="Z77" i="26"/>
  <c r="Z88" i="26"/>
  <c r="Z99" i="26"/>
  <c r="Z110" i="26"/>
  <c r="Z121" i="26"/>
  <c r="Z132" i="26"/>
  <c r="E79" i="10" l="1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2" i="3"/>
  <c r="I63" i="3"/>
  <c r="I64" i="3"/>
  <c r="I65" i="3"/>
  <c r="I66" i="3"/>
  <c r="I67" i="3"/>
  <c r="I68" i="3"/>
  <c r="I70" i="3"/>
  <c r="I71" i="3"/>
  <c r="I72" i="3"/>
  <c r="I73" i="3"/>
  <c r="I74" i="3"/>
  <c r="I75" i="3"/>
  <c r="I76" i="3"/>
  <c r="I77" i="3"/>
  <c r="I78" i="3"/>
  <c r="I79" i="3"/>
  <c r="D81" i="19"/>
  <c r="C80" i="20" l="1"/>
  <c r="Z79" i="22" l="1"/>
  <c r="Y79" i="22"/>
  <c r="Z78" i="22"/>
  <c r="Z77" i="22"/>
  <c r="Y77" i="22"/>
  <c r="Z76" i="22"/>
  <c r="Y76" i="22"/>
  <c r="Z75" i="22"/>
  <c r="Y75" i="22"/>
  <c r="Z74" i="22"/>
  <c r="Y74" i="22"/>
  <c r="Z73" i="22"/>
  <c r="Y73" i="22"/>
  <c r="Z72" i="22"/>
  <c r="Y72" i="22"/>
  <c r="Z71" i="22"/>
  <c r="Y71" i="22"/>
  <c r="Z70" i="22"/>
  <c r="Y70" i="22"/>
  <c r="Z68" i="22"/>
  <c r="Y68" i="22"/>
  <c r="Z67" i="22"/>
  <c r="Y67" i="22"/>
  <c r="Z66" i="22"/>
  <c r="Y66" i="22"/>
  <c r="Z65" i="22"/>
  <c r="Y65" i="22"/>
  <c r="Z64" i="22"/>
  <c r="Y64" i="22"/>
  <c r="Z63" i="22"/>
  <c r="Y63" i="22"/>
  <c r="Z62" i="22"/>
  <c r="Y62" i="22"/>
  <c r="Z59" i="22"/>
  <c r="Y59" i="22"/>
  <c r="Z58" i="22"/>
  <c r="Y58" i="22"/>
  <c r="Z57" i="22"/>
  <c r="Y57" i="22"/>
  <c r="Z56" i="22"/>
  <c r="Y56" i="22"/>
  <c r="Z55" i="22"/>
  <c r="Y55" i="22"/>
  <c r="Z54" i="22"/>
  <c r="Y54" i="22"/>
  <c r="Z53" i="22"/>
  <c r="Y53" i="22"/>
  <c r="Z52" i="22"/>
  <c r="Y52" i="22"/>
  <c r="Z51" i="22"/>
  <c r="Y51" i="22"/>
  <c r="Z50" i="22"/>
  <c r="Y50" i="22"/>
  <c r="Z49" i="22"/>
  <c r="Y49" i="22"/>
  <c r="Z48" i="22"/>
  <c r="Y48" i="22"/>
  <c r="Z47" i="22"/>
  <c r="Y47" i="22"/>
  <c r="Z46" i="22"/>
  <c r="Y46" i="22"/>
  <c r="Z45" i="22"/>
  <c r="Y45" i="22"/>
  <c r="Z44" i="22"/>
  <c r="Y44" i="22"/>
  <c r="Z43" i="22"/>
  <c r="Y43" i="22"/>
  <c r="Z42" i="22"/>
  <c r="Y42" i="22"/>
  <c r="Z41" i="22"/>
  <c r="Y41" i="22"/>
  <c r="Z40" i="22"/>
  <c r="Y40" i="22"/>
  <c r="Z39" i="22"/>
  <c r="Y39" i="22"/>
  <c r="Z38" i="22"/>
  <c r="Y38" i="22"/>
  <c r="Z37" i="22"/>
  <c r="Y37" i="22"/>
  <c r="Z36" i="22"/>
  <c r="Y36" i="22"/>
  <c r="Z35" i="22"/>
  <c r="Y35" i="22"/>
  <c r="Z34" i="22"/>
  <c r="Y34" i="22"/>
  <c r="Z33" i="22"/>
  <c r="Y33" i="22"/>
  <c r="Z32" i="22"/>
  <c r="Y32" i="22"/>
  <c r="Z31" i="22"/>
  <c r="Y31" i="22"/>
  <c r="Z30" i="22"/>
  <c r="Y30" i="22"/>
  <c r="Z29" i="22"/>
  <c r="Y29" i="22"/>
  <c r="Z28" i="22"/>
  <c r="Y28" i="22"/>
  <c r="Z27" i="22"/>
  <c r="Y27" i="22"/>
  <c r="Z26" i="22"/>
  <c r="Y26" i="22"/>
  <c r="Z25" i="22"/>
  <c r="Y25" i="22"/>
  <c r="Z24" i="22"/>
  <c r="Y24" i="22"/>
  <c r="Z23" i="22"/>
  <c r="Y23" i="22"/>
  <c r="Z22" i="22"/>
  <c r="Y22" i="22"/>
  <c r="Z21" i="22"/>
  <c r="Y21" i="22"/>
  <c r="Z20" i="22"/>
  <c r="Y20" i="22"/>
  <c r="Z19" i="22"/>
  <c r="Y19" i="22"/>
  <c r="Z18" i="22"/>
  <c r="Y18" i="22"/>
  <c r="Z17" i="22"/>
  <c r="Y17" i="22"/>
  <c r="Z16" i="22"/>
  <c r="Y16" i="22"/>
  <c r="Z15" i="22"/>
  <c r="Y15" i="22"/>
  <c r="Z14" i="22"/>
  <c r="Y14" i="22"/>
  <c r="Z13" i="22"/>
  <c r="Y13" i="22"/>
  <c r="Z12" i="22"/>
  <c r="Y12" i="22"/>
  <c r="Z11" i="22"/>
  <c r="Y11" i="22"/>
  <c r="Z10" i="22"/>
  <c r="Y10" i="22"/>
  <c r="E78" i="18" l="1"/>
  <c r="E77" i="18"/>
  <c r="E76" i="18"/>
  <c r="E75" i="18"/>
  <c r="E74" i="18"/>
  <c r="E73" i="18"/>
  <c r="E72" i="18"/>
  <c r="E71" i="18"/>
  <c r="E70" i="18"/>
  <c r="E69" i="18"/>
  <c r="E67" i="18"/>
  <c r="E66" i="18"/>
  <c r="E65" i="18"/>
  <c r="E64" i="18"/>
  <c r="E63" i="18"/>
  <c r="E62" i="18"/>
  <c r="E61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D80" i="18"/>
  <c r="E80" i="18" l="1"/>
  <c r="E21" i="19" l="1"/>
  <c r="E10" i="19"/>
  <c r="E11" i="19"/>
  <c r="E12" i="19"/>
  <c r="E13" i="19"/>
  <c r="E14" i="19"/>
  <c r="E15" i="19"/>
  <c r="E16" i="19"/>
  <c r="E17" i="19"/>
  <c r="E18" i="19"/>
  <c r="E19" i="19"/>
  <c r="E20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61" i="19"/>
  <c r="E62" i="19"/>
  <c r="E63" i="19"/>
  <c r="E64" i="19"/>
  <c r="E65" i="19"/>
  <c r="E66" i="19"/>
  <c r="E67" i="19"/>
  <c r="E69" i="19"/>
  <c r="E70" i="19"/>
  <c r="E71" i="19"/>
  <c r="E72" i="19"/>
  <c r="E73" i="19"/>
  <c r="E74" i="19"/>
  <c r="E75" i="19"/>
  <c r="E76" i="19"/>
  <c r="E77" i="19"/>
  <c r="E78" i="19"/>
  <c r="E9" i="19"/>
  <c r="E81" i="19"/>
  <c r="E9" i="7" l="1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60" i="7"/>
  <c r="E61" i="7"/>
  <c r="E62" i="7"/>
  <c r="E63" i="7"/>
  <c r="E64" i="7"/>
  <c r="E65" i="7"/>
  <c r="E66" i="7"/>
  <c r="E68" i="7"/>
  <c r="E69" i="7"/>
  <c r="E70" i="7"/>
  <c r="E71" i="7"/>
  <c r="E72" i="7"/>
  <c r="E73" i="7"/>
  <c r="E74" i="7"/>
  <c r="E75" i="7"/>
  <c r="E76" i="7"/>
  <c r="E77" i="7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2" i="3"/>
  <c r="V63" i="3"/>
  <c r="V64" i="3"/>
  <c r="V65" i="3"/>
  <c r="V66" i="3"/>
  <c r="V67" i="3"/>
  <c r="V68" i="3"/>
  <c r="V70" i="3"/>
  <c r="V71" i="3"/>
  <c r="V72" i="3"/>
  <c r="V73" i="3"/>
  <c r="V74" i="3"/>
  <c r="V75" i="3"/>
  <c r="V76" i="3"/>
  <c r="V77" i="3"/>
  <c r="V78" i="3"/>
  <c r="V79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2" i="3"/>
  <c r="U63" i="3"/>
  <c r="U64" i="3"/>
  <c r="U65" i="3"/>
  <c r="U66" i="3"/>
  <c r="U67" i="3"/>
  <c r="U68" i="3"/>
  <c r="U70" i="3"/>
  <c r="U71" i="3"/>
  <c r="U72" i="3"/>
  <c r="U73" i="3"/>
  <c r="U74" i="3"/>
  <c r="U75" i="3"/>
  <c r="U76" i="3"/>
  <c r="U77" i="3"/>
  <c r="U78" i="3"/>
  <c r="U79" i="3"/>
  <c r="T11" i="3"/>
  <c r="T12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2" i="3"/>
  <c r="T63" i="3"/>
  <c r="T64" i="3"/>
  <c r="T65" i="3"/>
  <c r="T66" i="3"/>
  <c r="T67" i="3"/>
  <c r="T68" i="3"/>
  <c r="T70" i="3"/>
  <c r="T71" i="3"/>
  <c r="T72" i="3"/>
  <c r="T73" i="3"/>
  <c r="T74" i="3"/>
  <c r="T75" i="3"/>
  <c r="T76" i="3"/>
  <c r="T77" i="3"/>
  <c r="T78" i="3"/>
  <c r="T79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2" i="3"/>
  <c r="S63" i="3"/>
  <c r="S64" i="3"/>
  <c r="S65" i="3"/>
  <c r="S66" i="3"/>
  <c r="S67" i="3"/>
  <c r="S68" i="3"/>
  <c r="S70" i="3"/>
  <c r="S71" i="3"/>
  <c r="S72" i="3"/>
  <c r="S73" i="3"/>
  <c r="S74" i="3"/>
  <c r="S75" i="3"/>
  <c r="S76" i="3"/>
  <c r="S77" i="3"/>
  <c r="S78" i="3"/>
  <c r="S79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2" i="3"/>
  <c r="R63" i="3"/>
  <c r="R64" i="3"/>
  <c r="R65" i="3"/>
  <c r="R66" i="3"/>
  <c r="R67" i="3"/>
  <c r="R68" i="3"/>
  <c r="R70" i="3"/>
  <c r="R71" i="3"/>
  <c r="R72" i="3"/>
  <c r="R73" i="3"/>
  <c r="R74" i="3"/>
  <c r="R75" i="3"/>
  <c r="R76" i="3"/>
  <c r="R77" i="3"/>
  <c r="R78" i="3"/>
  <c r="R79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2" i="3"/>
  <c r="Q63" i="3"/>
  <c r="Q64" i="3"/>
  <c r="Q65" i="3"/>
  <c r="Q66" i="3"/>
  <c r="Q67" i="3"/>
  <c r="Q68" i="3"/>
  <c r="Q70" i="3"/>
  <c r="Q71" i="3"/>
  <c r="Q72" i="3"/>
  <c r="Q73" i="3"/>
  <c r="Q75" i="3"/>
  <c r="Q76" i="3"/>
  <c r="Q77" i="3"/>
  <c r="Q78" i="3"/>
  <c r="Q79" i="3"/>
  <c r="R10" i="3"/>
  <c r="S10" i="3"/>
  <c r="T10" i="3"/>
  <c r="U10" i="3"/>
  <c r="V10" i="3"/>
  <c r="G11" i="6" l="1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2" i="6"/>
  <c r="G63" i="6"/>
  <c r="G64" i="6"/>
  <c r="G65" i="6"/>
  <c r="G66" i="6"/>
  <c r="G67" i="6"/>
  <c r="G68" i="6"/>
  <c r="G70" i="6"/>
  <c r="G71" i="6"/>
  <c r="G72" i="6"/>
  <c r="G73" i="6"/>
  <c r="G74" i="6"/>
  <c r="G75" i="6"/>
  <c r="G76" i="6"/>
  <c r="G77" i="6"/>
  <c r="G78" i="6"/>
  <c r="G79" i="6"/>
  <c r="G10" i="6"/>
  <c r="E10" i="20" l="1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61" i="20"/>
  <c r="E62" i="20"/>
  <c r="E63" i="20"/>
  <c r="E64" i="20"/>
  <c r="E65" i="20"/>
  <c r="E66" i="20"/>
  <c r="E67" i="20"/>
  <c r="E69" i="20"/>
  <c r="E70" i="20"/>
  <c r="E71" i="20"/>
  <c r="E72" i="20"/>
  <c r="E73" i="20"/>
  <c r="E74" i="20"/>
  <c r="E75" i="20"/>
  <c r="E76" i="20"/>
  <c r="E77" i="20"/>
  <c r="E78" i="20"/>
  <c r="E9" i="20"/>
  <c r="D80" i="20"/>
  <c r="E80" i="20" s="1"/>
  <c r="O10" i="14" l="1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61" i="14"/>
  <c r="O62" i="14"/>
  <c r="O63" i="14"/>
  <c r="O64" i="14"/>
  <c r="O65" i="14"/>
  <c r="O66" i="14"/>
  <c r="O67" i="14"/>
  <c r="O69" i="14"/>
  <c r="O70" i="14"/>
  <c r="O71" i="14"/>
  <c r="O72" i="14"/>
  <c r="O73" i="14"/>
  <c r="O74" i="14"/>
  <c r="O75" i="14"/>
  <c r="O76" i="14"/>
  <c r="O77" i="14"/>
  <c r="O78" i="14"/>
  <c r="G79" i="14" l="1"/>
  <c r="F79" i="14"/>
  <c r="E79" i="14"/>
  <c r="D79" i="14"/>
  <c r="C79" i="14"/>
  <c r="H81" i="8" l="1"/>
  <c r="H80" i="8"/>
  <c r="H79" i="8"/>
  <c r="H78" i="8"/>
  <c r="H77" i="8"/>
  <c r="H76" i="8"/>
  <c r="H75" i="8"/>
  <c r="H74" i="8"/>
  <c r="H73" i="8"/>
  <c r="H72" i="8"/>
  <c r="H70" i="8"/>
  <c r="H69" i="8"/>
  <c r="H68" i="8"/>
  <c r="H67" i="8"/>
  <c r="H66" i="8"/>
  <c r="H65" i="8"/>
  <c r="H64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E13" i="8"/>
  <c r="E14" i="8"/>
  <c r="E15" i="8"/>
  <c r="I15" i="8" s="1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I28" i="8" s="1"/>
  <c r="E29" i="8"/>
  <c r="E30" i="8"/>
  <c r="I30" i="8" s="1"/>
  <c r="E31" i="8"/>
  <c r="E32" i="8"/>
  <c r="E33" i="8"/>
  <c r="E34" i="8"/>
  <c r="E35" i="8"/>
  <c r="E36" i="8"/>
  <c r="I36" i="8" s="1"/>
  <c r="E37" i="8"/>
  <c r="E38" i="8"/>
  <c r="I38" i="8" s="1"/>
  <c r="E39" i="8"/>
  <c r="I39" i="8" s="1"/>
  <c r="E40" i="8"/>
  <c r="I40" i="8" s="1"/>
  <c r="E41" i="8"/>
  <c r="E42" i="8"/>
  <c r="E43" i="8"/>
  <c r="E44" i="8"/>
  <c r="E45" i="8"/>
  <c r="E46" i="8"/>
  <c r="E47" i="8"/>
  <c r="E48" i="8"/>
  <c r="I48" i="8" s="1"/>
  <c r="E49" i="8"/>
  <c r="E50" i="8"/>
  <c r="E51" i="8"/>
  <c r="E52" i="8"/>
  <c r="I52" i="8" s="1"/>
  <c r="E53" i="8"/>
  <c r="E54" i="8"/>
  <c r="I54" i="8" s="1"/>
  <c r="E55" i="8"/>
  <c r="E56" i="8"/>
  <c r="E57" i="8"/>
  <c r="E58" i="8"/>
  <c r="E59" i="8"/>
  <c r="E60" i="8"/>
  <c r="I60" i="8" s="1"/>
  <c r="E61" i="8"/>
  <c r="E64" i="8"/>
  <c r="E65" i="8"/>
  <c r="I65" i="8" s="1"/>
  <c r="E66" i="8"/>
  <c r="E67" i="8"/>
  <c r="E68" i="8"/>
  <c r="E69" i="8"/>
  <c r="E70" i="8"/>
  <c r="E72" i="8"/>
  <c r="E73" i="8"/>
  <c r="E74" i="8"/>
  <c r="E75" i="8"/>
  <c r="E76" i="8"/>
  <c r="E77" i="8"/>
  <c r="I77" i="8" s="1"/>
  <c r="E78" i="8"/>
  <c r="E79" i="8"/>
  <c r="I79" i="8" s="1"/>
  <c r="E80" i="8"/>
  <c r="I80" i="8" s="1"/>
  <c r="E81" i="8"/>
  <c r="I81" i="8" s="1"/>
  <c r="E12" i="8"/>
  <c r="I64" i="8" l="1"/>
  <c r="I73" i="8"/>
  <c r="I20" i="8"/>
  <c r="I55" i="8"/>
  <c r="I56" i="8"/>
  <c r="I44" i="8"/>
  <c r="I32" i="8"/>
  <c r="I69" i="8"/>
  <c r="I31" i="8"/>
  <c r="I16" i="8"/>
  <c r="I23" i="8"/>
  <c r="I22" i="8"/>
  <c r="I72" i="8"/>
  <c r="I46" i="8"/>
  <c r="I58" i="8"/>
  <c r="I50" i="8"/>
  <c r="I75" i="8"/>
  <c r="I67" i="8"/>
  <c r="I12" i="8"/>
  <c r="I76" i="8"/>
  <c r="I68" i="8"/>
  <c r="I59" i="8"/>
  <c r="I51" i="8"/>
  <c r="I43" i="8"/>
  <c r="I35" i="8"/>
  <c r="I27" i="8"/>
  <c r="I19" i="8"/>
  <c r="I42" i="8"/>
  <c r="I34" i="8"/>
  <c r="I26" i="8"/>
  <c r="I18" i="8"/>
  <c r="I74" i="8"/>
  <c r="I70" i="8"/>
  <c r="I66" i="8"/>
  <c r="I61" i="8"/>
  <c r="I57" i="8"/>
  <c r="I53" i="8"/>
  <c r="I49" i="8"/>
  <c r="I45" i="8"/>
  <c r="I41" i="8"/>
  <c r="I33" i="8"/>
  <c r="I29" i="8"/>
  <c r="I25" i="8"/>
  <c r="I21" i="8"/>
  <c r="I17" i="8"/>
  <c r="I13" i="8"/>
  <c r="I24" i="8"/>
  <c r="E82" i="8"/>
  <c r="I37" i="8"/>
  <c r="I47" i="8"/>
  <c r="I78" i="8"/>
  <c r="H82" i="8"/>
  <c r="BP80" i="4"/>
  <c r="BO80" i="4"/>
  <c r="BL80" i="4"/>
  <c r="BK80" i="4"/>
  <c r="BH80" i="4"/>
  <c r="BG80" i="4"/>
  <c r="BD80" i="4"/>
  <c r="BC80" i="4"/>
  <c r="AZ80" i="4"/>
  <c r="AY80" i="4"/>
  <c r="AV80" i="4"/>
  <c r="AU80" i="4"/>
  <c r="AW80" i="4" l="1"/>
  <c r="BA80" i="4"/>
  <c r="BE80" i="4"/>
  <c r="BI80" i="4"/>
  <c r="BM80" i="4"/>
  <c r="AX80" i="4"/>
  <c r="BB80" i="4"/>
  <c r="BJ80" i="4"/>
  <c r="BN80" i="4"/>
  <c r="I82" i="8"/>
  <c r="BQ12" i="4"/>
  <c r="BQ16" i="4"/>
  <c r="BQ20" i="4"/>
  <c r="BQ24" i="4"/>
  <c r="BQ28" i="4"/>
  <c r="BQ32" i="4"/>
  <c r="BQ36" i="4"/>
  <c r="BQ40" i="4"/>
  <c r="BQ44" i="4"/>
  <c r="BQ48" i="4"/>
  <c r="BQ52" i="4"/>
  <c r="BQ56" i="4"/>
  <c r="BQ60" i="4"/>
  <c r="BQ65" i="4"/>
  <c r="BQ73" i="4"/>
  <c r="BQ77" i="4"/>
  <c r="BQ11" i="4"/>
  <c r="BQ13" i="4"/>
  <c r="BQ14" i="4"/>
  <c r="BQ15" i="4"/>
  <c r="BQ17" i="4"/>
  <c r="BQ18" i="4"/>
  <c r="BQ19" i="4"/>
  <c r="BQ21" i="4"/>
  <c r="BQ22" i="4"/>
  <c r="BQ23" i="4"/>
  <c r="BQ25" i="4"/>
  <c r="BQ26" i="4"/>
  <c r="BQ27" i="4"/>
  <c r="BQ29" i="4"/>
  <c r="BQ30" i="4"/>
  <c r="BQ31" i="4"/>
  <c r="BQ33" i="4"/>
  <c r="BQ34" i="4"/>
  <c r="BQ35" i="4"/>
  <c r="BQ37" i="4"/>
  <c r="BQ38" i="4"/>
  <c r="BQ39" i="4"/>
  <c r="BQ41" i="4"/>
  <c r="BQ42" i="4"/>
  <c r="BQ43" i="4"/>
  <c r="BQ45" i="4"/>
  <c r="BQ46" i="4"/>
  <c r="BQ47" i="4"/>
  <c r="BQ49" i="4"/>
  <c r="BQ50" i="4"/>
  <c r="BQ51" i="4"/>
  <c r="BQ53" i="4"/>
  <c r="BQ54" i="4"/>
  <c r="BQ55" i="4"/>
  <c r="BQ57" i="4"/>
  <c r="BQ58" i="4"/>
  <c r="BQ59" i="4"/>
  <c r="BQ62" i="4"/>
  <c r="BQ63" i="4"/>
  <c r="BQ64" i="4"/>
  <c r="BQ66" i="4"/>
  <c r="BQ67" i="4"/>
  <c r="BQ68" i="4"/>
  <c r="BQ70" i="4"/>
  <c r="BQ71" i="4"/>
  <c r="BQ72" i="4"/>
  <c r="BQ74" i="4"/>
  <c r="BQ75" i="4"/>
  <c r="BQ76" i="4"/>
  <c r="BQ78" i="4"/>
  <c r="D79" i="17"/>
  <c r="E79" i="17"/>
  <c r="F79" i="17"/>
  <c r="G79" i="17"/>
  <c r="H79" i="17"/>
  <c r="I79" i="17"/>
  <c r="J79" i="17"/>
  <c r="K79" i="17"/>
  <c r="L79" i="17"/>
  <c r="C7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61" i="17"/>
  <c r="M62" i="17"/>
  <c r="M63" i="17"/>
  <c r="M64" i="17"/>
  <c r="M65" i="17"/>
  <c r="M66" i="17"/>
  <c r="M67" i="17"/>
  <c r="M69" i="17"/>
  <c r="M70" i="17"/>
  <c r="M71" i="17"/>
  <c r="M72" i="17"/>
  <c r="M73" i="17"/>
  <c r="M74" i="17"/>
  <c r="M75" i="17"/>
  <c r="M76" i="17"/>
  <c r="M77" i="17"/>
  <c r="M78" i="17"/>
  <c r="M9" i="17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61" i="15"/>
  <c r="H62" i="15"/>
  <c r="H63" i="15"/>
  <c r="H64" i="15"/>
  <c r="H65" i="15"/>
  <c r="H66" i="15"/>
  <c r="H67" i="15"/>
  <c r="H69" i="15"/>
  <c r="H70" i="15"/>
  <c r="H71" i="15"/>
  <c r="H72" i="15"/>
  <c r="H73" i="15"/>
  <c r="H74" i="15"/>
  <c r="H75" i="15"/>
  <c r="H76" i="15"/>
  <c r="H77" i="15"/>
  <c r="H78" i="15"/>
  <c r="H9" i="15"/>
  <c r="C78" i="7"/>
  <c r="E78" i="7" s="1"/>
  <c r="D79" i="5"/>
  <c r="E7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1" i="5"/>
  <c r="F62" i="5"/>
  <c r="F63" i="5"/>
  <c r="F64" i="5"/>
  <c r="F65" i="5"/>
  <c r="F66" i="5"/>
  <c r="F67" i="5"/>
  <c r="F69" i="5"/>
  <c r="F70" i="5"/>
  <c r="F71" i="5"/>
  <c r="F72" i="5"/>
  <c r="F73" i="5"/>
  <c r="F74" i="5"/>
  <c r="F75" i="5"/>
  <c r="F76" i="5"/>
  <c r="F77" i="5"/>
  <c r="F78" i="5"/>
  <c r="I79" i="14"/>
  <c r="J79" i="14"/>
  <c r="K79" i="14"/>
  <c r="L79" i="14"/>
  <c r="M79" i="14"/>
  <c r="O79" i="14"/>
  <c r="D79" i="15"/>
  <c r="C7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61" i="15"/>
  <c r="E62" i="15"/>
  <c r="E63" i="15"/>
  <c r="E64" i="15"/>
  <c r="E65" i="15"/>
  <c r="E66" i="15"/>
  <c r="E67" i="15"/>
  <c r="E69" i="15"/>
  <c r="E70" i="15"/>
  <c r="E71" i="15"/>
  <c r="E72" i="15"/>
  <c r="E73" i="15"/>
  <c r="E74" i="15"/>
  <c r="E75" i="15"/>
  <c r="E76" i="15"/>
  <c r="E77" i="15"/>
  <c r="E78" i="15"/>
  <c r="G79" i="16"/>
  <c r="F79" i="16"/>
  <c r="F79" i="5" l="1"/>
  <c r="M79" i="17"/>
  <c r="D79" i="10"/>
  <c r="F79" i="10"/>
  <c r="G79" i="10"/>
  <c r="H79" i="10"/>
  <c r="I79" i="10"/>
  <c r="C79" i="10"/>
  <c r="D82" i="8"/>
  <c r="C82" i="8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C80" i="4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61" i="15"/>
  <c r="K62" i="15"/>
  <c r="K63" i="15"/>
  <c r="K64" i="15"/>
  <c r="K65" i="15"/>
  <c r="K66" i="15"/>
  <c r="K67" i="15"/>
  <c r="K69" i="15"/>
  <c r="K70" i="15"/>
  <c r="K71" i="15"/>
  <c r="K72" i="15"/>
  <c r="K73" i="15"/>
  <c r="K74" i="15"/>
  <c r="K75" i="15"/>
  <c r="K76" i="15"/>
  <c r="K77" i="15"/>
  <c r="K78" i="15"/>
  <c r="K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61" i="15"/>
  <c r="J62" i="15"/>
  <c r="J63" i="15"/>
  <c r="J64" i="15"/>
  <c r="J65" i="15"/>
  <c r="J66" i="15"/>
  <c r="J67" i="15"/>
  <c r="J69" i="15"/>
  <c r="J70" i="15"/>
  <c r="J71" i="15"/>
  <c r="J72" i="15"/>
  <c r="J73" i="15"/>
  <c r="J74" i="15"/>
  <c r="J75" i="15"/>
  <c r="J76" i="15"/>
  <c r="J77" i="15"/>
  <c r="J78" i="15"/>
  <c r="J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61" i="15"/>
  <c r="I62" i="15"/>
  <c r="I63" i="15"/>
  <c r="I64" i="15"/>
  <c r="I65" i="15"/>
  <c r="I66" i="15"/>
  <c r="I67" i="15"/>
  <c r="I69" i="15"/>
  <c r="I70" i="15"/>
  <c r="I71" i="15"/>
  <c r="I72" i="15"/>
  <c r="I73" i="15"/>
  <c r="I74" i="15"/>
  <c r="I75" i="15"/>
  <c r="I76" i="15"/>
  <c r="I77" i="15"/>
  <c r="I78" i="15"/>
  <c r="G79" i="15"/>
  <c r="J79" i="15" s="1"/>
  <c r="F79" i="15"/>
  <c r="I79" i="15" s="1"/>
  <c r="H79" i="15"/>
  <c r="P10" i="13"/>
  <c r="P11" i="13"/>
  <c r="P12" i="13"/>
  <c r="P13" i="13"/>
  <c r="P14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61" i="13"/>
  <c r="P62" i="13"/>
  <c r="P63" i="13"/>
  <c r="P64" i="13"/>
  <c r="P65" i="13"/>
  <c r="P66" i="13"/>
  <c r="P67" i="13"/>
  <c r="P69" i="13"/>
  <c r="P70" i="13"/>
  <c r="P71" i="13"/>
  <c r="P72" i="13"/>
  <c r="P73" i="13"/>
  <c r="P74" i="13"/>
  <c r="P75" i="13"/>
  <c r="P76" i="13"/>
  <c r="P77" i="13"/>
  <c r="P78" i="13"/>
  <c r="P9" i="13"/>
  <c r="D79" i="13"/>
  <c r="E79" i="13"/>
  <c r="F79" i="13"/>
  <c r="G79" i="13"/>
  <c r="H79" i="13"/>
  <c r="I79" i="13"/>
  <c r="J79" i="13"/>
  <c r="L79" i="13"/>
  <c r="M79" i="13"/>
  <c r="N79" i="13"/>
  <c r="O79" i="13"/>
  <c r="C79" i="13"/>
  <c r="E11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61" i="12"/>
  <c r="E62" i="12"/>
  <c r="E63" i="12"/>
  <c r="E64" i="12"/>
  <c r="E65" i="12"/>
  <c r="E66" i="12"/>
  <c r="E67" i="12"/>
  <c r="E69" i="12"/>
  <c r="E70" i="12"/>
  <c r="E71" i="12"/>
  <c r="E72" i="12"/>
  <c r="E73" i="12"/>
  <c r="E74" i="12"/>
  <c r="E75" i="12"/>
  <c r="E76" i="12"/>
  <c r="E77" i="12"/>
  <c r="E78" i="12"/>
  <c r="E9" i="12"/>
  <c r="D79" i="12"/>
  <c r="C79" i="12"/>
  <c r="E79" i="12" l="1"/>
  <c r="P79" i="13"/>
  <c r="F82" i="8"/>
  <c r="G82" i="8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1" i="5"/>
  <c r="H62" i="5"/>
  <c r="H63" i="5"/>
  <c r="H64" i="5"/>
  <c r="H65" i="5"/>
  <c r="H66" i="5"/>
  <c r="H67" i="5"/>
  <c r="H69" i="5"/>
  <c r="H70" i="5"/>
  <c r="H71" i="5"/>
  <c r="H72" i="5"/>
  <c r="H73" i="5"/>
  <c r="H74" i="5"/>
  <c r="H75" i="5"/>
  <c r="H76" i="5"/>
  <c r="H77" i="5"/>
  <c r="H78" i="5"/>
  <c r="H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1" i="5"/>
  <c r="G62" i="5"/>
  <c r="G63" i="5"/>
  <c r="G64" i="5"/>
  <c r="G65" i="5"/>
  <c r="G66" i="5"/>
  <c r="G67" i="5"/>
  <c r="G69" i="5"/>
  <c r="G70" i="5"/>
  <c r="G71" i="5"/>
  <c r="G72" i="5"/>
  <c r="G73" i="5"/>
  <c r="G74" i="5"/>
  <c r="G75" i="5"/>
  <c r="G76" i="5"/>
  <c r="G77" i="5"/>
  <c r="G78" i="5"/>
  <c r="C79" i="5"/>
  <c r="F80" i="6"/>
  <c r="E80" i="6"/>
  <c r="D80" i="6"/>
  <c r="C80" i="6"/>
  <c r="G80" i="6"/>
  <c r="H79" i="5" l="1"/>
  <c r="G79" i="5"/>
  <c r="J9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9" i="16"/>
  <c r="D79" i="16"/>
  <c r="J79" i="16" s="1"/>
  <c r="C79" i="16"/>
  <c r="I79" i="16" s="1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9" i="16"/>
  <c r="E80" i="22"/>
  <c r="F80" i="22"/>
  <c r="G80" i="22"/>
  <c r="H80" i="22"/>
  <c r="I80" i="22"/>
  <c r="J80" i="22"/>
  <c r="K80" i="22"/>
  <c r="L80" i="22"/>
  <c r="M80" i="22"/>
  <c r="N80" i="22"/>
  <c r="O80" i="22"/>
  <c r="P80" i="22"/>
  <c r="Q80" i="22"/>
  <c r="R80" i="22"/>
  <c r="S80" i="22"/>
  <c r="T80" i="22"/>
  <c r="U80" i="22"/>
  <c r="V80" i="22"/>
  <c r="W80" i="22"/>
  <c r="X80" i="22"/>
  <c r="D80" i="22"/>
  <c r="C80" i="22"/>
  <c r="D79" i="24"/>
  <c r="E79" i="24"/>
  <c r="F79" i="24"/>
  <c r="G79" i="24"/>
  <c r="H79" i="24"/>
  <c r="I79" i="24"/>
  <c r="J79" i="24"/>
  <c r="K79" i="24"/>
  <c r="C79" i="24"/>
  <c r="D79" i="23"/>
  <c r="E79" i="23"/>
  <c r="F79" i="23"/>
  <c r="G79" i="23"/>
  <c r="H79" i="23"/>
  <c r="C7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61" i="23"/>
  <c r="I62" i="23"/>
  <c r="I63" i="23"/>
  <c r="I64" i="23"/>
  <c r="I65" i="23"/>
  <c r="I66" i="23"/>
  <c r="I67" i="23"/>
  <c r="I69" i="23"/>
  <c r="I70" i="23"/>
  <c r="I71" i="23"/>
  <c r="I72" i="23"/>
  <c r="I73" i="23"/>
  <c r="I74" i="23"/>
  <c r="I75" i="23"/>
  <c r="I76" i="23"/>
  <c r="I77" i="23"/>
  <c r="I78" i="23"/>
  <c r="I9" i="23"/>
  <c r="E79" i="9"/>
  <c r="F79" i="9"/>
  <c r="G79" i="9"/>
  <c r="H79" i="9"/>
  <c r="D79" i="9"/>
  <c r="C7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J23" i="9" s="1"/>
  <c r="K23" i="9" s="1"/>
  <c r="I24" i="9"/>
  <c r="I25" i="9"/>
  <c r="I26" i="9"/>
  <c r="I27" i="9"/>
  <c r="J27" i="9" s="1"/>
  <c r="K27" i="9" s="1"/>
  <c r="I28" i="9"/>
  <c r="I29" i="9"/>
  <c r="I30" i="9"/>
  <c r="I31" i="9"/>
  <c r="J31" i="9" s="1"/>
  <c r="K31" i="9" s="1"/>
  <c r="I32" i="9"/>
  <c r="I33" i="9"/>
  <c r="I34" i="9"/>
  <c r="I35" i="9"/>
  <c r="J35" i="9" s="1"/>
  <c r="K35" i="9" s="1"/>
  <c r="I36" i="9"/>
  <c r="I37" i="9"/>
  <c r="I38" i="9"/>
  <c r="I39" i="9"/>
  <c r="J39" i="9" s="1"/>
  <c r="K39" i="9" s="1"/>
  <c r="I40" i="9"/>
  <c r="I41" i="9"/>
  <c r="I42" i="9"/>
  <c r="I43" i="9"/>
  <c r="J43" i="9" s="1"/>
  <c r="K43" i="9" s="1"/>
  <c r="I44" i="9"/>
  <c r="I45" i="9"/>
  <c r="I46" i="9"/>
  <c r="I47" i="9"/>
  <c r="J47" i="9" s="1"/>
  <c r="K47" i="9" s="1"/>
  <c r="I48" i="9"/>
  <c r="I49" i="9"/>
  <c r="I50" i="9"/>
  <c r="I51" i="9"/>
  <c r="J51" i="9" s="1"/>
  <c r="K51" i="9" s="1"/>
  <c r="I52" i="9"/>
  <c r="I53" i="9"/>
  <c r="I54" i="9"/>
  <c r="I55" i="9"/>
  <c r="J55" i="9" s="1"/>
  <c r="K55" i="9" s="1"/>
  <c r="I56" i="9"/>
  <c r="I57" i="9"/>
  <c r="I58" i="9"/>
  <c r="I61" i="9"/>
  <c r="I62" i="9"/>
  <c r="I63" i="9"/>
  <c r="I64" i="9"/>
  <c r="J64" i="9" s="1"/>
  <c r="K64" i="9" s="1"/>
  <c r="I65" i="9"/>
  <c r="I66" i="9"/>
  <c r="I67" i="9"/>
  <c r="I69" i="9"/>
  <c r="I70" i="9"/>
  <c r="I71" i="9"/>
  <c r="I72" i="9"/>
  <c r="J72" i="9" s="1"/>
  <c r="K72" i="9" s="1"/>
  <c r="I73" i="9"/>
  <c r="I74" i="9"/>
  <c r="I75" i="9"/>
  <c r="I76" i="9"/>
  <c r="J76" i="9" s="1"/>
  <c r="K76" i="9" s="1"/>
  <c r="I77" i="9"/>
  <c r="I78" i="9"/>
  <c r="W11" i="3"/>
  <c r="W12" i="3"/>
  <c r="W13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2" i="3"/>
  <c r="W63" i="3"/>
  <c r="W64" i="3"/>
  <c r="W65" i="3"/>
  <c r="W66" i="3"/>
  <c r="W67" i="3"/>
  <c r="W68" i="3"/>
  <c r="W70" i="3"/>
  <c r="W71" i="3"/>
  <c r="W72" i="3"/>
  <c r="W73" i="3"/>
  <c r="W74" i="3"/>
  <c r="W75" i="3"/>
  <c r="W76" i="3"/>
  <c r="W77" i="3"/>
  <c r="W78" i="3"/>
  <c r="W79" i="3"/>
  <c r="W10" i="3"/>
  <c r="P12" i="3"/>
  <c r="P13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2" i="3"/>
  <c r="P63" i="3"/>
  <c r="P64" i="3"/>
  <c r="P65" i="3"/>
  <c r="P66" i="3"/>
  <c r="P67" i="3"/>
  <c r="P68" i="3"/>
  <c r="P70" i="3"/>
  <c r="P71" i="3"/>
  <c r="P72" i="3"/>
  <c r="P73" i="3"/>
  <c r="P74" i="3"/>
  <c r="P75" i="3"/>
  <c r="P76" i="3"/>
  <c r="P77" i="3"/>
  <c r="P78" i="3"/>
  <c r="P79" i="3"/>
  <c r="P10" i="3"/>
  <c r="O80" i="3"/>
  <c r="N80" i="3"/>
  <c r="M80" i="3"/>
  <c r="L80" i="3"/>
  <c r="K80" i="3"/>
  <c r="J80" i="3"/>
  <c r="C80" i="3"/>
  <c r="D80" i="3"/>
  <c r="E80" i="3"/>
  <c r="F80" i="3"/>
  <c r="G80" i="3"/>
  <c r="H80" i="3"/>
  <c r="L79" i="24" l="1"/>
  <c r="R80" i="3"/>
  <c r="V80" i="3"/>
  <c r="U80" i="3"/>
  <c r="Q80" i="3"/>
  <c r="T80" i="3"/>
  <c r="S80" i="3"/>
  <c r="I79" i="23"/>
  <c r="K76" i="16"/>
  <c r="P80" i="3"/>
  <c r="Y80" i="22"/>
  <c r="J18" i="9"/>
  <c r="K18" i="9" s="1"/>
  <c r="J9" i="9"/>
  <c r="K9" i="9" s="1"/>
  <c r="J75" i="9"/>
  <c r="K75" i="9" s="1"/>
  <c r="J71" i="9"/>
  <c r="K71" i="9" s="1"/>
  <c r="J67" i="9"/>
  <c r="K67" i="9" s="1"/>
  <c r="J63" i="9"/>
  <c r="K63" i="9" s="1"/>
  <c r="J58" i="9"/>
  <c r="K58" i="9" s="1"/>
  <c r="J54" i="9"/>
  <c r="K54" i="9" s="1"/>
  <c r="J50" i="9"/>
  <c r="K50" i="9" s="1"/>
  <c r="J46" i="9"/>
  <c r="K46" i="9" s="1"/>
  <c r="J42" i="9"/>
  <c r="K42" i="9" s="1"/>
  <c r="J38" i="9"/>
  <c r="K38" i="9" s="1"/>
  <c r="J34" i="9"/>
  <c r="K34" i="9" s="1"/>
  <c r="J30" i="9"/>
  <c r="K30" i="9" s="1"/>
  <c r="J26" i="9"/>
  <c r="K26" i="9" s="1"/>
  <c r="J22" i="9"/>
  <c r="K22" i="9" s="1"/>
  <c r="J17" i="9"/>
  <c r="K17" i="9" s="1"/>
  <c r="J13" i="9"/>
  <c r="K13" i="9" s="1"/>
  <c r="J14" i="9"/>
  <c r="K14" i="9" s="1"/>
  <c r="J78" i="9"/>
  <c r="K78" i="9" s="1"/>
  <c r="J74" i="9"/>
  <c r="K74" i="9" s="1"/>
  <c r="J70" i="9"/>
  <c r="K70" i="9" s="1"/>
  <c r="J66" i="9"/>
  <c r="K66" i="9" s="1"/>
  <c r="J62" i="9"/>
  <c r="K62" i="9" s="1"/>
  <c r="J57" i="9"/>
  <c r="K57" i="9" s="1"/>
  <c r="J53" i="9"/>
  <c r="K53" i="9" s="1"/>
  <c r="J49" i="9"/>
  <c r="K49" i="9" s="1"/>
  <c r="J45" i="9"/>
  <c r="K45" i="9" s="1"/>
  <c r="J41" i="9"/>
  <c r="K41" i="9" s="1"/>
  <c r="J37" i="9"/>
  <c r="K37" i="9" s="1"/>
  <c r="J33" i="9"/>
  <c r="K33" i="9" s="1"/>
  <c r="J29" i="9"/>
  <c r="K29" i="9" s="1"/>
  <c r="J25" i="9"/>
  <c r="K25" i="9" s="1"/>
  <c r="J20" i="9"/>
  <c r="K20" i="9" s="1"/>
  <c r="J16" i="9"/>
  <c r="K16" i="9" s="1"/>
  <c r="J12" i="9"/>
  <c r="K12" i="9" s="1"/>
  <c r="J10" i="9"/>
  <c r="K10" i="9" s="1"/>
  <c r="J77" i="9"/>
  <c r="K77" i="9" s="1"/>
  <c r="J73" i="9"/>
  <c r="K73" i="9" s="1"/>
  <c r="J69" i="9"/>
  <c r="K69" i="9" s="1"/>
  <c r="J65" i="9"/>
  <c r="K65" i="9" s="1"/>
  <c r="J61" i="9"/>
  <c r="K61" i="9" s="1"/>
  <c r="J56" i="9"/>
  <c r="K56" i="9" s="1"/>
  <c r="J52" i="9"/>
  <c r="K52" i="9" s="1"/>
  <c r="J48" i="9"/>
  <c r="K48" i="9" s="1"/>
  <c r="J44" i="9"/>
  <c r="K44" i="9" s="1"/>
  <c r="J40" i="9"/>
  <c r="K40" i="9" s="1"/>
  <c r="J36" i="9"/>
  <c r="K36" i="9" s="1"/>
  <c r="J32" i="9"/>
  <c r="K32" i="9" s="1"/>
  <c r="J28" i="9"/>
  <c r="K28" i="9" s="1"/>
  <c r="J24" i="9"/>
  <c r="K24" i="9" s="1"/>
  <c r="J19" i="9"/>
  <c r="K19" i="9" s="1"/>
  <c r="J15" i="9"/>
  <c r="K15" i="9" s="1"/>
  <c r="J11" i="9"/>
  <c r="K11" i="9" s="1"/>
  <c r="K78" i="16"/>
  <c r="K72" i="16"/>
  <c r="K68" i="16"/>
  <c r="K64" i="16"/>
  <c r="K55" i="16"/>
  <c r="K51" i="16"/>
  <c r="K47" i="16"/>
  <c r="K43" i="16"/>
  <c r="K39" i="16"/>
  <c r="K35" i="16"/>
  <c r="K31" i="16"/>
  <c r="K27" i="16"/>
  <c r="K23" i="16"/>
  <c r="K19" i="16"/>
  <c r="K15" i="16"/>
  <c r="K11" i="16"/>
  <c r="K9" i="16"/>
  <c r="K71" i="16"/>
  <c r="K67" i="16"/>
  <c r="K63" i="16"/>
  <c r="K58" i="16"/>
  <c r="K54" i="16"/>
  <c r="K50" i="16"/>
  <c r="K46" i="16"/>
  <c r="K42" i="16"/>
  <c r="K38" i="16"/>
  <c r="K34" i="16"/>
  <c r="K30" i="16"/>
  <c r="K26" i="16"/>
  <c r="K22" i="16"/>
  <c r="K18" i="16"/>
  <c r="K14" i="16"/>
  <c r="K10" i="16"/>
  <c r="E79" i="16"/>
  <c r="K74" i="16"/>
  <c r="K70" i="16"/>
  <c r="K66" i="16"/>
  <c r="K62" i="16"/>
  <c r="K57" i="16"/>
  <c r="K53" i="16"/>
  <c r="K49" i="16"/>
  <c r="K45" i="16"/>
  <c r="K41" i="16"/>
  <c r="K37" i="16"/>
  <c r="K33" i="16"/>
  <c r="K29" i="16"/>
  <c r="K25" i="16"/>
  <c r="K21" i="16"/>
  <c r="K17" i="16"/>
  <c r="K13" i="16"/>
  <c r="K73" i="16"/>
  <c r="K69" i="16"/>
  <c r="K65" i="16"/>
  <c r="K61" i="16"/>
  <c r="K56" i="16"/>
  <c r="K52" i="16"/>
  <c r="K48" i="16"/>
  <c r="K44" i="16"/>
  <c r="K40" i="16"/>
  <c r="K36" i="16"/>
  <c r="K32" i="16"/>
  <c r="K28" i="16"/>
  <c r="K24" i="16"/>
  <c r="K20" i="16"/>
  <c r="K16" i="16"/>
  <c r="K12" i="16"/>
  <c r="J21" i="9"/>
  <c r="K21" i="9" s="1"/>
  <c r="I79" i="9"/>
  <c r="J79" i="9" s="1"/>
  <c r="K79" i="9" s="1"/>
  <c r="Z80" i="22"/>
  <c r="K77" i="16"/>
  <c r="H79" i="16"/>
  <c r="K75" i="16"/>
  <c r="I80" i="3"/>
  <c r="E79" i="15"/>
  <c r="K79" i="15" s="1"/>
  <c r="W80" i="3" l="1"/>
  <c r="K79" i="16"/>
  <c r="BQ79" i="4"/>
  <c r="BQ80" i="4" s="1"/>
  <c r="BF80" i="4"/>
  <c r="D80" i="4"/>
</calcChain>
</file>

<file path=xl/sharedStrings.xml><?xml version="1.0" encoding="utf-8"?>
<sst xmlns="http://schemas.openxmlformats.org/spreadsheetml/2006/main" count="2469" uniqueCount="421">
  <si>
    <t>Kleinräumige Datensammlung der Stadt Wuppertal</t>
  </si>
  <si>
    <t>Inhaltsverzeichnis</t>
  </si>
  <si>
    <t>2.</t>
  </si>
  <si>
    <t>3.</t>
  </si>
  <si>
    <t>4.</t>
  </si>
  <si>
    <t>Kinder</t>
  </si>
  <si>
    <t>Gesamt</t>
  </si>
  <si>
    <t>5.</t>
  </si>
  <si>
    <t>Einwohnerdichte</t>
  </si>
  <si>
    <t>6.</t>
  </si>
  <si>
    <t>Migrationshintergrund</t>
  </si>
  <si>
    <t>7.</t>
  </si>
  <si>
    <t>Hauptwohnung/Nebenwohnung</t>
  </si>
  <si>
    <t>8.</t>
  </si>
  <si>
    <t>9.</t>
  </si>
  <si>
    <t>Prognose</t>
  </si>
  <si>
    <t>10.</t>
  </si>
  <si>
    <t>11.</t>
  </si>
  <si>
    <t>Einwohner nach Haushaltstypen</t>
  </si>
  <si>
    <t>12.</t>
  </si>
  <si>
    <t>Altersgruppen</t>
  </si>
  <si>
    <t>Auswertungsmerkmale</t>
  </si>
  <si>
    <t>Themen</t>
  </si>
  <si>
    <t>13.</t>
  </si>
  <si>
    <t>14.</t>
  </si>
  <si>
    <t>15.</t>
  </si>
  <si>
    <t>Umzug</t>
  </si>
  <si>
    <t>16.</t>
  </si>
  <si>
    <t>Soziales</t>
  </si>
  <si>
    <t xml:space="preserve">Einwohner </t>
  </si>
  <si>
    <t>Haushalte</t>
  </si>
  <si>
    <t>Arbeitslose</t>
  </si>
  <si>
    <t>17.</t>
  </si>
  <si>
    <t>18.</t>
  </si>
  <si>
    <t>19.</t>
  </si>
  <si>
    <t>Sonstiges</t>
  </si>
  <si>
    <t>20.</t>
  </si>
  <si>
    <t>21.</t>
  </si>
  <si>
    <t>Wohndauer Wuppertal</t>
  </si>
  <si>
    <t>22.</t>
  </si>
  <si>
    <t>Unterthemen</t>
  </si>
  <si>
    <t>Migration: sechs stärkste Nationen</t>
  </si>
  <si>
    <t>Natürliche Bewegung</t>
  </si>
  <si>
    <t>Räumliche Bewegung</t>
  </si>
  <si>
    <t>Herausgeber: Amt für Statistik und Wahlen, Stadt Wuppertal</t>
  </si>
  <si>
    <t>Kontakt:</t>
  </si>
  <si>
    <t>Johannes-Rau-Platz 1</t>
  </si>
  <si>
    <t>41175 Wuppertal</t>
  </si>
  <si>
    <t>Telefon: +49-202-563-6135</t>
  </si>
  <si>
    <t>E-Mail: statistik@stadt.wuppertal.de</t>
  </si>
  <si>
    <t>1.</t>
  </si>
  <si>
    <t>Bemerkung:</t>
  </si>
  <si>
    <t>00 Elberfeld-Mitte</t>
  </si>
  <si>
    <t>01 Nordstadt</t>
  </si>
  <si>
    <t>02 Ostersbaum</t>
  </si>
  <si>
    <t>03 Südstadt</t>
  </si>
  <si>
    <t>04 Grifflenberg</t>
  </si>
  <si>
    <t>05 Friedrichsberg</t>
  </si>
  <si>
    <t>10 Sonnborn</t>
  </si>
  <si>
    <t>11 Varresbeck</t>
  </si>
  <si>
    <t>12 Nützenberg</t>
  </si>
  <si>
    <t>13 Brill</t>
  </si>
  <si>
    <t>14 Arrenberg</t>
  </si>
  <si>
    <t>15 Zoo</t>
  </si>
  <si>
    <t>16 Buchenhofen</t>
  </si>
  <si>
    <t>20 Uellendahl-West</t>
  </si>
  <si>
    <t>21 Uellendahl-Ost</t>
  </si>
  <si>
    <t>22 Dönberg</t>
  </si>
  <si>
    <t>23 Nevigeser Straße</t>
  </si>
  <si>
    <t>24 Beek</t>
  </si>
  <si>
    <t>25 Eckbusch</t>
  </si>
  <si>
    <t>26 Siebeneick</t>
  </si>
  <si>
    <t>30 Vohwinkel-Mitte</t>
  </si>
  <si>
    <t>31 Osterholz</t>
  </si>
  <si>
    <t>32 Tesche</t>
  </si>
  <si>
    <t>33 Schöller-Dornap</t>
  </si>
  <si>
    <t>34 Lüntenbeck</t>
  </si>
  <si>
    <t>35 Industriestraße</t>
  </si>
  <si>
    <t>36 Westring</t>
  </si>
  <si>
    <t>37 Höhe</t>
  </si>
  <si>
    <t>38 Schrödersbusch</t>
  </si>
  <si>
    <t>40 Cronenberg-Mitte</t>
  </si>
  <si>
    <t>41 Küllenhahn</t>
  </si>
  <si>
    <t>42 Hahnerberg</t>
  </si>
  <si>
    <t>43 Cronenfeld</t>
  </si>
  <si>
    <t>44 Berghausen</t>
  </si>
  <si>
    <t>45 Sudberg</t>
  </si>
  <si>
    <t>46 Kohlfurth</t>
  </si>
  <si>
    <t>50 Barmen-Mitte</t>
  </si>
  <si>
    <t>51 Friedrich-Engels-Allee</t>
  </si>
  <si>
    <t>52 Loh</t>
  </si>
  <si>
    <t>53 Clausen</t>
  </si>
  <si>
    <t>54 Rott</t>
  </si>
  <si>
    <t>55 Sedansberg</t>
  </si>
  <si>
    <t>56 Hatzfeld</t>
  </si>
  <si>
    <t>57 Kothen</t>
  </si>
  <si>
    <t>58 Hesselnberg</t>
  </si>
  <si>
    <t>59 Lichtenplatz</t>
  </si>
  <si>
    <t>60 Oberbarmen-Schwarzbach</t>
  </si>
  <si>
    <t>61 Wichlinghausen-Süd</t>
  </si>
  <si>
    <t>62 Wichlinghausen-Nord</t>
  </si>
  <si>
    <t>63 Nächstebreck-Ost</t>
  </si>
  <si>
    <t>64 Nächstebreck-West</t>
  </si>
  <si>
    <t>70 Heckinghausen</t>
  </si>
  <si>
    <t>71 Heidt</t>
  </si>
  <si>
    <t>72 Hammesberg</t>
  </si>
  <si>
    <t>80 Langerfeld-Mitte</t>
  </si>
  <si>
    <t>81 Rauental</t>
  </si>
  <si>
    <t>82 Jesinghauser Straße</t>
  </si>
  <si>
    <t>83 Hilgershöhe</t>
  </si>
  <si>
    <t>85 Fleute</t>
  </si>
  <si>
    <t>86 Ehrenberg</t>
  </si>
  <si>
    <t>87 Beyenburg-Mitte</t>
  </si>
  <si>
    <t>88 Herbringhausen</t>
  </si>
  <si>
    <t>90 Ronsdorf-Mitte/Nord</t>
  </si>
  <si>
    <t>91 Blombach-Lohsiepen</t>
  </si>
  <si>
    <t>92 Rehsiepen</t>
  </si>
  <si>
    <t>93 Schenkstraße</t>
  </si>
  <si>
    <t>94 Blutfinke</t>
  </si>
  <si>
    <t>95 Erbschlö-Linde</t>
  </si>
  <si>
    <t>SUMME</t>
  </si>
  <si>
    <t>Quartier</t>
  </si>
  <si>
    <t>Stadtbezirk</t>
  </si>
  <si>
    <t>Elberfeld</t>
  </si>
  <si>
    <t>Elberfeld West</t>
  </si>
  <si>
    <t>Uellendahl-Katernberg</t>
  </si>
  <si>
    <t>Vohwinkel</t>
  </si>
  <si>
    <t>Cronenberg</t>
  </si>
  <si>
    <t>Barmen</t>
  </si>
  <si>
    <t>Oberbarmen</t>
  </si>
  <si>
    <t>Heckinghausen</t>
  </si>
  <si>
    <t>Ronsdorf</t>
  </si>
  <si>
    <t>Langerfeld-Beyenburg</t>
  </si>
  <si>
    <t>Wuppertal/Wirtschaft &amp; Stadtentwicklung/Daten und Fakten</t>
  </si>
  <si>
    <t>7. Einwohner: Migrationshintergrund</t>
  </si>
  <si>
    <t>5. Einwohner: Einwohnerdichte</t>
  </si>
  <si>
    <t>Personkreis ohne Migrationshintergrund</t>
  </si>
  <si>
    <t>Personkreis mit Migrationshintergrund</t>
  </si>
  <si>
    <t>0 bis unter 2 Jahre</t>
  </si>
  <si>
    <t>2 bis unter 3 Jahre</t>
  </si>
  <si>
    <t>3 bis unter 6 Jahre</t>
  </si>
  <si>
    <t>6 bis unter 10 Jahre</t>
  </si>
  <si>
    <t>10 bis unter 18 Jahre</t>
  </si>
  <si>
    <t>18 Jahre und älter</t>
  </si>
  <si>
    <t>Ausländer</t>
  </si>
  <si>
    <t>Deutsche mit ausländischem Geburtsort</t>
  </si>
  <si>
    <t>00 bis unter 01 Jahr</t>
  </si>
  <si>
    <t>01 bis unter 05 Jahre</t>
  </si>
  <si>
    <t>05 bis unter 10 Jahre</t>
  </si>
  <si>
    <t>10 bis unter 20 Jahre</t>
  </si>
  <si>
    <t>20 bis unter 30 Jahre</t>
  </si>
  <si>
    <t>30 Jahre und mehr</t>
  </si>
  <si>
    <t>Anhänger</t>
  </si>
  <si>
    <t>Bus</t>
  </si>
  <si>
    <t>Sonderfahrzeug</t>
  </si>
  <si>
    <t>LKW</t>
  </si>
  <si>
    <t>PKW</t>
  </si>
  <si>
    <t>Kraftrad</t>
  </si>
  <si>
    <t>Sattelanhänger</t>
  </si>
  <si>
    <t>Wohnanhänger</t>
  </si>
  <si>
    <t>Zugmaschine</t>
  </si>
  <si>
    <t>Sonstige</t>
  </si>
  <si>
    <t>bis 1919</t>
  </si>
  <si>
    <t>1950 bis 1959</t>
  </si>
  <si>
    <t>1960 bis 1969</t>
  </si>
  <si>
    <t>1970 bis 1979</t>
  </si>
  <si>
    <t>1980 bis 1989</t>
  </si>
  <si>
    <t>1990 bis 1999</t>
  </si>
  <si>
    <t>2000 bis 2005</t>
  </si>
  <si>
    <t>2006 bis 2009</t>
  </si>
  <si>
    <t>2010 u. später</t>
  </si>
  <si>
    <t>unbekannt</t>
  </si>
  <si>
    <t>Gebäude</t>
  </si>
  <si>
    <t>Wohnungen</t>
  </si>
  <si>
    <t>Umzüge Gesamt</t>
  </si>
  <si>
    <t>Deutsche</t>
  </si>
  <si>
    <t>Zuzug</t>
  </si>
  <si>
    <t>Fortzug</t>
  </si>
  <si>
    <t>Saldo</t>
  </si>
  <si>
    <t>00 bis unter 3 Jahre</t>
  </si>
  <si>
    <t>03 bis unter 6 Jahre</t>
  </si>
  <si>
    <t>06 bis unter 10 Jahre</t>
  </si>
  <si>
    <t>10 bis unter 15 Jahre</t>
  </si>
  <si>
    <t>15 bis unter 18 Jahre</t>
  </si>
  <si>
    <t>18 bis unter 25 Jahre</t>
  </si>
  <si>
    <t>25 bis unter 45 Jahre</t>
  </si>
  <si>
    <t>45 bis unter 60 Jahre</t>
  </si>
  <si>
    <t>60 bis unter 65 Jahre</t>
  </si>
  <si>
    <t>65 bis unter 75 Jahre</t>
  </si>
  <si>
    <t>75 Jahre und älter</t>
  </si>
  <si>
    <t>0 bis unter 15 Jahre</t>
  </si>
  <si>
    <t>15 bis unter 65 Jahre</t>
  </si>
  <si>
    <t>65 Jahre und älter</t>
  </si>
  <si>
    <t xml:space="preserve">                                                   </t>
  </si>
  <si>
    <t>Stichjahr</t>
  </si>
  <si>
    <t>2022</t>
  </si>
  <si>
    <t>2023</t>
  </si>
  <si>
    <t>2024</t>
  </si>
  <si>
    <t>2025</t>
  </si>
  <si>
    <t>Nebenwohnung</t>
  </si>
  <si>
    <t>Hauptwohnung/alleinige Wohnung</t>
  </si>
  <si>
    <t>männlich Gesamt</t>
  </si>
  <si>
    <t>weiblich Gesamt</t>
  </si>
  <si>
    <t>männlich</t>
  </si>
  <si>
    <t>weiblich</t>
  </si>
  <si>
    <t>Türkei</t>
  </si>
  <si>
    <t>Polen</t>
  </si>
  <si>
    <t>Rumänien</t>
  </si>
  <si>
    <t>Griechenland</t>
  </si>
  <si>
    <t>Italien</t>
  </si>
  <si>
    <t>Syrien</t>
  </si>
  <si>
    <t>Anzahl Einwohner</t>
  </si>
  <si>
    <t>Personen im HH</t>
  </si>
  <si>
    <t>Person gehört nicht zur Bevölkerung in Haushalten</t>
  </si>
  <si>
    <t>Einpersonenhaushalt</t>
  </si>
  <si>
    <t>Ehepaar, kein Kind, keine weitere Person</t>
  </si>
  <si>
    <t>Ehepaar, kein Kind, mindestens eine weitere Person</t>
  </si>
  <si>
    <t>Ehepaar, mindestens ein Kind, keine weitere Person</t>
  </si>
  <si>
    <t>Ehepaar, mindestens ein Kind, mindestens eine weitere Person</t>
  </si>
  <si>
    <t>Paar in nichtehelicher Lebensgemeinschaft, kein Kind, keine weitere Person</t>
  </si>
  <si>
    <t>Paar in nichtehelicher Lebensgemeinschaft, kein Kind, mindestens eine weitere Person</t>
  </si>
  <si>
    <t>Paar in nichtehelicher Lebensgemeinschaft, mindestens ein Kind, keine weitere Person</t>
  </si>
  <si>
    <t>Paar in nichtehelicher Lebensgemeinschaft, mindestens ein Kind, mindestens eine weitere Person</t>
  </si>
  <si>
    <t>Bezugsperson ohne ehelichen oder nichtehelichen Partner, mindestens ein Kind, keine weitere Person</t>
  </si>
  <si>
    <t>Bezugsperson ohne ehelichen oder nichtehelichen Partner, mindestens ein Kind, mindestens eine weitere Person</t>
  </si>
  <si>
    <t>Geburten</t>
  </si>
  <si>
    <t>Sterbefälle</t>
  </si>
  <si>
    <t>Leerstandssquote aller Zähler</t>
  </si>
  <si>
    <t>Jugendanteil in %</t>
  </si>
  <si>
    <t>Altenanteil in %</t>
  </si>
  <si>
    <t>3. Einwohner: Jugend-/ Altenanteil</t>
  </si>
  <si>
    <t>Baujahr</t>
  </si>
  <si>
    <t>Leerstandsquote</t>
  </si>
  <si>
    <t xml:space="preserve"> Ausländer</t>
  </si>
  <si>
    <t>weiblich         Gesamt</t>
  </si>
  <si>
    <t>Personen pro Haushalt</t>
  </si>
  <si>
    <t>Haushalte nach Haushaltstypen</t>
  </si>
  <si>
    <t>Elberfeld-West</t>
  </si>
  <si>
    <t xml:space="preserve">Barmen </t>
  </si>
  <si>
    <t xml:space="preserve">Ziel-Stadtbezirk </t>
  </si>
  <si>
    <t>Herkunfts-Quartier</t>
  </si>
  <si>
    <t>Herkunfts-Stadtbezirk</t>
  </si>
  <si>
    <t>gesamt</t>
  </si>
  <si>
    <t>Summe</t>
  </si>
  <si>
    <t>1. Einwohner: Gesamt; nach Geschlecht, Deutsche/ Ausländer</t>
  </si>
  <si>
    <t>Fläche in Hektar</t>
  </si>
  <si>
    <t xml:space="preserve"> Gesamt</t>
  </si>
  <si>
    <t>Deutsche mit Migrations-hintergrund</t>
  </si>
  <si>
    <t>Personen ohne Migrations-hintergrund Gesamt</t>
  </si>
  <si>
    <t>Kinder unter 18 Jahre mit mindestens einem Elternteil mit Migrations-hintergrund</t>
  </si>
  <si>
    <t>Personen mit Migrations-hintergrund Gesamt</t>
  </si>
  <si>
    <t>Anteil der Migranten in %</t>
  </si>
  <si>
    <t>Einwohner am 31.12.</t>
  </si>
  <si>
    <t>Jugend-/ Altenanteil</t>
  </si>
  <si>
    <t>Geschlecht, Deutsche/ Ausländer</t>
  </si>
  <si>
    <t>Geschlecht, Deutsche/ Ausländer; Durchschnittsalter</t>
  </si>
  <si>
    <t>Geburten/ Sterbefälle/ Saldo</t>
  </si>
  <si>
    <t>Deutsche/ Ausländer</t>
  </si>
  <si>
    <t>Zuzug/ Fortzug/ Saldo</t>
  </si>
  <si>
    <t>SGB II-Leistungsempfänger</t>
  </si>
  <si>
    <t>Wohnungsleerstand</t>
  </si>
  <si>
    <t>Geschlecht</t>
  </si>
  <si>
    <t>Doppelstaatler</t>
  </si>
  <si>
    <t>9. Einwohner: Wohndauer Wuppertal</t>
  </si>
  <si>
    <t>Basisjahre Prognose</t>
  </si>
  <si>
    <t>Anzahl Privathaus-halte</t>
  </si>
  <si>
    <t>12. Haushalte: Einwohner nach Haushaltstypen</t>
  </si>
  <si>
    <t>sonstiger Mehrpersonen-haushalt</t>
  </si>
  <si>
    <t>Einpersonen-haushalt</t>
  </si>
  <si>
    <t>14. Natürliche Bewegung: Geburten, Sterbefälle, Saldo</t>
  </si>
  <si>
    <t>15. Räumliche Bewegung: Zuzug, Fortzug, Saldo</t>
  </si>
  <si>
    <t>Hecking-hausen</t>
  </si>
  <si>
    <t>Betroffen-heitsquote</t>
  </si>
  <si>
    <t>99 Sonstige</t>
  </si>
  <si>
    <t>00 bis unter 65 Jahre</t>
  </si>
  <si>
    <t>SGB II Empfänger</t>
  </si>
  <si>
    <t>16. Räumliche Bewegung: Umzug</t>
  </si>
  <si>
    <t>17. Soziales: Arbeitslose; Arbeitslosenbetroffenheitsquote</t>
  </si>
  <si>
    <t>18. Soziales: SGB II-Leistungsempfänger, SGB II Quote</t>
  </si>
  <si>
    <t>Sozialversicherungs-pflichtig Beschäftigte</t>
  </si>
  <si>
    <t>Beschäftigten-quote</t>
  </si>
  <si>
    <t>19. Soziales: Sozialversicherungspflichtig Beschäftigte</t>
  </si>
  <si>
    <t>Arbeitslosenbetroffenheitsquote</t>
  </si>
  <si>
    <t>Beschäftigtenquote</t>
  </si>
  <si>
    <t>6. Einwohner: Haupt- und Nebenwohnung; Geschlecht</t>
  </si>
  <si>
    <t>Altersgruppen, Migrationshintergrund</t>
  </si>
  <si>
    <t>4. Einwohner: Kinder; nach Altersgruppen, Migrationshintergrund</t>
  </si>
  <si>
    <t>13. Haushalte: Haushaltstypen</t>
  </si>
  <si>
    <t>SGB II Betroffen-heitsquote</t>
  </si>
  <si>
    <t>Definitionen:</t>
  </si>
  <si>
    <t>Einwohner</t>
  </si>
  <si>
    <t xml:space="preserve">Zum Kreis der Personen mit Migrationshintergrund werden die Einwohner gezählt, die: </t>
  </si>
  <si>
    <t xml:space="preserve"> - eine nicht deutsche 1. Staatsangehörigkeit besitzen oder</t>
  </si>
  <si>
    <t xml:space="preserve"> - neben der deutschen noch eine 2. Staatsangehörigkeit besitzen oder</t>
  </si>
  <si>
    <t xml:space="preserve"> - die deutsche Staatsangehörigkeit nachträglich erworben haben (Aussiedler, Eingebürgerte) oder</t>
  </si>
  <si>
    <t xml:space="preserve"> - im Ausland geboren sind oder</t>
  </si>
  <si>
    <t xml:space="preserve"> - unter 18 Jahre alt sind und im Haushalt mit mindestens einem Elternteil mit Migrationshintergrund wohnen.</t>
  </si>
  <si>
    <t>Privathaushalte</t>
  </si>
  <si>
    <t>Daten zu Privathaushalten werden auf der Grundlage des kommunalen Einwohnermelderegisters ermittelt.  Technische Grundlage</t>
  </si>
  <si>
    <t>für das automatisierte Verfahren ist die Software HHGen, die unter dem Dach des KOSIS-Verbundes ständig weiterentwickelt wird.</t>
  </si>
  <si>
    <t>Der Begriff Haushalt wird hier im Sinne von "Personen, die aufgrund von Indizien, die aus dem Melderegister gewonnen wurden,</t>
  </si>
  <si>
    <t>Arbeitslosen-Betroffenheitsquote in den Quartieren</t>
  </si>
  <si>
    <t xml:space="preserve">SGB II-Betroffenheitsquote </t>
  </si>
  <si>
    <t xml:space="preserve">Beschäftigtenquote </t>
  </si>
  <si>
    <t xml:space="preserve">Sozialversicherungspflichtig Beschäftigte </t>
  </si>
  <si>
    <t>Verfahren zur Ermittlung des Wohnungsleerstandes</t>
  </si>
  <si>
    <t>Der Anteil der leerstehenden Wohnungen an der Gesamtzahl der Wohnungen in den Quartieren bildet die Wohnungsleerstands-</t>
  </si>
  <si>
    <t>quote. Die Statistikstelle hat ein Beobachtungsinstrument entwickelt, mit welchem die jährliche Veränderung des Wohnungsleer-</t>
  </si>
  <si>
    <t xml:space="preserve">standes der Stadt dargestellt werden kann. Es basiert auf der Auswertung von Stromzählerdaten der Wuppertaler Stadtwerke AG. </t>
  </si>
  <si>
    <t>Definition Wohnung</t>
  </si>
  <si>
    <t xml:space="preserve">Auf den folgenden Tabellenblättern finden Sie kleinräumige Datenauswertungen der Stadt Wuppertal zu den Themen Einwohner, </t>
  </si>
  <si>
    <t>Haushalte, Bewegung, Soziales und Sonstiges.</t>
  </si>
  <si>
    <t>SGB II Betroffenheitsquote</t>
  </si>
  <si>
    <t>Sozialversicherungspflichtig Beschäftigte</t>
  </si>
  <si>
    <t>zugelassene Kraftfahrzeuge</t>
  </si>
  <si>
    <t>Gebäude und Wohnungen nach Baualtersgruppen in Ein- und Mehrfamilienhäusern</t>
  </si>
  <si>
    <t>21. Sonstiges: Gebäude und Wohnungen nach Baualtersgruppen in Ein- und Mehrfamilienhäusern</t>
  </si>
  <si>
    <t>22. Sonstiges: zugelassene Kraftfahrzeuge</t>
  </si>
  <si>
    <t>20. Sonstiges: Wohnungsleerstand</t>
  </si>
  <si>
    <t>Im Gegensatz zur amtlichen Ermittlung des Bevölkerungsbestands durch die statistischen Ämter des Bundes und der Länder werden</t>
  </si>
  <si>
    <t>durch die Auswertung des städtischen Einwohnermelderegisters nicht nur die Personen mit einziger oder Hauptwohnung gezählt,</t>
  </si>
  <si>
    <t>sondern auch Einwohnerinnen und Einwohner berücksichtigt, die in Wuppertal lediglich ihre Nebenwohnung haben. Ferner basiert</t>
  </si>
  <si>
    <t>die Einwohnerzahl der statistischen Ämtern auf der Fortschreibung der Ergebnisse des Zensus 2011. Die stadteigene Fortschreibung</t>
  </si>
  <si>
    <t xml:space="preserve">fällt in der Summe deshalb höher aus als die amtliche. </t>
  </si>
  <si>
    <t>Während die amtliche Fortschreibung erst nach mehrmonatiger Verzögerung und nur für das Stadtgebiet insgesamt vorliegt, ermög-</t>
  </si>
  <si>
    <t>lichen die kurzfristig zur Verfügung stehenden stadteigenen Einwohnerzahlen die Ausweisung innerstädtischer Ergebnisse.</t>
  </si>
  <si>
    <t>zusammen wohnen und leben" verwendet. Diese so zu Haushalten zusammengeführten Personen entsprechen dem Typ des Wohn-</t>
  </si>
  <si>
    <t>haushaltes. Personen ohne eigene Haushaltsführung ("Personen in Anstalten oder Heimen") werden von der Generierung ausge-</t>
  </si>
  <si>
    <t>schlossen, daher spricht man hier von Privathaushalten.</t>
  </si>
  <si>
    <t>Von der Bundesagentur für Arbeit werden nur die Arbeitslosenzahlen auf kleinräumiger Ebene bereitgestellt. Zur Berechnung der</t>
  </si>
  <si>
    <t>Arbeitslosenquoten muss diese Zahl in Bezug auf alle zivilen Erwerbspersonen  (versicherungspflichtig Beschäftigte, Beamte,</t>
  </si>
  <si>
    <t>Selbständige und Arbeitslose) gesetzt werden. Diese Bezugsgröße ist auf kleinräumiger Ebene jedoch nicht bekannt.  Um dennoch</t>
  </si>
  <si>
    <t>die Möglichkeit eines innerstädtischen Vergleichs zu haben, werden die Arbeitslosen auf je 100 Einwohner mit alleiniger Wohnung</t>
  </si>
  <si>
    <t xml:space="preserve">bzw. Hauptwohnsitz in Wuppertal im erwerbsfähigen Alter von 15 bis unter 65 Jahren bezogen. Der so ermittelte Prozentsatz wird </t>
  </si>
  <si>
    <t>als Betroffenheitsquote bezeichnet. Dadurch wird der Einfluss unterschiedlicher Einwohnerzahlen in den Quartieren auf das Ausmaß</t>
  </si>
  <si>
    <t xml:space="preserve"> der Arbeitslosigkeit ausgeschaltet. Die dadurch ermittelten Arbeitslosenanteile liegen systematisch niedriger als die  "offiziellen"</t>
  </si>
  <si>
    <t xml:space="preserve"> Arbeitslosenquoten, da auch Nicht-Erwerbspersonen in die Kalkulation eingebunden werden.</t>
  </si>
  <si>
    <t>Arbeitssuchende bis zum vollendeten 65. Lebensjahr, die vorübergehend nicht oder nur kurzzeitig in einem Beschäftigungsverhältnis</t>
  </si>
  <si>
    <t>stehen und weder Schüler/-in, Student-/in oder Teilnehmer an beruflichen Bildungsmaßnahmen noch arbeitsunfähig erkrankt oder</t>
  </si>
  <si>
    <t>Empfänger von Altersruhegeld sind und die für eine Arbeitsaufnahme als Arbeitnehmer/-in sofort zur Verfügung stehen.</t>
  </si>
  <si>
    <t>Die Grundsicherungsleistung für erwerbsfähige Hilfebedürftige nach dem SGB II ist das Arbeitslosengeld II (ALG II). Es wurde in</t>
  </si>
  <si>
    <t>Deutschland zum 1. Januar 2005 durch das so genannte „Hartz-IV-Gesetz“ eingeführt und wird deshalb umgangssprachlich oft auch als</t>
  </si>
  <si>
    <t xml:space="preserve"> „Hartz IV“ bezeichnet. Das ALG II fasst die frühere Arbeitslosenhilfe mit der Sozialhilfe auf Leistungsniveau des soziokulturellen </t>
  </si>
  <si>
    <t xml:space="preserve">Existenzminimums zusammen. Trotz der Bezeichnung als Arbeitslosengeld ist Arbeitslosigkeit keine Voraussetzung, um ALG II zu </t>
  </si>
  <si>
    <t>erhalten; es kann auch ergänzend zu anderem Einkommen und dem Arbeitslosengeld I bezogen werden. Von der Bundesagentur</t>
  </si>
  <si>
    <t>für Arbeit werden die Anzahl der Leistungsempfänger nach dem SGB II auf kleinräumiger Ebene bereitgestellt. Den Anteil der</t>
  </si>
  <si>
    <t>Leistungsempfänger nach dem SGB II erhält man indem man die Anzahl der Leitungsempfänger auf je 100 Einwohner mit alleiniger</t>
  </si>
  <si>
    <t>Wohnung bzw. Hauptwohnsitz in Wuppertal im Alter bis unter 65 Jahren in den Quartieren in Bezug setzt.</t>
  </si>
  <si>
    <t>Von der Bundesagentur für Arbeit werden die Daten der Sozialversicherungspflichtig Beschäftigten auf kleinräumiger Ebene bereit-</t>
  </si>
  <si>
    <t>gestellt. Um die Möglichkeit eines innerstädtischen Vergleichs zu haben, werden die Sozialversicherungspflichtig Beschäftigten auf</t>
  </si>
  <si>
    <t>je 100 Einwohner mit alleiniger Wohnung bzw. Hauptwohnsitz in Wuppertal im erwerbsfähigen Alter von  15 bis unter 65 Jahren</t>
  </si>
  <si>
    <t>bezogen. Der so ermittelte Prozentsatz wird als Beschäftigtenquote bezeichnet. Dadurch wird der Einfluss unterschiedlicher Einwoh-</t>
  </si>
  <si>
    <t>nerzahlen in den Quartieren auf das Ausmaß der Beschäftigung ausgeschaltet.</t>
  </si>
  <si>
    <t>Sozialversicherungspflichtig beschäftigte Arbeitnehmer/-innen sind alle Arbeiter/-innen und Angestellten einschließlich der zu ihrer</t>
  </si>
  <si>
    <t>Berufsausbildung Beschäftigten (Auszubildende u.a.), die kranken-, renten-, pflegeversicherungspflichtig und/oder beitragspflichtig</t>
  </si>
  <si>
    <t>sind zur Bundesagentur für Arbeit (Arbeitslosenversicherung nach dem Arbeitsförderungsgesetz AFG) oder für die von den Arbeit-</t>
  </si>
  <si>
    <t xml:space="preserve">gebern Beitragsanteile zu den gesetzlichen Rentenversicherungen zu entrichten sind. Nicht erfasst sind grundsätzlich Selbständige, </t>
  </si>
  <si>
    <t>mithelfende Familienangehörige und Beamte sowie jene Arbeitnehmer, die aufgrund einer nur geringfügigen Beschäftigung</t>
  </si>
  <si>
    <t xml:space="preserve">keiner Versicherungspflicht unterliegen. Wehr- oder Zivildienstleistende gelten dann als sozialversicherungspflichtig Beschäftigte, </t>
  </si>
  <si>
    <t>wenn sie ihre Dienste aus einem bestehenden Beschäftigungsverhältnis heraus angetreten haben und nur wegen des Wehr- oder</t>
  </si>
  <si>
    <t xml:space="preserve">Zivildienstes kein Entgelt erhalten. </t>
  </si>
  <si>
    <t>Als Indikator für eine leer stehende Wohnung wird ein jährlicher Stromverbrauch unter 200 kWh festgelegt. Die Datenlieferung</t>
  </si>
  <si>
    <t xml:space="preserve">umfasst alle Stromzähler an der Verbrauchsadresse ohne Zähler für Allgemein- und Gewerbestrom. Separat werden die Zähler </t>
  </si>
  <si>
    <t>ausgewiesen, deren Verbrauch kleiner als 200 kWh in der letzen Abrechnungsperiode war. Bei diesen Niedrigverbräuchen wird</t>
  </si>
  <si>
    <t xml:space="preserve">unterstellt, dass es sich um leer stehende Wohnungen handelt. Dieses Verfahren hat sich bei der ersten Wohnungeleerstandsanalyse </t>
  </si>
  <si>
    <t>2006 bewährt.</t>
  </si>
  <si>
    <t>Eine Wohnung ist die Gesamtheit aller Räume, die die Führung eines Haushalts ermöglichen. Zu einer Wohnung gehören eine Küche</t>
  </si>
  <si>
    <t>oder ein Raum mit einer Kochgelegenheit, ein eigener abschließbarer Zugang, Wasserver- und entsorgung sowie Toilette, die auch</t>
  </si>
  <si>
    <t>die auch außerhalb des Wohnungsabschlusses liegen können. Fehlt die Küche bzw. Kochnische, liegt eine sonstige Wohneinheit vor.</t>
  </si>
  <si>
    <t xml:space="preserve">Die kleinräumige Auswertung der Gebäude nach Baujahren basiert auf der Auswertung der städtischen Gebäudedatei. Gebäude- und </t>
  </si>
  <si>
    <t>Wohnungsbestand weichen von den amtlichen Zahlen der statistischen Ämter ab.</t>
  </si>
  <si>
    <t>2. Einwohner: Altersgruppen; nach Geschlecht, Deutsche/Ausländer; Durchschnittsalter</t>
  </si>
  <si>
    <t>11. Haushalte: Personen pro Haushalt (inkl. Bevölkerung in Einrichtungen)</t>
  </si>
  <si>
    <r>
      <t>Zusammengefasst 16/35/38/46/95</t>
    </r>
    <r>
      <rPr>
        <vertAlign val="superscript"/>
        <sz val="11"/>
        <color theme="1"/>
        <rFont val="Calibri"/>
        <family val="2"/>
        <scheme val="minor"/>
      </rPr>
      <t>1</t>
    </r>
  </si>
  <si>
    <t>Anmerkungen</t>
  </si>
  <si>
    <r>
      <t>1</t>
    </r>
    <r>
      <rPr>
        <sz val="11"/>
        <color theme="1"/>
        <rFont val="Calibri"/>
        <family val="2"/>
        <scheme val="minor"/>
      </rPr>
      <t>Aufgrund von zu geringen Fallzahlen können keine Einzelergebnisse für diese 5 Quartiere im Bezug auf die SBG II Leistungen dargestellt werden</t>
    </r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</si>
  <si>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</si>
  <si>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</si>
  <si>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</si>
  <si>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</si>
  <si>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</si>
  <si>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</si>
  <si>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</si>
  <si>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</si>
  <si>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2020/2021</t>
  </si>
  <si>
    <t>erl</t>
  </si>
  <si>
    <t>2021/2022</t>
  </si>
  <si>
    <t>2026</t>
  </si>
  <si>
    <t>2027</t>
  </si>
  <si>
    <t>2028</t>
  </si>
  <si>
    <t>2029</t>
  </si>
  <si>
    <t>2030</t>
  </si>
  <si>
    <t>Ukraine</t>
  </si>
  <si>
    <t>8. Einwohner: Migration, die sieben stärksten Nationen</t>
  </si>
  <si>
    <t xml:space="preserve"> </t>
  </si>
  <si>
    <t>2022/2023</t>
  </si>
  <si>
    <t>2020</t>
  </si>
  <si>
    <t>2021</t>
  </si>
  <si>
    <t>10. Einwohner: Bevölkerungsprognose 2023</t>
  </si>
  <si>
    <t>PROGNOSE: Basis der Berechnung ist der Durchschnitt der Jahre 2020, 2021 und 2022</t>
  </si>
  <si>
    <t>Durch-schnittsalter</t>
  </si>
  <si>
    <t>1920 bis 1949</t>
  </si>
  <si>
    <t>Achtung:</t>
  </si>
  <si>
    <t>Falls die Reiter gelb sind, handelt es sich um Zahlen aus den Vorjahren.</t>
  </si>
  <si>
    <t>2023/2024</t>
  </si>
  <si>
    <t xml:space="preserve">Land </t>
  </si>
  <si>
    <t>23. Segregarionsindex in Wuppertal</t>
  </si>
  <si>
    <t>Einwohner am 31.12.2024</t>
  </si>
  <si>
    <t>65 Löhrerlen</t>
  </si>
  <si>
    <t>(früher 84/ jetzt 65)</t>
  </si>
  <si>
    <t>Einwohner/Privathaushalte am 31.12.2024</t>
  </si>
  <si>
    <t>Privathaushalte am 31.12.2024</t>
  </si>
  <si>
    <t>Bestand am 31.12.2024</t>
  </si>
  <si>
    <t>Privathaushalte/Einwohner am 31.12.2024</t>
  </si>
  <si>
    <r>
      <t xml:space="preserve">Einwohner mit Hauptwohnsitz und Sozialversicherungspflichtig Beschäftigte am Stichtag </t>
    </r>
    <r>
      <rPr>
        <b/>
        <sz val="12"/>
        <color rgb="FFFF0000"/>
        <rFont val="Calibri"/>
        <family val="2"/>
        <scheme val="minor"/>
      </rPr>
      <t>31.12.2024</t>
    </r>
  </si>
  <si>
    <r>
      <t xml:space="preserve">Einwohner mit Hauptwohnsitz und Arbeitslose am Stichtag </t>
    </r>
    <r>
      <rPr>
        <b/>
        <sz val="12"/>
        <color rgb="FFFF0000"/>
        <rFont val="Calibri"/>
        <family val="2"/>
        <scheme val="minor"/>
      </rPr>
      <t>31.12.2024</t>
    </r>
  </si>
  <si>
    <t>Die Daten liegen noch nicht vor.</t>
  </si>
  <si>
    <t>Einwohner mit Hauptwohnsitz und SGB II Empfänger am Stichtag 31.12.2024</t>
  </si>
  <si>
    <t>-</t>
  </si>
  <si>
    <t>2024/2025</t>
  </si>
  <si>
    <t>Gebäudebestand am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</si>
</sst>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u/>
      <sz val="20"/>
      <color theme="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sz val="11"/>
      <color rgb="FF67000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color rgb="FFFF0000"/>
      <name val="Calibri"/>
      <family val="2"/>
    </font>
    <font>
      <b/>
      <sz val="10"/>
      <color indexed="14"/>
      <name val="Calibri"/>
      <family val="2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1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0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43" fillId="0" borderId="0"/>
    <xf numFmtId="0" fontId="30" fillId="0" borderId="0"/>
    <xf numFmtId="0" fontId="30" fillId="0" borderId="0"/>
    <xf numFmtId="0" fontId="43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30" fillId="0" borderId="0"/>
    <xf numFmtId="0" fontId="30" fillId="0" borderId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530">
    <xf numFmtId="0" fontId="0" fillId="0" borderId="0" xfId="0"/>
    <xf numFmtId="0" fontId="18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0" fillId="33" borderId="0" xfId="0" applyFill="1"/>
    <xf numFmtId="0" fontId="0" fillId="0" borderId="0" xfId="0" applyFill="1"/>
    <xf numFmtId="0" fontId="19" fillId="0" borderId="0" xfId="0" applyFont="1" applyFill="1" applyAlignment="1">
      <alignment horizontal="left"/>
    </xf>
    <xf numFmtId="0" fontId="19" fillId="0" borderId="0" xfId="0" applyFont="1" applyFill="1"/>
    <xf numFmtId="0" fontId="20" fillId="0" borderId="0" xfId="0" applyFont="1" applyFill="1"/>
    <xf numFmtId="0" fontId="25" fillId="33" borderId="0" xfId="0" applyFont="1" applyFill="1"/>
    <xf numFmtId="0" fontId="25" fillId="0" borderId="0" xfId="0" applyFont="1" applyFill="1"/>
    <xf numFmtId="0" fontId="27" fillId="33" borderId="0" xfId="0" applyFont="1" applyFill="1"/>
    <xf numFmtId="0" fontId="19" fillId="0" borderId="0" xfId="0" applyFont="1" applyFill="1" applyAlignment="1"/>
    <xf numFmtId="0" fontId="26" fillId="33" borderId="0" xfId="0" applyFont="1" applyFill="1" applyAlignment="1"/>
    <xf numFmtId="0" fontId="28" fillId="33" borderId="0" xfId="0" applyFont="1" applyFill="1"/>
    <xf numFmtId="0" fontId="24" fillId="33" borderId="0" xfId="0" applyFont="1" applyFill="1"/>
    <xf numFmtId="0" fontId="29" fillId="33" borderId="0" xfId="0" applyFont="1" applyFill="1"/>
    <xf numFmtId="0" fontId="16" fillId="33" borderId="0" xfId="0" applyFont="1" applyFill="1" applyAlignment="1"/>
    <xf numFmtId="0" fontId="28" fillId="0" borderId="0" xfId="0" applyFont="1" applyFill="1" applyAlignment="1"/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27" fillId="0" borderId="0" xfId="0" applyFont="1" applyFill="1"/>
    <xf numFmtId="0" fontId="28" fillId="0" borderId="0" xfId="0" applyFont="1" applyFill="1"/>
    <xf numFmtId="49" fontId="1" fillId="0" borderId="10" xfId="46" applyNumberFormat="1" applyFont="1" applyBorder="1"/>
    <xf numFmtId="164" fontId="0" fillId="0" borderId="0" xfId="0" applyNumberFormat="1"/>
    <xf numFmtId="0" fontId="21" fillId="0" borderId="10" xfId="0" applyFont="1" applyBorder="1" applyAlignment="1">
      <alignment horizontal="center" vertical="center"/>
    </xf>
    <xf numFmtId="49" fontId="1" fillId="0" borderId="14" xfId="46" applyNumberFormat="1" applyBorder="1"/>
    <xf numFmtId="0" fontId="0" fillId="0" borderId="19" xfId="0" applyBorder="1"/>
    <xf numFmtId="164" fontId="0" fillId="0" borderId="21" xfId="0" applyNumberFormat="1" applyBorder="1"/>
    <xf numFmtId="0" fontId="0" fillId="0" borderId="0" xfId="0" applyBorder="1"/>
    <xf numFmtId="3" fontId="33" fillId="0" borderId="0" xfId="46" applyNumberFormat="1" applyFont="1" applyFill="1" applyBorder="1" applyAlignment="1">
      <alignment horizontal="right" vertical="center" wrapText="1"/>
    </xf>
    <xf numFmtId="0" fontId="33" fillId="0" borderId="0" xfId="46" applyFont="1" applyFill="1" applyBorder="1" applyAlignment="1">
      <alignment horizontal="right" vertical="center" wrapText="1"/>
    </xf>
    <xf numFmtId="3" fontId="34" fillId="0" borderId="0" xfId="63" applyNumberFormat="1" applyFont="1" applyBorder="1"/>
    <xf numFmtId="3" fontId="1" fillId="0" borderId="19" xfId="48" applyNumberFormat="1" applyBorder="1"/>
    <xf numFmtId="49" fontId="1" fillId="0" borderId="14" xfId="46" applyNumberFormat="1" applyFont="1" applyBorder="1"/>
    <xf numFmtId="49" fontId="1" fillId="0" borderId="24" xfId="46" applyNumberFormat="1" applyBorder="1"/>
    <xf numFmtId="164" fontId="0" fillId="33" borderId="0" xfId="0" applyNumberFormat="1" applyFill="1"/>
    <xf numFmtId="0" fontId="21" fillId="0" borderId="18" xfId="0" applyFont="1" applyBorder="1" applyAlignment="1">
      <alignment horizontal="center" vertical="center"/>
    </xf>
    <xf numFmtId="0" fontId="24" fillId="0" borderId="0" xfId="0" applyFont="1" applyFill="1"/>
    <xf numFmtId="0" fontId="16" fillId="0" borderId="0" xfId="0" applyFont="1"/>
    <xf numFmtId="164" fontId="1" fillId="0" borderId="19" xfId="48" applyNumberFormat="1" applyBorder="1"/>
    <xf numFmtId="3" fontId="1" fillId="0" borderId="11" xfId="48" applyNumberFormat="1" applyBorder="1"/>
    <xf numFmtId="0" fontId="26" fillId="0" borderId="0" xfId="0" applyFont="1" applyFill="1" applyAlignment="1"/>
    <xf numFmtId="3" fontId="16" fillId="0" borderId="10" xfId="48" applyNumberFormat="1" applyFont="1" applyBorder="1"/>
    <xf numFmtId="3" fontId="16" fillId="0" borderId="18" xfId="0" applyNumberFormat="1" applyFont="1" applyBorder="1"/>
    <xf numFmtId="3" fontId="16" fillId="0" borderId="10" xfId="0" applyNumberFormat="1" applyFont="1" applyBorder="1"/>
    <xf numFmtId="3" fontId="0" fillId="0" borderId="0" xfId="0" applyNumberFormat="1" applyBorder="1"/>
    <xf numFmtId="49" fontId="1" fillId="0" borderId="16" xfId="46" applyNumberFormat="1" applyFill="1" applyBorder="1"/>
    <xf numFmtId="3" fontId="0" fillId="0" borderId="21" xfId="0" applyNumberFormat="1" applyBorder="1"/>
    <xf numFmtId="3" fontId="0" fillId="0" borderId="0" xfId="0" applyNumberFormat="1"/>
    <xf numFmtId="3" fontId="16" fillId="0" borderId="12" xfId="67" applyNumberFormat="1" applyFont="1" applyBorder="1"/>
    <xf numFmtId="3" fontId="16" fillId="0" borderId="12" xfId="0" applyNumberFormat="1" applyFont="1" applyBorder="1"/>
    <xf numFmtId="3" fontId="0" fillId="0" borderId="20" xfId="0" applyNumberFormat="1" applyBorder="1"/>
    <xf numFmtId="0" fontId="0" fillId="0" borderId="0" xfId="0"/>
    <xf numFmtId="0" fontId="0" fillId="0" borderId="21" xfId="0" applyBorder="1"/>
    <xf numFmtId="0" fontId="16" fillId="0" borderId="0" xfId="0" applyFont="1" applyFill="1" applyAlignmen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49" fontId="1" fillId="35" borderId="19" xfId="191" applyNumberFormat="1" applyFill="1" applyBorder="1"/>
    <xf numFmtId="164" fontId="0" fillId="0" borderId="0" xfId="0" applyNumberFormat="1" applyBorder="1"/>
    <xf numFmtId="3" fontId="1" fillId="35" borderId="15" xfId="191" applyNumberFormat="1" applyFill="1" applyBorder="1"/>
    <xf numFmtId="0" fontId="21" fillId="0" borderId="14" xfId="0" applyFont="1" applyBorder="1" applyAlignment="1">
      <alignment horizontal="center" vertical="center"/>
    </xf>
    <xf numFmtId="0" fontId="29" fillId="0" borderId="0" xfId="0" applyFont="1" applyFill="1"/>
    <xf numFmtId="164" fontId="16" fillId="0" borderId="10" xfId="0" applyNumberFormat="1" applyFont="1" applyBorder="1"/>
    <xf numFmtId="0" fontId="0" fillId="0" borderId="22" xfId="0" applyBorder="1"/>
    <xf numFmtId="164" fontId="0" fillId="0" borderId="16" xfId="0" applyNumberFormat="1" applyBorder="1"/>
    <xf numFmtId="3" fontId="1" fillId="35" borderId="16" xfId="191" applyNumberFormat="1" applyFill="1" applyBorder="1"/>
    <xf numFmtId="164" fontId="16" fillId="0" borderId="10" xfId="48" applyNumberFormat="1" applyFont="1" applyBorder="1"/>
    <xf numFmtId="49" fontId="1" fillId="35" borderId="11" xfId="191" applyNumberFormat="1" applyFill="1" applyBorder="1"/>
    <xf numFmtId="3" fontId="40" fillId="34" borderId="22" xfId="45" applyNumberFormat="1" applyFont="1" applyFill="1" applyBorder="1" applyAlignment="1">
      <alignment horizontal="right" vertical="center" wrapText="1"/>
    </xf>
    <xf numFmtId="164" fontId="0" fillId="0" borderId="23" xfId="0" applyNumberFormat="1" applyBorder="1"/>
    <xf numFmtId="164" fontId="0" fillId="0" borderId="19" xfId="0" applyNumberFormat="1" applyBorder="1"/>
    <xf numFmtId="3" fontId="1" fillId="35" borderId="21" xfId="191" applyNumberFormat="1" applyFill="1" applyBorder="1"/>
    <xf numFmtId="164" fontId="0" fillId="0" borderId="15" xfId="0" applyNumberFormat="1" applyBorder="1"/>
    <xf numFmtId="0" fontId="1" fillId="35" borderId="16" xfId="191" applyFill="1" applyBorder="1"/>
    <xf numFmtId="3" fontId="16" fillId="35" borderId="14" xfId="191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6" fillId="35" borderId="24" xfId="191" applyFont="1" applyFill="1" applyBorder="1" applyAlignment="1">
      <alignment vertical="center"/>
    </xf>
    <xf numFmtId="3" fontId="1" fillId="35" borderId="20" xfId="191" applyNumberFormat="1" applyFill="1" applyBorder="1"/>
    <xf numFmtId="49" fontId="1" fillId="0" borderId="0" xfId="191" applyNumberFormat="1"/>
    <xf numFmtId="49" fontId="21" fillId="0" borderId="0" xfId="191" applyNumberFormat="1" applyFont="1"/>
    <xf numFmtId="0" fontId="16" fillId="35" borderId="13" xfId="191" applyFont="1" applyFill="1" applyBorder="1" applyAlignment="1">
      <alignment vertical="center"/>
    </xf>
    <xf numFmtId="0" fontId="0" fillId="0" borderId="12" xfId="0" applyBorder="1"/>
    <xf numFmtId="0" fontId="0" fillId="0" borderId="0" xfId="0"/>
    <xf numFmtId="0" fontId="0" fillId="0" borderId="0" xfId="0"/>
    <xf numFmtId="3" fontId="16" fillId="0" borderId="10" xfId="63" applyNumberFormat="1" applyFont="1" applyBorder="1"/>
    <xf numFmtId="0" fontId="0" fillId="0" borderId="0" xfId="0"/>
    <xf numFmtId="0" fontId="0" fillId="0" borderId="0" xfId="0"/>
    <xf numFmtId="3" fontId="0" fillId="0" borderId="13" xfId="0" applyNumberFormat="1" applyBorder="1"/>
    <xf numFmtId="0" fontId="21" fillId="0" borderId="10" xfId="0" applyFont="1" applyBorder="1" applyAlignment="1">
      <alignment horizontal="center"/>
    </xf>
    <xf numFmtId="3" fontId="0" fillId="0" borderId="19" xfId="0" applyNumberFormat="1" applyBorder="1"/>
    <xf numFmtId="0" fontId="0" fillId="0" borderId="0" xfId="0"/>
    <xf numFmtId="164" fontId="0" fillId="0" borderId="20" xfId="0" applyNumberFormat="1" applyBorder="1"/>
    <xf numFmtId="0" fontId="0" fillId="0" borderId="0" xfId="0"/>
    <xf numFmtId="164" fontId="16" fillId="0" borderId="23" xfId="0" applyNumberFormat="1" applyFont="1" applyBorder="1"/>
    <xf numFmtId="0" fontId="0" fillId="0" borderId="0" xfId="0"/>
    <xf numFmtId="164" fontId="0" fillId="0" borderId="17" xfId="0" applyNumberFormat="1" applyBorder="1"/>
    <xf numFmtId="164" fontId="16" fillId="0" borderId="18" xfId="0" applyNumberFormat="1" applyFont="1" applyBorder="1"/>
    <xf numFmtId="0" fontId="21" fillId="0" borderId="0" xfId="0" applyFont="1" applyFill="1"/>
    <xf numFmtId="0" fontId="18" fillId="0" borderId="0" xfId="0" applyFont="1" applyFill="1"/>
    <xf numFmtId="49" fontId="1" fillId="0" borderId="14" xfId="46" applyNumberFormat="1" applyFont="1" applyFill="1" applyBorder="1"/>
    <xf numFmtId="0" fontId="0" fillId="0" borderId="0" xfId="0"/>
    <xf numFmtId="49" fontId="21" fillId="0" borderId="11" xfId="67" applyNumberFormat="1" applyFont="1" applyBorder="1" applyAlignment="1">
      <alignment horizontal="center" vertical="top" wrapText="1"/>
    </xf>
    <xf numFmtId="3" fontId="1" fillId="0" borderId="15" xfId="67" applyNumberFormat="1" applyBorder="1"/>
    <xf numFmtId="3" fontId="1" fillId="0" borderId="16" xfId="67" applyNumberFormat="1" applyBorder="1"/>
    <xf numFmtId="3" fontId="16" fillId="0" borderId="14" xfId="67" applyNumberFormat="1" applyFont="1" applyBorder="1"/>
    <xf numFmtId="164" fontId="0" fillId="0" borderId="11" xfId="0" applyNumberFormat="1" applyBorder="1"/>
    <xf numFmtId="164" fontId="0" fillId="0" borderId="13" xfId="0" applyNumberFormat="1" applyBorder="1"/>
    <xf numFmtId="0" fontId="42" fillId="0" borderId="0" xfId="0" applyFont="1"/>
    <xf numFmtId="3" fontId="40" fillId="34" borderId="13" xfId="45" applyNumberFormat="1" applyFont="1" applyFill="1" applyBorder="1" applyAlignment="1">
      <alignment horizontal="right" vertical="center" wrapText="1"/>
    </xf>
    <xf numFmtId="3" fontId="16" fillId="0" borderId="12" xfId="46" applyNumberFormat="1" applyFont="1" applyBorder="1" applyAlignment="1">
      <alignment horizontal="right"/>
    </xf>
    <xf numFmtId="0" fontId="0" fillId="0" borderId="0" xfId="0"/>
    <xf numFmtId="0" fontId="21" fillId="0" borderId="0" xfId="0" applyFont="1"/>
    <xf numFmtId="0" fontId="0" fillId="0" borderId="0" xfId="0" applyFill="1"/>
    <xf numFmtId="0" fontId="0" fillId="0" borderId="0" xfId="0" applyBorder="1"/>
    <xf numFmtId="3" fontId="0" fillId="0" borderId="0" xfId="0" applyNumberFormat="1" applyBorder="1"/>
    <xf numFmtId="3" fontId="0" fillId="0" borderId="19" xfId="0" applyNumberFormat="1" applyBorder="1"/>
    <xf numFmtId="3" fontId="1" fillId="0" borderId="0" xfId="46" applyNumberFormat="1" applyBorder="1" applyAlignment="1">
      <alignment horizontal="right"/>
    </xf>
    <xf numFmtId="3" fontId="1" fillId="0" borderId="17" xfId="46" applyNumberFormat="1" applyBorder="1" applyAlignment="1">
      <alignment horizontal="right"/>
    </xf>
    <xf numFmtId="3" fontId="0" fillId="0" borderId="11" xfId="0" applyNumberFormat="1" applyBorder="1"/>
    <xf numFmtId="3" fontId="16" fillId="0" borderId="13" xfId="0" applyNumberFormat="1" applyFont="1" applyBorder="1"/>
    <xf numFmtId="3" fontId="16" fillId="36" borderId="10" xfId="191" applyNumberFormat="1" applyFont="1" applyFill="1" applyBorder="1"/>
    <xf numFmtId="0" fontId="21" fillId="0" borderId="10" xfId="0" applyFont="1" applyFill="1" applyBorder="1" applyAlignment="1">
      <alignment horizontal="center"/>
    </xf>
    <xf numFmtId="3" fontId="1" fillId="36" borderId="20" xfId="191" applyNumberFormat="1" applyFill="1" applyBorder="1"/>
    <xf numFmtId="3" fontId="1" fillId="36" borderId="21" xfId="191" applyNumberFormat="1" applyFill="1" applyBorder="1"/>
    <xf numFmtId="0" fontId="0" fillId="33" borderId="0" xfId="0" applyFill="1"/>
    <xf numFmtId="0" fontId="0" fillId="0" borderId="0" xfId="0" applyFill="1"/>
    <xf numFmtId="0" fontId="25" fillId="33" borderId="0" xfId="0" applyFont="1" applyFill="1"/>
    <xf numFmtId="0" fontId="25" fillId="0" borderId="0" xfId="0" applyFont="1" applyFill="1"/>
    <xf numFmtId="0" fontId="27" fillId="33" borderId="0" xfId="0" applyFont="1" applyFill="1"/>
    <xf numFmtId="0" fontId="19" fillId="0" borderId="0" xfId="0" applyFont="1" applyFill="1" applyAlignment="1"/>
    <xf numFmtId="0" fontId="28" fillId="33" borderId="0" xfId="0" applyFont="1" applyFill="1"/>
    <xf numFmtId="0" fontId="27" fillId="0" borderId="0" xfId="0" applyFont="1" applyFill="1"/>
    <xf numFmtId="0" fontId="28" fillId="0" borderId="0" xfId="0" applyFont="1" applyFill="1"/>
    <xf numFmtId="0" fontId="24" fillId="0" borderId="0" xfId="0" applyFont="1" applyFill="1" applyAlignment="1"/>
    <xf numFmtId="0" fontId="0" fillId="33" borderId="0" xfId="0" applyFill="1"/>
    <xf numFmtId="0" fontId="0" fillId="0" borderId="0" xfId="0" applyFill="1"/>
    <xf numFmtId="0" fontId="25" fillId="33" borderId="0" xfId="0" applyFont="1" applyFill="1"/>
    <xf numFmtId="0" fontId="27" fillId="33" borderId="0" xfId="0" applyFont="1" applyFill="1"/>
    <xf numFmtId="0" fontId="28" fillId="33" borderId="0" xfId="0" applyFont="1" applyFill="1"/>
    <xf numFmtId="164" fontId="0" fillId="33" borderId="0" xfId="0" applyNumberFormat="1" applyFill="1"/>
    <xf numFmtId="0" fontId="24" fillId="0" borderId="0" xfId="0" applyFont="1" applyFill="1"/>
    <xf numFmtId="49" fontId="1" fillId="0" borderId="0" xfId="191" applyNumberFormat="1" applyFill="1"/>
    <xf numFmtId="0" fontId="18" fillId="0" borderId="0" xfId="0" applyFont="1" applyFill="1"/>
    <xf numFmtId="164" fontId="36" fillId="0" borderId="20" xfId="45" applyNumberFormat="1" applyFont="1" applyFill="1" applyBorder="1"/>
    <xf numFmtId="164" fontId="36" fillId="0" borderId="21" xfId="45" applyNumberFormat="1" applyFont="1" applyFill="1" applyBorder="1"/>
    <xf numFmtId="164" fontId="37" fillId="0" borderId="12" xfId="45" applyNumberFormat="1" applyFont="1" applyFill="1" applyBorder="1"/>
    <xf numFmtId="3" fontId="0" fillId="0" borderId="15" xfId="0" applyNumberFormat="1" applyFont="1" applyBorder="1"/>
    <xf numFmtId="3" fontId="0" fillId="0" borderId="16" xfId="0" applyNumberFormat="1" applyFont="1" applyBorder="1"/>
    <xf numFmtId="0" fontId="0" fillId="0" borderId="0" xfId="0"/>
    <xf numFmtId="0" fontId="0" fillId="33" borderId="0" xfId="0" applyFill="1"/>
    <xf numFmtId="0" fontId="0" fillId="0" borderId="0" xfId="0" applyFill="1"/>
    <xf numFmtId="0" fontId="25" fillId="33" borderId="0" xfId="0" applyFont="1" applyFill="1"/>
    <xf numFmtId="0" fontId="27" fillId="33" borderId="0" xfId="0" applyFont="1" applyFill="1"/>
    <xf numFmtId="0" fontId="28" fillId="33" borderId="0" xfId="0" applyFont="1" applyFill="1"/>
    <xf numFmtId="0" fontId="29" fillId="33" borderId="0" xfId="0" applyFont="1" applyFill="1"/>
    <xf numFmtId="0" fontId="0" fillId="0" borderId="19" xfId="0" applyBorder="1"/>
    <xf numFmtId="0" fontId="0" fillId="0" borderId="0" xfId="0" applyBorder="1"/>
    <xf numFmtId="0" fontId="16" fillId="0" borderId="0" xfId="0" applyFont="1"/>
    <xf numFmtId="3" fontId="16" fillId="0" borderId="18" xfId="0" applyNumberFormat="1" applyFont="1" applyBorder="1"/>
    <xf numFmtId="3" fontId="16" fillId="0" borderId="10" xfId="0" applyNumberFormat="1" applyFont="1" applyBorder="1"/>
    <xf numFmtId="3" fontId="16" fillId="0" borderId="14" xfId="0" applyNumberFormat="1" applyFont="1" applyBorder="1"/>
    <xf numFmtId="0" fontId="29" fillId="0" borderId="0" xfId="0" applyFont="1" applyFill="1"/>
    <xf numFmtId="0" fontId="0" fillId="0" borderId="22" xfId="0" applyBorder="1"/>
    <xf numFmtId="3" fontId="16" fillId="35" borderId="12" xfId="191" applyNumberFormat="1" applyFont="1" applyFill="1" applyBorder="1"/>
    <xf numFmtId="49" fontId="1" fillId="0" borderId="0" xfId="191" applyNumberFormat="1"/>
    <xf numFmtId="49" fontId="1" fillId="35" borderId="0" xfId="191" applyNumberFormat="1" applyFill="1"/>
    <xf numFmtId="49" fontId="21" fillId="0" borderId="0" xfId="191" applyNumberFormat="1" applyFont="1"/>
    <xf numFmtId="0" fontId="21" fillId="0" borderId="10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0" fillId="36" borderId="0" xfId="0" applyFill="1"/>
    <xf numFmtId="0" fontId="16" fillId="36" borderId="13" xfId="191" applyFont="1" applyFill="1" applyBorder="1" applyAlignment="1">
      <alignment vertical="center"/>
    </xf>
    <xf numFmtId="49" fontId="1" fillId="36" borderId="19" xfId="191" applyNumberFormat="1" applyFill="1" applyBorder="1"/>
    <xf numFmtId="0" fontId="16" fillId="36" borderId="24" xfId="191" applyFont="1" applyFill="1" applyBorder="1" applyAlignment="1">
      <alignment vertical="center"/>
    </xf>
    <xf numFmtId="49" fontId="1" fillId="36" borderId="11" xfId="191" applyNumberFormat="1" applyFill="1" applyBorder="1"/>
    <xf numFmtId="0" fontId="1" fillId="36" borderId="16" xfId="191" applyFill="1" applyBorder="1"/>
    <xf numFmtId="3" fontId="1" fillId="36" borderId="16" xfId="191" applyNumberFormat="1" applyFill="1" applyBorder="1"/>
    <xf numFmtId="3" fontId="16" fillId="36" borderId="12" xfId="191" applyNumberFormat="1" applyFont="1" applyFill="1" applyBorder="1"/>
    <xf numFmtId="3" fontId="16" fillId="36" borderId="14" xfId="191" applyNumberFormat="1" applyFont="1" applyFill="1" applyBorder="1"/>
    <xf numFmtId="3" fontId="1" fillId="36" borderId="15" xfId="191" applyNumberFormat="1" applyFill="1" applyBorder="1"/>
    <xf numFmtId="0" fontId="0" fillId="0" borderId="23" xfId="0" applyBorder="1"/>
    <xf numFmtId="49" fontId="0" fillId="0" borderId="14" xfId="46" applyNumberFormat="1" applyFont="1" applyFill="1" applyBorder="1"/>
    <xf numFmtId="0" fontId="27" fillId="33" borderId="0" xfId="0" applyFont="1" applyFill="1" applyAlignment="1">
      <alignment horizontal="center"/>
    </xf>
    <xf numFmtId="0" fontId="25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3" fontId="16" fillId="0" borderId="10" xfId="0" applyNumberFormat="1" applyFont="1" applyBorder="1" applyAlignment="1">
      <alignment horizontal="right"/>
    </xf>
    <xf numFmtId="0" fontId="0" fillId="0" borderId="0" xfId="0"/>
    <xf numFmtId="0" fontId="0" fillId="0" borderId="0" xfId="0" applyFill="1"/>
    <xf numFmtId="0" fontId="0" fillId="0" borderId="0" xfId="0"/>
    <xf numFmtId="0" fontId="21" fillId="0" borderId="0" xfId="0" applyFont="1"/>
    <xf numFmtId="0" fontId="0" fillId="0" borderId="0" xfId="0" applyFill="1"/>
    <xf numFmtId="49" fontId="1" fillId="0" borderId="10" xfId="46" applyNumberFormat="1" applyFont="1" applyBorder="1"/>
    <xf numFmtId="49" fontId="1" fillId="0" borderId="14" xfId="46" applyNumberFormat="1" applyBorder="1"/>
    <xf numFmtId="0" fontId="0" fillId="0" borderId="0" xfId="0" applyBorder="1"/>
    <xf numFmtId="164" fontId="0" fillId="0" borderId="19" xfId="0" applyNumberFormat="1" applyBorder="1"/>
    <xf numFmtId="164" fontId="0" fillId="0" borderId="11" xfId="0" applyNumberFormat="1" applyBorder="1"/>
    <xf numFmtId="164" fontId="0" fillId="0" borderId="13" xfId="0" applyNumberFormat="1" applyBorder="1"/>
    <xf numFmtId="0" fontId="0" fillId="0" borderId="10" xfId="0" applyBorder="1" applyAlignment="1">
      <alignment horizontal="center" vertical="center"/>
    </xf>
    <xf numFmtId="0" fontId="38" fillId="0" borderId="22" xfId="45" applyFont="1" applyFill="1" applyBorder="1" applyAlignment="1">
      <alignment horizontal="center"/>
    </xf>
    <xf numFmtId="49" fontId="0" fillId="0" borderId="14" xfId="46" applyNumberFormat="1" applyFont="1" applyBorder="1"/>
    <xf numFmtId="0" fontId="0" fillId="0" borderId="0" xfId="0"/>
    <xf numFmtId="0" fontId="21" fillId="0" borderId="0" xfId="0" applyFont="1"/>
    <xf numFmtId="0" fontId="0" fillId="33" borderId="0" xfId="0" applyFill="1"/>
    <xf numFmtId="0" fontId="0" fillId="0" borderId="0" xfId="0" applyFill="1"/>
    <xf numFmtId="0" fontId="27" fillId="33" borderId="0" xfId="0" applyFont="1" applyFill="1"/>
    <xf numFmtId="49" fontId="1" fillId="0" borderId="10" xfId="46" applyNumberFormat="1" applyFont="1" applyBorder="1"/>
    <xf numFmtId="49" fontId="1" fillId="0" borderId="10" xfId="46" applyNumberFormat="1" applyBorder="1"/>
    <xf numFmtId="3" fontId="0" fillId="0" borderId="13" xfId="0" applyNumberFormat="1" applyBorder="1"/>
    <xf numFmtId="3" fontId="0" fillId="0" borderId="19" xfId="0" applyNumberFormat="1" applyBorder="1"/>
    <xf numFmtId="49" fontId="1" fillId="0" borderId="13" xfId="46" applyNumberFormat="1" applyBorder="1"/>
    <xf numFmtId="3" fontId="0" fillId="0" borderId="11" xfId="0" applyNumberFormat="1" applyBorder="1"/>
    <xf numFmtId="0" fontId="0" fillId="0" borderId="13" xfId="0" applyBorder="1"/>
    <xf numFmtId="0" fontId="0" fillId="0" borderId="10" xfId="0" applyBorder="1" applyAlignment="1">
      <alignment horizontal="center" vertical="center"/>
    </xf>
    <xf numFmtId="49" fontId="0" fillId="0" borderId="14" xfId="46" applyNumberFormat="1" applyFont="1" applyBorder="1"/>
    <xf numFmtId="0" fontId="0" fillId="0" borderId="0" xfId="0"/>
    <xf numFmtId="0" fontId="21" fillId="0" borderId="0" xfId="0" applyFont="1"/>
    <xf numFmtId="0" fontId="0" fillId="33" borderId="0" xfId="0" applyFill="1"/>
    <xf numFmtId="49" fontId="1" fillId="0" borderId="10" xfId="46" applyNumberFormat="1" applyFont="1" applyBorder="1"/>
    <xf numFmtId="49" fontId="1" fillId="0" borderId="10" xfId="46" applyNumberFormat="1" applyBorder="1"/>
    <xf numFmtId="0" fontId="0" fillId="0" borderId="16" xfId="0" applyBorder="1"/>
    <xf numFmtId="3" fontId="0" fillId="0" borderId="16" xfId="0" applyNumberFormat="1" applyBorder="1"/>
    <xf numFmtId="3" fontId="0" fillId="0" borderId="15" xfId="0" applyNumberFormat="1" applyBorder="1"/>
    <xf numFmtId="0" fontId="0" fillId="0" borderId="24" xfId="0" applyBorder="1"/>
    <xf numFmtId="49" fontId="1" fillId="0" borderId="13" xfId="46" applyNumberFormat="1" applyBorder="1"/>
    <xf numFmtId="0" fontId="0" fillId="0" borderId="10" xfId="0" applyBorder="1" applyAlignment="1">
      <alignment horizontal="center" vertical="center"/>
    </xf>
    <xf numFmtId="0" fontId="46" fillId="0" borderId="0" xfId="198" applyFont="1" applyFill="1"/>
    <xf numFmtId="165" fontId="0" fillId="0" borderId="11" xfId="0" applyNumberFormat="1" applyBorder="1"/>
    <xf numFmtId="165" fontId="0" fillId="0" borderId="19" xfId="0" applyNumberFormat="1" applyBorder="1"/>
    <xf numFmtId="49" fontId="0" fillId="0" borderId="14" xfId="46" applyNumberFormat="1" applyFont="1" applyBorder="1"/>
    <xf numFmtId="165" fontId="0" fillId="0" borderId="13" xfId="0" applyNumberFormat="1" applyBorder="1"/>
    <xf numFmtId="0" fontId="44" fillId="0" borderId="0" xfId="198" applyFont="1" applyFill="1"/>
    <xf numFmtId="0" fontId="45" fillId="0" borderId="0" xfId="198" applyFont="1" applyFill="1"/>
    <xf numFmtId="14" fontId="45" fillId="0" borderId="0" xfId="198" applyNumberFormat="1" applyFont="1" applyFill="1" applyAlignment="1">
      <alignment horizontal="center"/>
    </xf>
    <xf numFmtId="0" fontId="21" fillId="0" borderId="12" xfId="191" applyFont="1" applyBorder="1" applyAlignment="1">
      <alignment horizontal="center" vertical="center"/>
    </xf>
    <xf numFmtId="0" fontId="42" fillId="0" borderId="0" xfId="0" applyFont="1" applyFill="1"/>
    <xf numFmtId="0" fontId="18" fillId="0" borderId="0" xfId="0" applyFont="1"/>
    <xf numFmtId="3" fontId="16" fillId="0" borderId="18" xfId="0" applyNumberFormat="1" applyFont="1" applyBorder="1"/>
    <xf numFmtId="3" fontId="0" fillId="0" borderId="0" xfId="0" applyNumberFormat="1" applyBorder="1"/>
    <xf numFmtId="0" fontId="1" fillId="35" borderId="17" xfId="191" applyFill="1" applyBorder="1"/>
    <xf numFmtId="3" fontId="1" fillId="35" borderId="19" xfId="191" applyNumberFormat="1" applyFill="1" applyBorder="1"/>
    <xf numFmtId="3" fontId="16" fillId="35" borderId="10" xfId="191" applyNumberFormat="1" applyFont="1" applyFill="1" applyBorder="1"/>
    <xf numFmtId="3" fontId="1" fillId="35" borderId="17" xfId="191" applyNumberFormat="1" applyFill="1" applyBorder="1"/>
    <xf numFmtId="3" fontId="16" fillId="35" borderId="18" xfId="191" applyNumberFormat="1" applyFont="1" applyFill="1" applyBorder="1"/>
    <xf numFmtId="3" fontId="1" fillId="35" borderId="11" xfId="191" applyNumberFormat="1" applyFill="1" applyBorder="1"/>
    <xf numFmtId="0" fontId="18" fillId="0" borderId="0" xfId="0" applyFont="1" applyFill="1"/>
    <xf numFmtId="0" fontId="21" fillId="0" borderId="12" xfId="0" applyFont="1" applyBorder="1" applyAlignment="1">
      <alignment horizontal="center"/>
    </xf>
    <xf numFmtId="3" fontId="1" fillId="36" borderId="17" xfId="191" applyNumberFormat="1" applyFill="1" applyBorder="1"/>
    <xf numFmtId="3" fontId="16" fillId="36" borderId="18" xfId="191" applyNumberFormat="1" applyFont="1" applyFill="1" applyBorder="1"/>
    <xf numFmtId="0" fontId="21" fillId="0" borderId="11" xfId="0" applyFont="1" applyFill="1" applyBorder="1" applyAlignment="1">
      <alignment horizontal="center"/>
    </xf>
    <xf numFmtId="3" fontId="1" fillId="36" borderId="19" xfId="191" applyNumberFormat="1" applyFill="1" applyBorder="1"/>
    <xf numFmtId="3" fontId="1" fillId="36" borderId="11" xfId="191" applyNumberFormat="1" applyFill="1" applyBorder="1"/>
    <xf numFmtId="0" fontId="1" fillId="36" borderId="17" xfId="191" applyFill="1" applyBorder="1"/>
    <xf numFmtId="0" fontId="0" fillId="0" borderId="0" xfId="0"/>
    <xf numFmtId="0" fontId="0" fillId="0" borderId="0" xfId="0" applyFill="1"/>
    <xf numFmtId="0" fontId="0" fillId="0" borderId="0" xfId="0" applyFont="1" applyFill="1" applyAlignment="1"/>
    <xf numFmtId="0" fontId="18" fillId="0" borderId="0" xfId="0" applyFont="1" applyFill="1"/>
    <xf numFmtId="0" fontId="0" fillId="0" borderId="0" xfId="0"/>
    <xf numFmtId="0" fontId="42" fillId="0" borderId="0" xfId="0" applyFont="1" applyFill="1" applyAlignment="1">
      <alignment wrapText="1"/>
    </xf>
    <xf numFmtId="0" fontId="21" fillId="0" borderId="0" xfId="0" applyFont="1"/>
    <xf numFmtId="0" fontId="21" fillId="0" borderId="0" xfId="0" applyFont="1"/>
    <xf numFmtId="0" fontId="0" fillId="33" borderId="0" xfId="0" applyFill="1"/>
    <xf numFmtId="0" fontId="0" fillId="0" borderId="0" xfId="0" applyFill="1"/>
    <xf numFmtId="0" fontId="25" fillId="33" borderId="0" xfId="0" applyFont="1" applyFill="1"/>
    <xf numFmtId="0" fontId="27" fillId="33" borderId="0" xfId="0" applyFont="1" applyFill="1"/>
    <xf numFmtId="0" fontId="28" fillId="33" borderId="0" xfId="0" applyFont="1" applyFill="1"/>
    <xf numFmtId="3" fontId="16" fillId="0" borderId="10" xfId="0" applyNumberFormat="1" applyFont="1" applyBorder="1"/>
    <xf numFmtId="0" fontId="39" fillId="0" borderId="0" xfId="0" applyFont="1"/>
    <xf numFmtId="0" fontId="0" fillId="0" borderId="0" xfId="0" applyFill="1"/>
    <xf numFmtId="0" fontId="19" fillId="0" borderId="0" xfId="0" applyFont="1" applyFill="1" applyAlignment="1"/>
    <xf numFmtId="0" fontId="21" fillId="0" borderId="0" xfId="0" applyFont="1" applyFill="1"/>
    <xf numFmtId="0" fontId="0" fillId="0" borderId="0" xfId="0" applyFill="1" applyBorder="1"/>
    <xf numFmtId="0" fontId="23" fillId="37" borderId="15" xfId="0" applyFont="1" applyFill="1" applyBorder="1" applyAlignment="1">
      <alignment horizontal="left"/>
    </xf>
    <xf numFmtId="0" fontId="0" fillId="37" borderId="17" xfId="0" applyFont="1" applyFill="1" applyBorder="1"/>
    <xf numFmtId="0" fontId="0" fillId="37" borderId="17" xfId="0" applyFont="1" applyFill="1" applyBorder="1" applyAlignment="1"/>
    <xf numFmtId="0" fontId="0" fillId="37" borderId="20" xfId="0" applyFont="1" applyFill="1" applyBorder="1" applyAlignment="1"/>
    <xf numFmtId="0" fontId="0" fillId="37" borderId="16" xfId="0" applyFill="1" applyBorder="1"/>
    <xf numFmtId="0" fontId="0" fillId="37" borderId="0" xfId="0" applyFill="1" applyBorder="1"/>
    <xf numFmtId="0" fontId="0" fillId="37" borderId="21" xfId="0" applyFill="1" applyBorder="1"/>
    <xf numFmtId="0" fontId="20" fillId="37" borderId="16" xfId="0" applyFont="1" applyFill="1" applyBorder="1"/>
    <xf numFmtId="0" fontId="16" fillId="37" borderId="16" xfId="0" applyFont="1" applyFill="1" applyBorder="1"/>
    <xf numFmtId="0" fontId="0" fillId="37" borderId="16" xfId="0" applyFill="1" applyBorder="1" applyAlignment="1">
      <alignment horizontal="left"/>
    </xf>
    <xf numFmtId="0" fontId="0" fillId="37" borderId="0" xfId="0" applyFill="1" applyBorder="1" applyAlignment="1">
      <alignment horizontal="left"/>
    </xf>
    <xf numFmtId="0" fontId="0" fillId="37" borderId="21" xfId="0" applyFill="1" applyBorder="1" applyAlignment="1">
      <alignment horizontal="left"/>
    </xf>
    <xf numFmtId="0" fontId="0" fillId="37" borderId="24" xfId="0" applyFill="1" applyBorder="1"/>
    <xf numFmtId="0" fontId="0" fillId="37" borderId="22" xfId="0" applyFill="1" applyBorder="1"/>
    <xf numFmtId="0" fontId="0" fillId="37" borderId="23" xfId="0" applyFill="1" applyBorder="1"/>
    <xf numFmtId="0" fontId="0" fillId="37" borderId="16" xfId="0" applyFill="1" applyBorder="1" applyAlignment="1"/>
    <xf numFmtId="0" fontId="0" fillId="37" borderId="0" xfId="0" applyFill="1" applyBorder="1" applyAlignment="1"/>
    <xf numFmtId="0" fontId="0" fillId="37" borderId="21" xfId="0" applyFill="1" applyBorder="1" applyAlignment="1"/>
    <xf numFmtId="0" fontId="21" fillId="0" borderId="14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0" fillId="0" borderId="0" xfId="0"/>
    <xf numFmtId="3" fontId="0" fillId="0" borderId="20" xfId="0" applyNumberFormat="1" applyFont="1" applyBorder="1"/>
    <xf numFmtId="3" fontId="0" fillId="0" borderId="21" xfId="0" applyNumberFormat="1" applyFont="1" applyBorder="1"/>
    <xf numFmtId="3" fontId="0" fillId="0" borderId="0" xfId="0" applyNumberFormat="1" applyFont="1" applyBorder="1"/>
    <xf numFmtId="3" fontId="0" fillId="0" borderId="17" xfId="0" applyNumberFormat="1" applyFont="1" applyBorder="1"/>
    <xf numFmtId="164" fontId="37" fillId="0" borderId="14" xfId="0" applyNumberFormat="1" applyFont="1" applyBorder="1"/>
    <xf numFmtId="0" fontId="0" fillId="0" borderId="10" xfId="0" applyBorder="1" applyAlignment="1">
      <alignment horizontal="center" vertical="center"/>
    </xf>
    <xf numFmtId="3" fontId="16" fillId="0" borderId="22" xfId="0" applyNumberFormat="1" applyFont="1" applyBorder="1"/>
    <xf numFmtId="164" fontId="16" fillId="0" borderId="13" xfId="0" applyNumberFormat="1" applyFont="1" applyBorder="1"/>
    <xf numFmtId="165" fontId="16" fillId="0" borderId="13" xfId="0" applyNumberFormat="1" applyFont="1" applyBorder="1"/>
    <xf numFmtId="0" fontId="0" fillId="0" borderId="0" xfId="0"/>
    <xf numFmtId="0" fontId="48" fillId="0" borderId="0" xfId="0" applyFont="1" applyBorder="1"/>
    <xf numFmtId="0" fontId="0" fillId="0" borderId="0" xfId="0"/>
    <xf numFmtId="0" fontId="21" fillId="0" borderId="13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15" xfId="0" applyFont="1" applyFill="1" applyBorder="1" applyAlignment="1">
      <alignment horizontal="center"/>
    </xf>
    <xf numFmtId="3" fontId="0" fillId="0" borderId="19" xfId="0" applyNumberFormat="1" applyFill="1" applyBorder="1"/>
    <xf numFmtId="3" fontId="16" fillId="0" borderId="10" xfId="190" applyNumberFormat="1" applyFont="1" applyFill="1" applyBorder="1"/>
    <xf numFmtId="0" fontId="0" fillId="0" borderId="0" xfId="0"/>
    <xf numFmtId="3" fontId="0" fillId="0" borderId="0" xfId="0" applyNumberFormat="1"/>
    <xf numFmtId="0" fontId="0" fillId="0" borderId="0" xfId="0"/>
    <xf numFmtId="0" fontId="1" fillId="36" borderId="0" xfId="191" applyFill="1"/>
    <xf numFmtId="3" fontId="1" fillId="36" borderId="0" xfId="191" applyNumberFormat="1" applyFill="1"/>
    <xf numFmtId="49" fontId="1" fillId="36" borderId="10" xfId="191" applyNumberFormat="1" applyFill="1" applyBorder="1"/>
    <xf numFmtId="0" fontId="1" fillId="35" borderId="0" xfId="191" applyFill="1"/>
    <xf numFmtId="3" fontId="1" fillId="35" borderId="0" xfId="191" applyNumberFormat="1" applyFill="1"/>
    <xf numFmtId="49" fontId="1" fillId="35" borderId="10" xfId="191" applyNumberFormat="1" applyFill="1" applyBorder="1"/>
    <xf numFmtId="3" fontId="1" fillId="0" borderId="13" xfId="190" applyNumberFormat="1" applyBorder="1"/>
    <xf numFmtId="3" fontId="1" fillId="0" borderId="20" xfId="67" applyNumberFormat="1" applyBorder="1"/>
    <xf numFmtId="3" fontId="1" fillId="0" borderId="21" xfId="67" applyNumberFormat="1" applyBorder="1"/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3" fontId="16" fillId="0" borderId="24" xfId="63" applyNumberFormat="1" applyFont="1" applyBorder="1"/>
    <xf numFmtId="3" fontId="16" fillId="0" borderId="13" xfId="63" applyNumberFormat="1" applyFont="1" applyBorder="1"/>
    <xf numFmtId="0" fontId="21" fillId="0" borderId="15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3" fontId="16" fillId="0" borderId="24" xfId="0" applyNumberFormat="1" applyFont="1" applyBorder="1"/>
    <xf numFmtId="0" fontId="0" fillId="0" borderId="15" xfId="0" applyBorder="1"/>
    <xf numFmtId="0" fontId="0" fillId="0" borderId="20" xfId="0" applyBorder="1"/>
    <xf numFmtId="3" fontId="0" fillId="0" borderId="20" xfId="0" applyNumberForma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3" fontId="16" fillId="0" borderId="13" xfId="0" applyNumberFormat="1" applyFont="1" applyBorder="1" applyAlignment="1">
      <alignment horizontal="right"/>
    </xf>
    <xf numFmtId="0" fontId="0" fillId="0" borderId="17" xfId="0" applyBorder="1"/>
    <xf numFmtId="0" fontId="0" fillId="0" borderId="11" xfId="0" applyBorder="1"/>
    <xf numFmtId="3" fontId="1" fillId="0" borderId="17" xfId="67" applyNumberFormat="1" applyBorder="1"/>
    <xf numFmtId="3" fontId="1" fillId="0" borderId="0" xfId="67" applyNumberFormat="1" applyBorder="1"/>
    <xf numFmtId="3" fontId="16" fillId="0" borderId="24" xfId="67" applyNumberFormat="1" applyFont="1" applyBorder="1"/>
    <xf numFmtId="3" fontId="16" fillId="0" borderId="23" xfId="67" applyNumberFormat="1" applyFont="1" applyBorder="1"/>
    <xf numFmtId="3" fontId="0" fillId="0" borderId="23" xfId="0" applyNumberFormat="1" applyBorder="1"/>
    <xf numFmtId="3" fontId="16" fillId="0" borderId="23" xfId="0" applyNumberFormat="1" applyFont="1" applyBorder="1"/>
    <xf numFmtId="3" fontId="36" fillId="0" borderId="20" xfId="45" applyNumberFormat="1" applyFont="1" applyFill="1" applyBorder="1"/>
    <xf numFmtId="3" fontId="36" fillId="0" borderId="21" xfId="45" applyNumberFormat="1" applyFont="1" applyFill="1" applyBorder="1"/>
    <xf numFmtId="1" fontId="36" fillId="0" borderId="21" xfId="45" applyNumberFormat="1" applyFont="1" applyFill="1" applyBorder="1"/>
    <xf numFmtId="49" fontId="16" fillId="0" borderId="16" xfId="0" applyNumberFormat="1" applyFont="1" applyBorder="1" applyAlignment="1">
      <alignment horizontal="center" vertical="top" wrapText="1"/>
    </xf>
    <xf numFmtId="49" fontId="16" fillId="0" borderId="15" xfId="0" applyNumberFormat="1" applyFont="1" applyBorder="1" applyAlignment="1">
      <alignment horizontal="center" vertical="top" wrapText="1"/>
    </xf>
    <xf numFmtId="49" fontId="16" fillId="0" borderId="11" xfId="0" applyNumberFormat="1" applyFont="1" applyBorder="1" applyAlignment="1">
      <alignment horizontal="center" vertical="top" wrapText="1"/>
    </xf>
    <xf numFmtId="49" fontId="16" fillId="0" borderId="17" xfId="0" applyNumberFormat="1" applyFont="1" applyBorder="1" applyAlignment="1">
      <alignment horizontal="center" vertical="top" wrapText="1"/>
    </xf>
    <xf numFmtId="3" fontId="37" fillId="0" borderId="24" xfId="0" applyNumberFormat="1" applyFont="1" applyBorder="1"/>
    <xf numFmtId="3" fontId="16" fillId="0" borderId="24" xfId="46" applyNumberFormat="1" applyFont="1" applyBorder="1" applyAlignment="1">
      <alignment horizontal="right"/>
    </xf>
    <xf numFmtId="3" fontId="16" fillId="0" borderId="22" xfId="46" applyNumberFormat="1" applyFont="1" applyBorder="1" applyAlignment="1">
      <alignment horizontal="right"/>
    </xf>
    <xf numFmtId="3" fontId="1" fillId="0" borderId="20" xfId="48" applyNumberFormat="1" applyBorder="1"/>
    <xf numFmtId="3" fontId="1" fillId="0" borderId="21" xfId="48" applyNumberFormat="1" applyBorder="1"/>
    <xf numFmtId="3" fontId="16" fillId="0" borderId="13" xfId="48" applyNumberFormat="1" applyFont="1" applyBorder="1"/>
    <xf numFmtId="3" fontId="16" fillId="0" borderId="22" xfId="48" applyNumberFormat="1" applyFont="1" applyBorder="1"/>
    <xf numFmtId="0" fontId="0" fillId="0" borderId="19" xfId="0" applyFill="1" applyBorder="1"/>
    <xf numFmtId="0" fontId="0" fillId="0" borderId="13" xfId="0" applyFill="1" applyBorder="1"/>
    <xf numFmtId="3" fontId="0" fillId="0" borderId="17" xfId="0" applyNumberFormat="1" applyBorder="1"/>
    <xf numFmtId="3" fontId="1" fillId="0" borderId="21" xfId="63" applyNumberFormat="1" applyBorder="1"/>
    <xf numFmtId="3" fontId="16" fillId="0" borderId="22" xfId="63" applyNumberFormat="1" applyFont="1" applyBorder="1"/>
    <xf numFmtId="3" fontId="16" fillId="0" borderId="23" xfId="63" applyNumberFormat="1" applyFont="1" applyBorder="1"/>
    <xf numFmtId="3" fontId="16" fillId="0" borderId="13" xfId="110" applyNumberFormat="1" applyFont="1" applyBorder="1"/>
    <xf numFmtId="3" fontId="0" fillId="0" borderId="20" xfId="0" applyNumberFormat="1" applyFill="1" applyBorder="1"/>
    <xf numFmtId="3" fontId="0" fillId="0" borderId="21" xfId="0" applyNumberFormat="1" applyFill="1" applyBorder="1"/>
    <xf numFmtId="3" fontId="16" fillId="0" borderId="24" xfId="190" applyNumberFormat="1" applyFont="1" applyFill="1" applyBorder="1"/>
    <xf numFmtId="3" fontId="16" fillId="0" borderId="22" xfId="190" applyNumberFormat="1" applyFont="1" applyFill="1" applyBorder="1"/>
    <xf numFmtId="3" fontId="0" fillId="0" borderId="24" xfId="0" applyNumberFormat="1" applyFont="1" applyBorder="1"/>
    <xf numFmtId="3" fontId="0" fillId="0" borderId="22" xfId="0" applyNumberFormat="1" applyFont="1" applyBorder="1"/>
    <xf numFmtId="3" fontId="0" fillId="0" borderId="23" xfId="0" applyNumberFormat="1" applyFont="1" applyBorder="1"/>
    <xf numFmtId="0" fontId="0" fillId="0" borderId="21" xfId="0" applyFill="1" applyBorder="1"/>
    <xf numFmtId="0" fontId="21" fillId="38" borderId="0" xfId="0" applyFont="1" applyFill="1"/>
    <xf numFmtId="0" fontId="0" fillId="38" borderId="0" xfId="0" applyFill="1"/>
    <xf numFmtId="165" fontId="0" fillId="0" borderId="19" xfId="0" applyNumberFormat="1" applyBorder="1" applyAlignment="1">
      <alignment horizontal="right"/>
    </xf>
    <xf numFmtId="164" fontId="30" fillId="0" borderId="12" xfId="45" applyNumberFormat="1" applyFont="1" applyFill="1" applyBorder="1"/>
    <xf numFmtId="0" fontId="45" fillId="0" borderId="0" xfId="198" applyFont="1" applyFill="1" applyAlignment="1">
      <alignment horizontal="center"/>
    </xf>
    <xf numFmtId="0" fontId="39" fillId="0" borderId="0" xfId="0" applyFont="1" applyFill="1"/>
    <xf numFmtId="0" fontId="16" fillId="0" borderId="14" xfId="0" applyFont="1" applyBorder="1"/>
    <xf numFmtId="0" fontId="16" fillId="0" borderId="12" xfId="0" applyFont="1" applyBorder="1"/>
    <xf numFmtId="0" fontId="16" fillId="0" borderId="0" xfId="0" applyFont="1" applyAlignment="1">
      <alignment wrapText="1"/>
    </xf>
    <xf numFmtId="3" fontId="1" fillId="0" borderId="17" xfId="110" applyNumberFormat="1" applyBorder="1"/>
    <xf numFmtId="3" fontId="1" fillId="0" borderId="0" xfId="110" applyNumberFormat="1" applyBorder="1"/>
    <xf numFmtId="3" fontId="1" fillId="0" borderId="22" xfId="110" applyNumberFormat="1" applyBorder="1"/>
    <xf numFmtId="3" fontId="16" fillId="0" borderId="13" xfId="102" applyNumberFormat="1" applyFont="1" applyBorder="1"/>
    <xf numFmtId="49" fontId="21" fillId="0" borderId="15" xfId="110" applyNumberFormat="1" applyFont="1" applyBorder="1" applyAlignment="1">
      <alignment horizontal="center" vertical="top" wrapText="1"/>
    </xf>
    <xf numFmtId="49" fontId="21" fillId="0" borderId="11" xfId="110" applyNumberFormat="1" applyFont="1" applyBorder="1" applyAlignment="1">
      <alignment horizontal="center" vertical="top" wrapText="1"/>
    </xf>
    <xf numFmtId="49" fontId="21" fillId="0" borderId="17" xfId="110" applyNumberFormat="1" applyFont="1" applyBorder="1" applyAlignment="1">
      <alignment horizontal="center" vertical="top" wrapText="1"/>
    </xf>
    <xf numFmtId="0" fontId="0" fillId="0" borderId="10" xfId="0" applyBorder="1"/>
    <xf numFmtId="3" fontId="0" fillId="0" borderId="0" xfId="0" applyNumberFormat="1" applyAlignment="1">
      <alignment horizontal="center"/>
    </xf>
    <xf numFmtId="3" fontId="16" fillId="0" borderId="13" xfId="0" applyNumberFormat="1" applyFont="1" applyFill="1" applyBorder="1"/>
    <xf numFmtId="3" fontId="16" fillId="0" borderId="14" xfId="0" applyNumberFormat="1" applyFont="1" applyFill="1" applyBorder="1"/>
    <xf numFmtId="14" fontId="0" fillId="0" borderId="0" xfId="0" applyNumberFormat="1" applyFill="1"/>
    <xf numFmtId="165" fontId="0" fillId="0" borderId="19" xfId="0" applyNumberFormat="1" applyFill="1" applyBorder="1"/>
    <xf numFmtId="3" fontId="0" fillId="0" borderId="19" xfId="0" applyNumberFormat="1" applyBorder="1" applyAlignment="1">
      <alignment horizontal="right"/>
    </xf>
    <xf numFmtId="164" fontId="30" fillId="0" borderId="18" xfId="45" applyNumberFormat="1" applyFont="1" applyFill="1" applyBorder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49" fontId="16" fillId="0" borderId="14" xfId="0" applyNumberFormat="1" applyFont="1" applyBorder="1" applyAlignment="1">
      <alignment horizontal="center" vertical="center"/>
    </xf>
    <xf numFmtId="49" fontId="16" fillId="0" borderId="18" xfId="0" applyNumberFormat="1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49" fontId="16" fillId="0" borderId="24" xfId="0" applyNumberFormat="1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39" fillId="0" borderId="20" xfId="45" applyFont="1" applyFill="1" applyBorder="1" applyAlignment="1">
      <alignment horizontal="center" vertical="center" wrapText="1"/>
    </xf>
    <xf numFmtId="0" fontId="39" fillId="0" borderId="23" xfId="45" applyFont="1" applyFill="1" applyBorder="1" applyAlignment="1">
      <alignment horizontal="center" vertical="center" wrapText="1"/>
    </xf>
    <xf numFmtId="0" fontId="39" fillId="0" borderId="11" xfId="45" applyFont="1" applyFill="1" applyBorder="1" applyAlignment="1">
      <alignment horizontal="center" vertical="center" wrapText="1"/>
    </xf>
    <xf numFmtId="0" fontId="39" fillId="0" borderId="19" xfId="45" applyFont="1" applyFill="1" applyBorder="1" applyAlignment="1">
      <alignment horizontal="center" vertical="center" wrapText="1"/>
    </xf>
    <xf numFmtId="0" fontId="39" fillId="0" borderId="15" xfId="45" applyFont="1" applyFill="1" applyBorder="1" applyAlignment="1">
      <alignment horizontal="center" vertical="center" wrapText="1"/>
    </xf>
    <xf numFmtId="0" fontId="39" fillId="0" borderId="16" xfId="45" applyFont="1" applyFill="1" applyBorder="1" applyAlignment="1">
      <alignment horizontal="center" vertical="center" wrapText="1"/>
    </xf>
    <xf numFmtId="0" fontId="39" fillId="0" borderId="13" xfId="45" applyFont="1" applyFill="1" applyBorder="1" applyAlignment="1">
      <alignment horizontal="center" vertical="center" wrapText="1"/>
    </xf>
    <xf numFmtId="0" fontId="35" fillId="0" borderId="10" xfId="192" applyFont="1" applyFill="1" applyBorder="1" applyAlignment="1">
      <alignment horizontal="center" vertical="center" wrapText="1"/>
    </xf>
    <xf numFmtId="0" fontId="35" fillId="0" borderId="11" xfId="192" applyFont="1" applyFill="1" applyBorder="1" applyAlignment="1">
      <alignment horizontal="center" vertical="center" wrapText="1"/>
    </xf>
    <xf numFmtId="0" fontId="35" fillId="0" borderId="14" xfId="192" applyFont="1" applyFill="1" applyBorder="1" applyAlignment="1">
      <alignment horizontal="center" vertical="center" wrapText="1"/>
    </xf>
    <xf numFmtId="0" fontId="35" fillId="0" borderId="15" xfId="192" applyFont="1" applyFill="1" applyBorder="1" applyAlignment="1">
      <alignment horizontal="center" vertical="center" wrapText="1"/>
    </xf>
    <xf numFmtId="0" fontId="35" fillId="0" borderId="19" xfId="192" applyFont="1" applyFill="1" applyBorder="1" applyAlignment="1">
      <alignment horizontal="center" vertical="center" wrapText="1"/>
    </xf>
    <xf numFmtId="0" fontId="35" fillId="0" borderId="18" xfId="192" applyFont="1" applyFill="1" applyBorder="1" applyAlignment="1">
      <alignment horizontal="center" vertical="center" wrapText="1"/>
    </xf>
    <xf numFmtId="0" fontId="35" fillId="0" borderId="12" xfId="192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5" xfId="0" applyFont="1" applyBorder="1" applyAlignment="1">
      <alignment horizontal="center" vertical="center" wrapText="1"/>
    </xf>
    <xf numFmtId="49" fontId="21" fillId="0" borderId="11" xfId="48" applyNumberFormat="1" applyFont="1" applyBorder="1" applyAlignment="1">
      <alignment horizontal="center" vertical="center" wrapText="1"/>
    </xf>
    <xf numFmtId="49" fontId="21" fillId="0" borderId="19" xfId="48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49" fontId="21" fillId="0" borderId="13" xfId="48" applyNumberFormat="1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3" fontId="16" fillId="0" borderId="11" xfId="47" applyNumberFormat="1" applyFont="1" applyBorder="1" applyAlignment="1">
      <alignment horizontal="center" vertical="center" wrapText="1"/>
    </xf>
    <xf numFmtId="3" fontId="16" fillId="0" borderId="13" xfId="47" applyNumberFormat="1" applyFont="1" applyBorder="1" applyAlignment="1">
      <alignment horizontal="center" vertical="center" wrapText="1"/>
    </xf>
    <xf numFmtId="3" fontId="16" fillId="0" borderId="15" xfId="47" applyNumberFormat="1" applyFont="1" applyBorder="1" applyAlignment="1">
      <alignment horizontal="center" vertical="center" wrapText="1"/>
    </xf>
    <xf numFmtId="3" fontId="16" fillId="0" borderId="16" xfId="47" applyNumberFormat="1" applyFont="1" applyBorder="1" applyAlignment="1">
      <alignment horizontal="center" vertical="center" wrapText="1"/>
    </xf>
    <xf numFmtId="3" fontId="16" fillId="0" borderId="19" xfId="47" applyNumberFormat="1" applyFont="1" applyBorder="1" applyAlignment="1">
      <alignment horizontal="center" vertical="center" wrapText="1"/>
    </xf>
    <xf numFmtId="49" fontId="21" fillId="0" borderId="10" xfId="191" applyNumberFormat="1" applyFont="1" applyBorder="1" applyAlignment="1">
      <alignment horizontal="center" vertical="center" wrapText="1"/>
    </xf>
    <xf numFmtId="49" fontId="1" fillId="35" borderId="15" xfId="191" applyNumberFormat="1" applyFill="1" applyBorder="1" applyAlignment="1">
      <alignment vertical="center"/>
    </xf>
    <xf numFmtId="0" fontId="1" fillId="35" borderId="16" xfId="191" applyFill="1" applyBorder="1" applyAlignment="1">
      <alignment vertical="center"/>
    </xf>
    <xf numFmtId="49" fontId="21" fillId="0" borderId="11" xfId="191" applyNumberFormat="1" applyFont="1" applyBorder="1" applyAlignment="1">
      <alignment horizontal="center" vertical="center"/>
    </xf>
    <xf numFmtId="49" fontId="21" fillId="0" borderId="19" xfId="191" applyNumberFormat="1" applyFont="1" applyBorder="1" applyAlignment="1">
      <alignment horizontal="center" vertical="center"/>
    </xf>
    <xf numFmtId="49" fontId="21" fillId="0" borderId="13" xfId="191" applyNumberFormat="1" applyFont="1" applyBorder="1" applyAlignment="1">
      <alignment horizontal="center" vertical="center"/>
    </xf>
    <xf numFmtId="49" fontId="21" fillId="0" borderId="20" xfId="191" applyNumberFormat="1" applyFont="1" applyBorder="1" applyAlignment="1">
      <alignment horizontal="center" vertical="center"/>
    </xf>
    <xf numFmtId="49" fontId="21" fillId="0" borderId="21" xfId="191" applyNumberFormat="1" applyFont="1" applyBorder="1" applyAlignment="1">
      <alignment horizontal="center" vertical="center"/>
    </xf>
    <xf numFmtId="49" fontId="21" fillId="0" borderId="23" xfId="191" applyNumberFormat="1" applyFont="1" applyBorder="1" applyAlignment="1">
      <alignment horizontal="center" vertical="center"/>
    </xf>
    <xf numFmtId="49" fontId="1" fillId="36" borderId="11" xfId="191" applyNumberFormat="1" applyFill="1" applyBorder="1" applyAlignment="1">
      <alignment vertical="center"/>
    </xf>
    <xf numFmtId="0" fontId="1" fillId="36" borderId="19" xfId="191" applyFill="1" applyBorder="1" applyAlignment="1">
      <alignment vertical="center"/>
    </xf>
    <xf numFmtId="49" fontId="1" fillId="36" borderId="15" xfId="191" applyNumberFormat="1" applyFill="1" applyBorder="1" applyAlignment="1">
      <alignment vertical="center"/>
    </xf>
    <xf numFmtId="0" fontId="1" fillId="36" borderId="16" xfId="191" applyFill="1" applyBorder="1" applyAlignment="1">
      <alignment vertical="center"/>
    </xf>
    <xf numFmtId="49" fontId="1" fillId="36" borderId="11" xfId="191" applyNumberFormat="1" applyFill="1" applyBorder="1" applyAlignment="1">
      <alignment horizontal="left" vertical="center"/>
    </xf>
    <xf numFmtId="49" fontId="1" fillId="36" borderId="19" xfId="191" applyNumberFormat="1" applyFill="1" applyBorder="1" applyAlignment="1">
      <alignment horizontal="left" vertical="center"/>
    </xf>
    <xf numFmtId="49" fontId="1" fillId="36" borderId="13" xfId="191" applyNumberFormat="1" applyFill="1" applyBorder="1" applyAlignment="1">
      <alignment horizontal="left" vertical="center"/>
    </xf>
    <xf numFmtId="49" fontId="21" fillId="0" borderId="18" xfId="191" applyNumberFormat="1" applyFont="1" applyBorder="1" applyAlignment="1">
      <alignment horizontal="center" vertical="center"/>
    </xf>
    <xf numFmtId="0" fontId="21" fillId="0" borderId="18" xfId="191" applyFont="1" applyBorder="1" applyAlignment="1">
      <alignment horizontal="center" vertical="center"/>
    </xf>
    <xf numFmtId="49" fontId="21" fillId="0" borderId="14" xfId="191" applyNumberFormat="1" applyFont="1" applyBorder="1" applyAlignment="1">
      <alignment horizontal="center" vertical="center" wrapText="1"/>
    </xf>
    <xf numFmtId="49" fontId="21" fillId="0" borderId="12" xfId="191" applyNumberFormat="1" applyFont="1" applyBorder="1" applyAlignment="1">
      <alignment horizontal="center" vertical="center" wrapText="1"/>
    </xf>
    <xf numFmtId="49" fontId="21" fillId="0" borderId="14" xfId="191" applyNumberFormat="1" applyFont="1" applyBorder="1" applyAlignment="1">
      <alignment horizontal="center" vertical="center"/>
    </xf>
    <xf numFmtId="49" fontId="21" fillId="0" borderId="11" xfId="191" applyNumberFormat="1" applyFont="1" applyBorder="1" applyAlignment="1">
      <alignment horizontal="center" vertical="center" wrapText="1"/>
    </xf>
    <xf numFmtId="49" fontId="21" fillId="0" borderId="13" xfId="191" applyNumberFormat="1" applyFont="1" applyBorder="1" applyAlignment="1">
      <alignment horizontal="center" vertical="center" wrapText="1"/>
    </xf>
    <xf numFmtId="49" fontId="0" fillId="35" borderId="0" xfId="191" applyNumberFormat="1" applyFont="1" applyFill="1" applyAlignment="1">
      <alignment vertical="center"/>
    </xf>
    <xf numFmtId="0" fontId="1" fillId="35" borderId="0" xfId="191" applyFill="1" applyAlignment="1">
      <alignment vertical="center"/>
    </xf>
    <xf numFmtId="49" fontId="1" fillId="35" borderId="0" xfId="191" applyNumberFormat="1" applyFill="1" applyAlignment="1">
      <alignment vertical="center"/>
    </xf>
    <xf numFmtId="49" fontId="0" fillId="35" borderId="15" xfId="191" applyNumberFormat="1" applyFont="1" applyFill="1" applyBorder="1" applyAlignment="1">
      <alignment vertical="center"/>
    </xf>
    <xf numFmtId="0" fontId="21" fillId="0" borderId="10" xfId="0" applyFont="1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21" fillId="0" borderId="10" xfId="0" applyFont="1" applyBorder="1" applyAlignment="1">
      <alignment horizontal="center" vertical="center" wrapText="1"/>
    </xf>
    <xf numFmtId="49" fontId="21" fillId="0" borderId="10" xfId="46" applyNumberFormat="1" applyFont="1" applyBorder="1" applyAlignment="1">
      <alignment horizontal="center" vertical="top" wrapText="1"/>
    </xf>
    <xf numFmtId="49" fontId="21" fillId="0" borderId="11" xfId="46" applyNumberFormat="1" applyFont="1" applyBorder="1" applyAlignment="1">
      <alignment horizontal="center" vertical="top" wrapText="1"/>
    </xf>
    <xf numFmtId="49" fontId="21" fillId="0" borderId="19" xfId="46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1" fillId="0" borderId="18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3" fontId="50" fillId="0" borderId="11" xfId="0" applyNumberFormat="1" applyFont="1" applyFill="1" applyBorder="1" applyAlignment="1">
      <alignment horizontal="center" vertical="center" textRotation="255"/>
    </xf>
    <xf numFmtId="3" fontId="50" fillId="0" borderId="19" xfId="0" applyNumberFormat="1" applyFont="1" applyFill="1" applyBorder="1" applyAlignment="1">
      <alignment horizontal="center" vertical="center" textRotation="255"/>
    </xf>
    <xf numFmtId="3" fontId="50" fillId="0" borderId="13" xfId="0" applyNumberFormat="1" applyFont="1" applyFill="1" applyBorder="1" applyAlignment="1">
      <alignment horizontal="center" vertical="center" textRotation="255"/>
    </xf>
    <xf numFmtId="0" fontId="28" fillId="33" borderId="0" xfId="0" applyFont="1" applyFill="1" applyAlignment="1">
      <alignment horizont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41" fillId="0" borderId="27" xfId="45" applyFont="1" applyFill="1" applyBorder="1" applyAlignment="1">
      <alignment horizontal="center" vertical="center" wrapText="1"/>
    </xf>
    <xf numFmtId="0" fontId="41" fillId="0" borderId="31" xfId="45" applyFont="1" applyFill="1" applyBorder="1" applyAlignment="1">
      <alignment horizontal="center" vertical="center" wrapText="1"/>
    </xf>
    <xf numFmtId="0" fontId="41" fillId="0" borderId="28" xfId="45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41" fillId="0" borderId="29" xfId="45" applyFont="1" applyFill="1" applyBorder="1" applyAlignment="1">
      <alignment horizontal="center" vertical="center" wrapText="1"/>
    </xf>
    <xf numFmtId="0" fontId="41" fillId="0" borderId="30" xfId="45" applyFont="1" applyFill="1" applyBorder="1" applyAlignment="1">
      <alignment horizontal="center" vertical="center" wrapText="1"/>
    </xf>
    <xf numFmtId="0" fontId="41" fillId="0" borderId="11" xfId="45" applyFont="1" applyFill="1" applyBorder="1" applyAlignment="1">
      <alignment horizontal="center" vertical="center" wrapText="1"/>
    </xf>
    <xf numFmtId="0" fontId="41" fillId="0" borderId="19" xfId="45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5" xfId="67" applyFont="1" applyBorder="1" applyAlignment="1">
      <alignment horizontal="center" vertical="center"/>
    </xf>
    <xf numFmtId="0" fontId="21" fillId="0" borderId="20" xfId="67" applyFont="1" applyBorder="1" applyAlignment="1">
      <alignment horizontal="center" vertical="center"/>
    </xf>
    <xf numFmtId="0" fontId="21" fillId="0" borderId="24" xfId="67" applyFont="1" applyBorder="1" applyAlignment="1">
      <alignment horizontal="center" vertical="center"/>
    </xf>
    <xf numFmtId="0" fontId="21" fillId="0" borderId="23" xfId="67" applyFont="1" applyBorder="1" applyAlignment="1">
      <alignment horizontal="center" vertical="center"/>
    </xf>
    <xf numFmtId="49" fontId="21" fillId="0" borderId="10" xfId="67" applyNumberFormat="1" applyFont="1" applyBorder="1" applyAlignment="1">
      <alignment horizontal="center" vertical="center"/>
    </xf>
  </cellXfs>
  <cellStyles count="213">
    <cellStyle name="20 % - Akzent1" xfId="18" builtinId="30" customBuiltin="1"/>
    <cellStyle name="20 % - Akzent1 2" xfId="118" xr:uid="{00000000-0005-0000-0000-000001000000}"/>
    <cellStyle name="20 % - Akzent2" xfId="22" builtinId="34" customBuiltin="1"/>
    <cellStyle name="20 % - Akzent2 2" xfId="119" xr:uid="{00000000-0005-0000-0000-000003000000}"/>
    <cellStyle name="20 % - Akzent3" xfId="26" builtinId="38" customBuiltin="1"/>
    <cellStyle name="20 % - Akzent3 2" xfId="120" xr:uid="{00000000-0005-0000-0000-000005000000}"/>
    <cellStyle name="20 % - Akzent4" xfId="30" builtinId="42" customBuiltin="1"/>
    <cellStyle name="20 % - Akzent4 2" xfId="121" xr:uid="{00000000-0005-0000-0000-000007000000}"/>
    <cellStyle name="20 % - Akzent5" xfId="34" builtinId="46" customBuiltin="1"/>
    <cellStyle name="20 % - Akzent5 2" xfId="122" xr:uid="{00000000-0005-0000-0000-000009000000}"/>
    <cellStyle name="20 % - Akzent6" xfId="38" builtinId="50" customBuiltin="1"/>
    <cellStyle name="20 % - Akzent6 2" xfId="123" xr:uid="{00000000-0005-0000-0000-00000B000000}"/>
    <cellStyle name="20% - Akzent1 2" xfId="49" xr:uid="{00000000-0005-0000-0000-00000C000000}"/>
    <cellStyle name="20% - Akzent1 2 2" xfId="84" xr:uid="{00000000-0005-0000-0000-00000D000000}"/>
    <cellStyle name="20% - Akzent1 2 2 2" xfId="168" xr:uid="{00000000-0005-0000-0000-00000E000000}"/>
    <cellStyle name="20% - Akzent1 2 3" xfId="134" xr:uid="{00000000-0005-0000-0000-00000F000000}"/>
    <cellStyle name="20% - Akzent1 3" xfId="68" xr:uid="{00000000-0005-0000-0000-000010000000}"/>
    <cellStyle name="20% - Akzent1 3 2" xfId="152" xr:uid="{00000000-0005-0000-0000-000011000000}"/>
    <cellStyle name="20% - Akzent2 2" xfId="51" xr:uid="{00000000-0005-0000-0000-000012000000}"/>
    <cellStyle name="20% - Akzent2 2 2" xfId="86" xr:uid="{00000000-0005-0000-0000-000013000000}"/>
    <cellStyle name="20% - Akzent2 2 2 2" xfId="170" xr:uid="{00000000-0005-0000-0000-000014000000}"/>
    <cellStyle name="20% - Akzent2 2 3" xfId="136" xr:uid="{00000000-0005-0000-0000-000015000000}"/>
    <cellStyle name="20% - Akzent2 3" xfId="69" xr:uid="{00000000-0005-0000-0000-000016000000}"/>
    <cellStyle name="20% - Akzent2 3 2" xfId="153" xr:uid="{00000000-0005-0000-0000-000017000000}"/>
    <cellStyle name="20% - Akzent3 2" xfId="53" xr:uid="{00000000-0005-0000-0000-000018000000}"/>
    <cellStyle name="20% - Akzent3 2 2" xfId="88" xr:uid="{00000000-0005-0000-0000-000019000000}"/>
    <cellStyle name="20% - Akzent3 2 2 2" xfId="172" xr:uid="{00000000-0005-0000-0000-00001A000000}"/>
    <cellStyle name="20% - Akzent3 2 3" xfId="138" xr:uid="{00000000-0005-0000-0000-00001B000000}"/>
    <cellStyle name="20% - Akzent3 3" xfId="70" xr:uid="{00000000-0005-0000-0000-00001C000000}"/>
    <cellStyle name="20% - Akzent3 3 2" xfId="154" xr:uid="{00000000-0005-0000-0000-00001D000000}"/>
    <cellStyle name="20% - Akzent4 2" xfId="55" xr:uid="{00000000-0005-0000-0000-00001E000000}"/>
    <cellStyle name="20% - Akzent4 2 2" xfId="90" xr:uid="{00000000-0005-0000-0000-00001F000000}"/>
    <cellStyle name="20% - Akzent4 2 2 2" xfId="174" xr:uid="{00000000-0005-0000-0000-000020000000}"/>
    <cellStyle name="20% - Akzent4 2 3" xfId="140" xr:uid="{00000000-0005-0000-0000-000021000000}"/>
    <cellStyle name="20% - Akzent4 3" xfId="71" xr:uid="{00000000-0005-0000-0000-000022000000}"/>
    <cellStyle name="20% - Akzent4 3 2" xfId="155" xr:uid="{00000000-0005-0000-0000-000023000000}"/>
    <cellStyle name="20% - Akzent5 2" xfId="57" xr:uid="{00000000-0005-0000-0000-000024000000}"/>
    <cellStyle name="20% - Akzent5 2 2" xfId="92" xr:uid="{00000000-0005-0000-0000-000025000000}"/>
    <cellStyle name="20% - Akzent5 2 2 2" xfId="176" xr:uid="{00000000-0005-0000-0000-000026000000}"/>
    <cellStyle name="20% - Akzent5 2 3" xfId="142" xr:uid="{00000000-0005-0000-0000-000027000000}"/>
    <cellStyle name="20% - Akzent5 3" xfId="72" xr:uid="{00000000-0005-0000-0000-000028000000}"/>
    <cellStyle name="20% - Akzent5 3 2" xfId="156" xr:uid="{00000000-0005-0000-0000-000029000000}"/>
    <cellStyle name="20% - Akzent6 2" xfId="59" xr:uid="{00000000-0005-0000-0000-00002A000000}"/>
    <cellStyle name="20% - Akzent6 2 2" xfId="94" xr:uid="{00000000-0005-0000-0000-00002B000000}"/>
    <cellStyle name="20% - Akzent6 2 2 2" xfId="178" xr:uid="{00000000-0005-0000-0000-00002C000000}"/>
    <cellStyle name="20% - Akzent6 2 3" xfId="144" xr:uid="{00000000-0005-0000-0000-00002D000000}"/>
    <cellStyle name="20% - Akzent6 3" xfId="73" xr:uid="{00000000-0005-0000-0000-00002E000000}"/>
    <cellStyle name="20% - Akzent6 3 2" xfId="157" xr:uid="{00000000-0005-0000-0000-00002F000000}"/>
    <cellStyle name="40 % - Akzent1" xfId="19" builtinId="31" customBuiltin="1"/>
    <cellStyle name="40 % - Akzent1 2" xfId="124" xr:uid="{00000000-0005-0000-0000-000031000000}"/>
    <cellStyle name="40 % - Akzent2" xfId="23" builtinId="35" customBuiltin="1"/>
    <cellStyle name="40 % - Akzent2 2" xfId="125" xr:uid="{00000000-0005-0000-0000-000033000000}"/>
    <cellStyle name="40 % - Akzent3" xfId="27" builtinId="39" customBuiltin="1"/>
    <cellStyle name="40 % - Akzent3 2" xfId="126" xr:uid="{00000000-0005-0000-0000-000035000000}"/>
    <cellStyle name="40 % - Akzent4" xfId="31" builtinId="43" customBuiltin="1"/>
    <cellStyle name="40 % - Akzent4 2" xfId="127" xr:uid="{00000000-0005-0000-0000-000037000000}"/>
    <cellStyle name="40 % - Akzent5" xfId="35" builtinId="47" customBuiltin="1"/>
    <cellStyle name="40 % - Akzent5 2" xfId="128" xr:uid="{00000000-0005-0000-0000-000039000000}"/>
    <cellStyle name="40 % - Akzent6" xfId="39" builtinId="51" customBuiltin="1"/>
    <cellStyle name="40 % - Akzent6 2" xfId="129" xr:uid="{00000000-0005-0000-0000-00003B000000}"/>
    <cellStyle name="40% - Akzent1 2" xfId="50" xr:uid="{00000000-0005-0000-0000-00003C000000}"/>
    <cellStyle name="40% - Akzent1 2 2" xfId="85" xr:uid="{00000000-0005-0000-0000-00003D000000}"/>
    <cellStyle name="40% - Akzent1 2 2 2" xfId="169" xr:uid="{00000000-0005-0000-0000-00003E000000}"/>
    <cellStyle name="40% - Akzent1 2 3" xfId="135" xr:uid="{00000000-0005-0000-0000-00003F000000}"/>
    <cellStyle name="40% - Akzent1 3" xfId="74" xr:uid="{00000000-0005-0000-0000-000040000000}"/>
    <cellStyle name="40% - Akzent1 3 2" xfId="158" xr:uid="{00000000-0005-0000-0000-000041000000}"/>
    <cellStyle name="40% - Akzent2 2" xfId="52" xr:uid="{00000000-0005-0000-0000-000042000000}"/>
    <cellStyle name="40% - Akzent2 2 2" xfId="87" xr:uid="{00000000-0005-0000-0000-000043000000}"/>
    <cellStyle name="40% - Akzent2 2 2 2" xfId="171" xr:uid="{00000000-0005-0000-0000-000044000000}"/>
    <cellStyle name="40% - Akzent2 2 3" xfId="137" xr:uid="{00000000-0005-0000-0000-000045000000}"/>
    <cellStyle name="40% - Akzent2 3" xfId="75" xr:uid="{00000000-0005-0000-0000-000046000000}"/>
    <cellStyle name="40% - Akzent2 3 2" xfId="159" xr:uid="{00000000-0005-0000-0000-000047000000}"/>
    <cellStyle name="40% - Akzent3 2" xfId="54" xr:uid="{00000000-0005-0000-0000-000048000000}"/>
    <cellStyle name="40% - Akzent3 2 2" xfId="89" xr:uid="{00000000-0005-0000-0000-000049000000}"/>
    <cellStyle name="40% - Akzent3 2 2 2" xfId="173" xr:uid="{00000000-0005-0000-0000-00004A000000}"/>
    <cellStyle name="40% - Akzent3 2 3" xfId="139" xr:uid="{00000000-0005-0000-0000-00004B000000}"/>
    <cellStyle name="40% - Akzent3 3" xfId="76" xr:uid="{00000000-0005-0000-0000-00004C000000}"/>
    <cellStyle name="40% - Akzent3 3 2" xfId="160" xr:uid="{00000000-0005-0000-0000-00004D000000}"/>
    <cellStyle name="40% - Akzent4 2" xfId="56" xr:uid="{00000000-0005-0000-0000-00004E000000}"/>
    <cellStyle name="40% - Akzent4 2 2" xfId="91" xr:uid="{00000000-0005-0000-0000-00004F000000}"/>
    <cellStyle name="40% - Akzent4 2 2 2" xfId="175" xr:uid="{00000000-0005-0000-0000-000050000000}"/>
    <cellStyle name="40% - Akzent4 2 3" xfId="141" xr:uid="{00000000-0005-0000-0000-000051000000}"/>
    <cellStyle name="40% - Akzent4 3" xfId="77" xr:uid="{00000000-0005-0000-0000-000052000000}"/>
    <cellStyle name="40% - Akzent4 3 2" xfId="161" xr:uid="{00000000-0005-0000-0000-000053000000}"/>
    <cellStyle name="40% - Akzent5 2" xfId="58" xr:uid="{00000000-0005-0000-0000-000054000000}"/>
    <cellStyle name="40% - Akzent5 2 2" xfId="93" xr:uid="{00000000-0005-0000-0000-000055000000}"/>
    <cellStyle name="40% - Akzent5 2 2 2" xfId="177" xr:uid="{00000000-0005-0000-0000-000056000000}"/>
    <cellStyle name="40% - Akzent5 2 3" xfId="143" xr:uid="{00000000-0005-0000-0000-000057000000}"/>
    <cellStyle name="40% - Akzent5 3" xfId="78" xr:uid="{00000000-0005-0000-0000-000058000000}"/>
    <cellStyle name="40% - Akzent5 3 2" xfId="162" xr:uid="{00000000-0005-0000-0000-000059000000}"/>
    <cellStyle name="40% - Akzent6 2" xfId="60" xr:uid="{00000000-0005-0000-0000-00005A000000}"/>
    <cellStyle name="40% - Akzent6 2 2" xfId="95" xr:uid="{00000000-0005-0000-0000-00005B000000}"/>
    <cellStyle name="40% - Akzent6 2 2 2" xfId="179" xr:uid="{00000000-0005-0000-0000-00005C000000}"/>
    <cellStyle name="40% - Akzent6 2 3" xfId="145" xr:uid="{00000000-0005-0000-0000-00005D000000}"/>
    <cellStyle name="40% - Akzent6 3" xfId="79" xr:uid="{00000000-0005-0000-0000-00005E000000}"/>
    <cellStyle name="40% - Akzent6 3 2" xfId="163" xr:uid="{00000000-0005-0000-0000-00005F000000}"/>
    <cellStyle name="60 % - Akzent1" xfId="20" builtinId="32" customBuiltin="1"/>
    <cellStyle name="60 % - Akzent1 2" xfId="205" xr:uid="{F0001ACB-FB24-489A-82B6-6DA21D07937F}"/>
    <cellStyle name="60 % - Akzent2" xfId="24" builtinId="36" customBuiltin="1"/>
    <cellStyle name="60 % - Akzent2 2" xfId="206" xr:uid="{98DB1A22-5EA3-410E-B75D-75BE6752972A}"/>
    <cellStyle name="60 % - Akzent3" xfId="28" builtinId="40" customBuiltin="1"/>
    <cellStyle name="60 % - Akzent3 2" xfId="207" xr:uid="{F54C6424-4EE8-44DD-A6AF-9B53E5617C1C}"/>
    <cellStyle name="60 % - Akzent4" xfId="32" builtinId="44" customBuiltin="1"/>
    <cellStyle name="60 % - Akzent4 2" xfId="208" xr:uid="{8CB8C0C9-C2D8-49A5-8E85-710FFF436521}"/>
    <cellStyle name="60 % - Akzent5" xfId="36" builtinId="48" customBuiltin="1"/>
    <cellStyle name="60 % - Akzent5 2" xfId="209" xr:uid="{D04F94BE-3B9E-4E9F-B745-8E1D3DF4DB21}"/>
    <cellStyle name="60 % - Akzent6" xfId="40" builtinId="52" customBuiltin="1"/>
    <cellStyle name="60 % - Akzent6 2" xfId="210" xr:uid="{6FC70AAC-0212-4506-A20C-88C61B413D74}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Besuchter Hyperlink" xfId="42" builtinId="9" customBuiltin="1"/>
    <cellStyle name="Besuchter Hyperlink 2" xfId="211" xr:uid="{1052F690-8C6F-4930-B485-782D47159EF6}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Link" xfId="43" builtinId="8" customBuiltin="1"/>
    <cellStyle name="Link 2" xfId="212" xr:uid="{FD8460CB-2403-4458-B7EA-89C10A169847}"/>
    <cellStyle name="Neutral" xfId="8" builtinId="28" customBuiltin="1"/>
    <cellStyle name="Neutral 2" xfId="204" xr:uid="{B87A46DB-3B7D-40FE-82F7-880036FF7732}"/>
    <cellStyle name="Notiz 2" xfId="44" xr:uid="{00000000-0005-0000-0000-000075000000}"/>
    <cellStyle name="Notiz 2 2" xfId="62" xr:uid="{00000000-0005-0000-0000-000076000000}"/>
    <cellStyle name="Notiz 2 2 2" xfId="96" xr:uid="{00000000-0005-0000-0000-000077000000}"/>
    <cellStyle name="Notiz 2 2 2 2" xfId="180" xr:uid="{00000000-0005-0000-0000-000078000000}"/>
    <cellStyle name="Notiz 2 2 3" xfId="146" xr:uid="{00000000-0005-0000-0000-000079000000}"/>
    <cellStyle name="Notiz 2 3" xfId="80" xr:uid="{00000000-0005-0000-0000-00007A000000}"/>
    <cellStyle name="Notiz 2 3 2" xfId="164" xr:uid="{00000000-0005-0000-0000-00007B000000}"/>
    <cellStyle name="Notiz 2 4" xfId="130" xr:uid="{00000000-0005-0000-0000-00007C000000}"/>
    <cellStyle name="Schlecht" xfId="7" builtinId="27" customBuiltin="1"/>
    <cellStyle name="Standard" xfId="0" builtinId="0"/>
    <cellStyle name="Standard 10" xfId="100" xr:uid="{00000000-0005-0000-0000-00007F000000}"/>
    <cellStyle name="Standard 10 2" xfId="184" xr:uid="{00000000-0005-0000-0000-000080000000}"/>
    <cellStyle name="Standard 11" xfId="101" xr:uid="{00000000-0005-0000-0000-000081000000}"/>
    <cellStyle name="Standard 11 2" xfId="185" xr:uid="{00000000-0005-0000-0000-000082000000}"/>
    <cellStyle name="Standard 12" xfId="102" xr:uid="{00000000-0005-0000-0000-000083000000}"/>
    <cellStyle name="Standard 12 2" xfId="186" xr:uid="{00000000-0005-0000-0000-000084000000}"/>
    <cellStyle name="Standard 13" xfId="103" xr:uid="{00000000-0005-0000-0000-000085000000}"/>
    <cellStyle name="Standard 13 2" xfId="187" xr:uid="{00000000-0005-0000-0000-000086000000}"/>
    <cellStyle name="Standard 14" xfId="104" xr:uid="{00000000-0005-0000-0000-000087000000}"/>
    <cellStyle name="Standard 14 2" xfId="188" xr:uid="{00000000-0005-0000-0000-000088000000}"/>
    <cellStyle name="Standard 15" xfId="105" xr:uid="{00000000-0005-0000-0000-000089000000}"/>
    <cellStyle name="Standard 15 2" xfId="189" xr:uid="{00000000-0005-0000-0000-00008A000000}"/>
    <cellStyle name="Standard 16" xfId="106" xr:uid="{00000000-0005-0000-0000-00008B000000}"/>
    <cellStyle name="Standard 17" xfId="109" xr:uid="{00000000-0005-0000-0000-00008C000000}"/>
    <cellStyle name="Standard 18" xfId="110" xr:uid="{00000000-0005-0000-0000-00008D000000}"/>
    <cellStyle name="Standard 19" xfId="111" xr:uid="{00000000-0005-0000-0000-00008E000000}"/>
    <cellStyle name="Standard 2" xfId="45" xr:uid="{00000000-0005-0000-0000-00008F000000}"/>
    <cellStyle name="Standard 2 2" xfId="107" xr:uid="{00000000-0005-0000-0000-000090000000}"/>
    <cellStyle name="Standard 20" xfId="112" xr:uid="{00000000-0005-0000-0000-000091000000}"/>
    <cellStyle name="Standard 21" xfId="113" xr:uid="{00000000-0005-0000-0000-000092000000}"/>
    <cellStyle name="Standard 22" xfId="114" xr:uid="{00000000-0005-0000-0000-000093000000}"/>
    <cellStyle name="Standard 23" xfId="115" xr:uid="{00000000-0005-0000-0000-000094000000}"/>
    <cellStyle name="Standard 24" xfId="116" xr:uid="{00000000-0005-0000-0000-000095000000}"/>
    <cellStyle name="Standard 25" xfId="117" xr:uid="{00000000-0005-0000-0000-000096000000}"/>
    <cellStyle name="Standard 26" xfId="190" xr:uid="{00000000-0005-0000-0000-000097000000}"/>
    <cellStyle name="Standard 27" xfId="191" xr:uid="{00000000-0005-0000-0000-000098000000}"/>
    <cellStyle name="Standard 28" xfId="41" xr:uid="{00000000-0005-0000-0000-000099000000}"/>
    <cellStyle name="Standard 29" xfId="192" xr:uid="{00000000-0005-0000-0000-00009A000000}"/>
    <cellStyle name="Standard 29 2" xfId="193" xr:uid="{00000000-0005-0000-0000-00009B000000}"/>
    <cellStyle name="Standard 29 2 2" xfId="195" xr:uid="{00000000-0005-0000-0000-00009C000000}"/>
    <cellStyle name="Standard 29 2 3" xfId="196" xr:uid="{00000000-0005-0000-0000-00009D000000}"/>
    <cellStyle name="Standard 29 2 3 2" xfId="199" xr:uid="{00000000-0005-0000-0000-00009E000000}"/>
    <cellStyle name="Standard 29 2 3 3" xfId="197" xr:uid="{00000000-0005-0000-0000-00009F000000}"/>
    <cellStyle name="Standard 29 3" xfId="194" xr:uid="{00000000-0005-0000-0000-0000A0000000}"/>
    <cellStyle name="Standard 3" xfId="46" xr:uid="{00000000-0005-0000-0000-0000A1000000}"/>
    <cellStyle name="Standard 3 2" xfId="63" xr:uid="{00000000-0005-0000-0000-0000A2000000}"/>
    <cellStyle name="Standard 3 2 2" xfId="97" xr:uid="{00000000-0005-0000-0000-0000A3000000}"/>
    <cellStyle name="Standard 3 2 2 2" xfId="181" xr:uid="{00000000-0005-0000-0000-0000A4000000}"/>
    <cellStyle name="Standard 3 2 3" xfId="147" xr:uid="{00000000-0005-0000-0000-0000A5000000}"/>
    <cellStyle name="Standard 3 3" xfId="81" xr:uid="{00000000-0005-0000-0000-0000A6000000}"/>
    <cellStyle name="Standard 3 3 2" xfId="165" xr:uid="{00000000-0005-0000-0000-0000A7000000}"/>
    <cellStyle name="Standard 3 4" xfId="108" xr:uid="{00000000-0005-0000-0000-0000A8000000}"/>
    <cellStyle name="Standard 3 5" xfId="131" xr:uid="{00000000-0005-0000-0000-0000A9000000}"/>
    <cellStyle name="Standard 30" xfId="198" xr:uid="{00000000-0005-0000-0000-0000AA000000}"/>
    <cellStyle name="Standard 30 2" xfId="200" xr:uid="{00000000-0005-0000-0000-0000AB000000}"/>
    <cellStyle name="Standard 30 2 2" xfId="202" xr:uid="{00000000-0005-0000-0000-0000AC000000}"/>
    <cellStyle name="Standard 30 3" xfId="201" xr:uid="{00000000-0005-0000-0000-0000AD000000}"/>
    <cellStyle name="Standard 4" xfId="47" xr:uid="{00000000-0005-0000-0000-0000AE000000}"/>
    <cellStyle name="Standard 4 2" xfId="64" xr:uid="{00000000-0005-0000-0000-0000AF000000}"/>
    <cellStyle name="Standard 4 2 2" xfId="98" xr:uid="{00000000-0005-0000-0000-0000B0000000}"/>
    <cellStyle name="Standard 4 2 2 2" xfId="182" xr:uid="{00000000-0005-0000-0000-0000B1000000}"/>
    <cellStyle name="Standard 4 2 3" xfId="148" xr:uid="{00000000-0005-0000-0000-0000B2000000}"/>
    <cellStyle name="Standard 4 3" xfId="82" xr:uid="{00000000-0005-0000-0000-0000B3000000}"/>
    <cellStyle name="Standard 4 3 2" xfId="166" xr:uid="{00000000-0005-0000-0000-0000B4000000}"/>
    <cellStyle name="Standard 4 4" xfId="132" xr:uid="{00000000-0005-0000-0000-0000B5000000}"/>
    <cellStyle name="Standard 5" xfId="61" xr:uid="{00000000-0005-0000-0000-0000B6000000}"/>
    <cellStyle name="Standard 6" xfId="48" xr:uid="{00000000-0005-0000-0000-0000B7000000}"/>
    <cellStyle name="Standard 6 2" xfId="83" xr:uid="{00000000-0005-0000-0000-0000B8000000}"/>
    <cellStyle name="Standard 6 2 2" xfId="167" xr:uid="{00000000-0005-0000-0000-0000B9000000}"/>
    <cellStyle name="Standard 6 3" xfId="133" xr:uid="{00000000-0005-0000-0000-0000BA000000}"/>
    <cellStyle name="Standard 7" xfId="65" xr:uid="{00000000-0005-0000-0000-0000BB000000}"/>
    <cellStyle name="Standard 7 2" xfId="99" xr:uid="{00000000-0005-0000-0000-0000BC000000}"/>
    <cellStyle name="Standard 7 2 2" xfId="183" xr:uid="{00000000-0005-0000-0000-0000BD000000}"/>
    <cellStyle name="Standard 7 3" xfId="149" xr:uid="{00000000-0005-0000-0000-0000BE000000}"/>
    <cellStyle name="Standard 8" xfId="66" xr:uid="{00000000-0005-0000-0000-0000BF000000}"/>
    <cellStyle name="Standard 8 2" xfId="150" xr:uid="{00000000-0005-0000-0000-0000C0000000}"/>
    <cellStyle name="Standard 9" xfId="67" xr:uid="{00000000-0005-0000-0000-0000C1000000}"/>
    <cellStyle name="Standard 9 2" xfId="151" xr:uid="{00000000-0005-0000-0000-0000C2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Überschrift 5" xfId="203" xr:uid="{B638D111-EB7C-4814-9E2B-C730F21C0DAC}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</xdr:row>
      <xdr:rowOff>0</xdr:rowOff>
    </xdr:from>
    <xdr:to>
      <xdr:col>7</xdr:col>
      <xdr:colOff>752475</xdr:colOff>
      <xdr:row>32</xdr:row>
      <xdr:rowOff>57150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019175"/>
          <a:ext cx="7629525" cy="53911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729472</xdr:colOff>
      <xdr:row>0</xdr:row>
      <xdr:rowOff>323850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737092</xdr:colOff>
      <xdr:row>0</xdr:row>
      <xdr:rowOff>323850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733282</xdr:colOff>
      <xdr:row>0</xdr:row>
      <xdr:rowOff>323850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735187</xdr:colOff>
      <xdr:row>0</xdr:row>
      <xdr:rowOff>320040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729472</xdr:colOff>
      <xdr:row>0</xdr:row>
      <xdr:rowOff>323850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729472</xdr:colOff>
      <xdr:row>0</xdr:row>
      <xdr:rowOff>323850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735187</xdr:colOff>
      <xdr:row>0</xdr:row>
      <xdr:rowOff>320040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735187</xdr:colOff>
      <xdr:row>0</xdr:row>
      <xdr:rowOff>320040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740902</xdr:colOff>
      <xdr:row>0</xdr:row>
      <xdr:rowOff>316865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744712</xdr:colOff>
      <xdr:row>0</xdr:row>
      <xdr:rowOff>323850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732647</xdr:colOff>
      <xdr:row>0</xdr:row>
      <xdr:rowOff>323850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729472</xdr:colOff>
      <xdr:row>0</xdr:row>
      <xdr:rowOff>323850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733282</xdr:colOff>
      <xdr:row>0</xdr:row>
      <xdr:rowOff>323850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733282</xdr:colOff>
      <xdr:row>0</xdr:row>
      <xdr:rowOff>323850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0"/>
          <a:ext cx="729472" cy="3238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729472</xdr:colOff>
      <xdr:row>0</xdr:row>
      <xdr:rowOff>323850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729472</xdr:colOff>
      <xdr:row>0</xdr:row>
      <xdr:rowOff>323850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7625" y="0"/>
          <a:ext cx="729472" cy="32385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738997</xdr:colOff>
      <xdr:row>0</xdr:row>
      <xdr:rowOff>323850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729472</xdr:colOff>
      <xdr:row>0</xdr:row>
      <xdr:rowOff>323850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729472</xdr:colOff>
      <xdr:row>0</xdr:row>
      <xdr:rowOff>323850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729472</xdr:colOff>
      <xdr:row>0</xdr:row>
      <xdr:rowOff>323850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339090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E4D97E1-B991-418F-8ABC-A176DA95A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7725" cy="3390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729472</xdr:colOff>
      <xdr:row>0</xdr:row>
      <xdr:rowOff>323850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735187</xdr:colOff>
      <xdr:row>0</xdr:row>
      <xdr:rowOff>320040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737092</xdr:colOff>
      <xdr:row>0</xdr:row>
      <xdr:rowOff>323850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729472</xdr:colOff>
      <xdr:row>0</xdr:row>
      <xdr:rowOff>323850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744712</xdr:colOff>
      <xdr:row>0</xdr:row>
      <xdr:rowOff>323850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735187</xdr:colOff>
      <xdr:row>0</xdr:row>
      <xdr:rowOff>320040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735187</xdr:colOff>
      <xdr:row>0</xdr:row>
      <xdr:rowOff>320040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9472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40"/>
  <sheetViews>
    <sheetView workbookViewId="0">
      <selection activeCell="A2" sqref="A2"/>
    </sheetView>
  </sheetViews>
  <sheetFormatPr baseColWidth="10" defaultRowHeight="14.5" x14ac:dyDescent="0.35"/>
  <cols>
    <col min="1" max="1" width="15.54296875" customWidth="1"/>
    <col min="2" max="2" width="30.54296875" customWidth="1"/>
  </cols>
  <sheetData>
    <row r="1" spans="1:17" s="137" customFormat="1" ht="27" customHeight="1" x14ac:dyDescent="0.6">
      <c r="A1" s="128"/>
      <c r="B1" s="134" t="s">
        <v>133</v>
      </c>
      <c r="C1" s="132"/>
      <c r="D1" s="130"/>
      <c r="E1" s="128"/>
      <c r="F1" s="128"/>
      <c r="G1" s="128"/>
      <c r="H1" s="128"/>
      <c r="I1" s="129"/>
      <c r="J1" s="136"/>
      <c r="K1" s="135"/>
      <c r="L1" s="131"/>
      <c r="M1" s="129"/>
      <c r="N1" s="129"/>
      <c r="O1" s="129"/>
      <c r="P1" s="129"/>
      <c r="Q1" s="133"/>
    </row>
    <row r="2" spans="1:17" s="6" customFormat="1" x14ac:dyDescent="0.35"/>
    <row r="3" spans="1:17" s="6" customFormat="1" ht="23.5" x14ac:dyDescent="0.55000000000000004">
      <c r="A3" s="7" t="s">
        <v>0</v>
      </c>
      <c r="B3" s="8"/>
      <c r="C3" s="8"/>
      <c r="D3" s="9"/>
      <c r="E3" s="9"/>
      <c r="F3" s="9"/>
      <c r="G3" s="9"/>
    </row>
    <row r="35" spans="1:2" x14ac:dyDescent="0.35">
      <c r="A35" t="s">
        <v>44</v>
      </c>
    </row>
    <row r="37" spans="1:2" x14ac:dyDescent="0.35">
      <c r="A37" t="s">
        <v>45</v>
      </c>
      <c r="B37" t="s">
        <v>46</v>
      </c>
    </row>
    <row r="38" spans="1:2" x14ac:dyDescent="0.35">
      <c r="B38" t="s">
        <v>47</v>
      </c>
    </row>
    <row r="39" spans="1:2" x14ac:dyDescent="0.35">
      <c r="B39" t="s">
        <v>49</v>
      </c>
    </row>
    <row r="40" spans="1:2" x14ac:dyDescent="0.35">
      <c r="B40" t="s">
        <v>48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K82"/>
  <sheetViews>
    <sheetView workbookViewId="0"/>
  </sheetViews>
  <sheetFormatPr baseColWidth="10" defaultRowHeight="14.5" x14ac:dyDescent="0.35"/>
  <cols>
    <col min="1" max="1" width="15.54296875" customWidth="1"/>
    <col min="2" max="2" width="30.54296875" customWidth="1"/>
    <col min="3" max="11" width="16.54296875" customWidth="1"/>
  </cols>
  <sheetData>
    <row r="1" spans="1:11" s="40" customFormat="1" ht="27" customHeight="1" x14ac:dyDescent="0.6">
      <c r="A1" s="5"/>
      <c r="B1" s="15" t="s">
        <v>133</v>
      </c>
      <c r="C1" s="12"/>
      <c r="D1" s="10"/>
      <c r="E1" s="5"/>
      <c r="F1" s="5"/>
      <c r="G1" s="5"/>
      <c r="H1" s="5"/>
      <c r="I1" s="16"/>
      <c r="J1" s="16"/>
      <c r="K1" s="16"/>
    </row>
    <row r="3" spans="1:11" ht="15.5" x14ac:dyDescent="0.35">
      <c r="A3" s="2" t="s">
        <v>134</v>
      </c>
      <c r="B3" s="2"/>
    </row>
    <row r="4" spans="1:11" ht="15.5" x14ac:dyDescent="0.35">
      <c r="A4" s="2"/>
      <c r="B4" s="2"/>
    </row>
    <row r="5" spans="1:11" ht="15.5" x14ac:dyDescent="0.35">
      <c r="A5" s="2" t="s">
        <v>407</v>
      </c>
      <c r="B5" s="2"/>
    </row>
    <row r="6" spans="1:11" ht="15.5" x14ac:dyDescent="0.35">
      <c r="B6" s="2"/>
    </row>
    <row r="7" spans="1:11" ht="15" customHeight="1" x14ac:dyDescent="0.35">
      <c r="A7" s="454" t="s">
        <v>122</v>
      </c>
      <c r="B7" s="452" t="s">
        <v>121</v>
      </c>
      <c r="C7" s="450" t="s">
        <v>248</v>
      </c>
      <c r="D7" s="450" t="s">
        <v>144</v>
      </c>
      <c r="E7" s="450" t="s">
        <v>262</v>
      </c>
      <c r="F7" s="450" t="s">
        <v>247</v>
      </c>
      <c r="G7" s="450" t="s">
        <v>145</v>
      </c>
      <c r="H7" s="450" t="s">
        <v>249</v>
      </c>
      <c r="I7" s="450" t="s">
        <v>250</v>
      </c>
      <c r="J7" s="450" t="s">
        <v>6</v>
      </c>
      <c r="K7" s="450" t="s">
        <v>251</v>
      </c>
    </row>
    <row r="8" spans="1:11" ht="105" customHeight="1" x14ac:dyDescent="0.35">
      <c r="A8" s="455"/>
      <c r="B8" s="453"/>
      <c r="C8" s="451"/>
      <c r="D8" s="451"/>
      <c r="E8" s="451"/>
      <c r="F8" s="451"/>
      <c r="G8" s="451"/>
      <c r="H8" s="451"/>
      <c r="I8" s="456"/>
      <c r="J8" s="456"/>
      <c r="K8" s="456"/>
    </row>
    <row r="9" spans="1:11" x14ac:dyDescent="0.35">
      <c r="A9" s="401" t="s">
        <v>123</v>
      </c>
      <c r="B9" s="37" t="s">
        <v>52</v>
      </c>
      <c r="C9" s="216">
        <v>2344</v>
      </c>
      <c r="D9" s="227">
        <v>2531</v>
      </c>
      <c r="E9" s="340">
        <v>918</v>
      </c>
      <c r="F9" s="340">
        <v>300</v>
      </c>
      <c r="G9" s="340">
        <v>81</v>
      </c>
      <c r="H9" s="336">
        <v>79</v>
      </c>
      <c r="I9" s="358">
        <f>SUM(D9:H9)</f>
        <v>3909</v>
      </c>
      <c r="J9" s="43">
        <f>I9+C9</f>
        <v>6253</v>
      </c>
      <c r="K9" s="42">
        <f>I9/J9*100</f>
        <v>62.513993283224053</v>
      </c>
    </row>
    <row r="10" spans="1:11" x14ac:dyDescent="0.35">
      <c r="A10" s="401"/>
      <c r="B10" s="28" t="s">
        <v>53</v>
      </c>
      <c r="C10" s="214">
        <v>7703</v>
      </c>
      <c r="D10" s="226">
        <v>5912</v>
      </c>
      <c r="E10" s="243">
        <v>2486</v>
      </c>
      <c r="F10" s="199">
        <v>751</v>
      </c>
      <c r="G10" s="199">
        <v>140</v>
      </c>
      <c r="H10" s="56">
        <v>198</v>
      </c>
      <c r="I10" s="359">
        <f t="shared" ref="I10:I74" si="0">SUM(D10:H10)</f>
        <v>9487</v>
      </c>
      <c r="J10" s="35">
        <f t="shared" ref="J10:J74" si="1">I10+C10</f>
        <v>17190</v>
      </c>
      <c r="K10" s="42">
        <f t="shared" ref="K10:K74" si="2">I10/J10*100</f>
        <v>55.189063408958695</v>
      </c>
    </row>
    <row r="11" spans="1:11" x14ac:dyDescent="0.35">
      <c r="A11" s="401"/>
      <c r="B11" s="28" t="s">
        <v>54</v>
      </c>
      <c r="C11" s="214">
        <v>6265</v>
      </c>
      <c r="D11" s="226">
        <v>5505</v>
      </c>
      <c r="E11" s="243">
        <v>2769</v>
      </c>
      <c r="F11" s="199">
        <v>788</v>
      </c>
      <c r="G11" s="199">
        <v>179</v>
      </c>
      <c r="H11" s="56">
        <v>256</v>
      </c>
      <c r="I11" s="359">
        <f t="shared" si="0"/>
        <v>9497</v>
      </c>
      <c r="J11" s="35">
        <f t="shared" si="1"/>
        <v>15762</v>
      </c>
      <c r="K11" s="42">
        <f t="shared" si="2"/>
        <v>60.25250602715392</v>
      </c>
    </row>
    <row r="12" spans="1:11" x14ac:dyDescent="0.35">
      <c r="A12" s="401"/>
      <c r="B12" s="28" t="s">
        <v>55</v>
      </c>
      <c r="C12" s="214">
        <v>4071</v>
      </c>
      <c r="D12" s="226">
        <v>3518</v>
      </c>
      <c r="E12" s="243">
        <v>1990</v>
      </c>
      <c r="F12" s="199">
        <v>591</v>
      </c>
      <c r="G12" s="199">
        <v>105</v>
      </c>
      <c r="H12" s="56">
        <v>175</v>
      </c>
      <c r="I12" s="359">
        <f t="shared" si="0"/>
        <v>6379</v>
      </c>
      <c r="J12" s="35">
        <f t="shared" si="1"/>
        <v>10450</v>
      </c>
      <c r="K12" s="42">
        <f t="shared" si="2"/>
        <v>61.043062200956932</v>
      </c>
    </row>
    <row r="13" spans="1:11" x14ac:dyDescent="0.35">
      <c r="A13" s="401"/>
      <c r="B13" s="28" t="s">
        <v>56</v>
      </c>
      <c r="C13" s="214">
        <v>7680</v>
      </c>
      <c r="D13" s="226">
        <v>1953</v>
      </c>
      <c r="E13" s="243">
        <v>1673</v>
      </c>
      <c r="F13" s="199">
        <v>431</v>
      </c>
      <c r="G13" s="199">
        <v>140</v>
      </c>
      <c r="H13" s="56">
        <v>172</v>
      </c>
      <c r="I13" s="359">
        <f t="shared" si="0"/>
        <v>4369</v>
      </c>
      <c r="J13" s="35">
        <f t="shared" si="1"/>
        <v>12049</v>
      </c>
      <c r="K13" s="42">
        <f t="shared" si="2"/>
        <v>36.260270561872353</v>
      </c>
    </row>
    <row r="14" spans="1:11" x14ac:dyDescent="0.35">
      <c r="A14" s="401"/>
      <c r="B14" s="28" t="s">
        <v>57</v>
      </c>
      <c r="C14" s="214">
        <v>3017</v>
      </c>
      <c r="D14" s="226">
        <v>1980</v>
      </c>
      <c r="E14" s="243">
        <v>1124</v>
      </c>
      <c r="F14" s="199">
        <v>291</v>
      </c>
      <c r="G14" s="199">
        <v>81</v>
      </c>
      <c r="H14" s="56">
        <v>129</v>
      </c>
      <c r="I14" s="359">
        <f t="shared" si="0"/>
        <v>3605</v>
      </c>
      <c r="J14" s="35">
        <f t="shared" si="1"/>
        <v>6622</v>
      </c>
      <c r="K14" s="42">
        <f t="shared" si="2"/>
        <v>54.439746300211411</v>
      </c>
    </row>
    <row r="15" spans="1:11" x14ac:dyDescent="0.35">
      <c r="A15" s="401" t="s">
        <v>124</v>
      </c>
      <c r="B15" s="28" t="s">
        <v>58</v>
      </c>
      <c r="C15" s="214">
        <v>2457</v>
      </c>
      <c r="D15" s="225">
        <v>897</v>
      </c>
      <c r="E15" s="199">
        <v>668</v>
      </c>
      <c r="F15" s="199">
        <v>142</v>
      </c>
      <c r="G15" s="199">
        <v>58</v>
      </c>
      <c r="H15" s="56">
        <v>97</v>
      </c>
      <c r="I15" s="359">
        <f t="shared" si="0"/>
        <v>1862</v>
      </c>
      <c r="J15" s="35">
        <f t="shared" si="1"/>
        <v>4319</v>
      </c>
      <c r="K15" s="42">
        <f t="shared" si="2"/>
        <v>43.111831442463533</v>
      </c>
    </row>
    <row r="16" spans="1:11" x14ac:dyDescent="0.35">
      <c r="A16" s="401"/>
      <c r="B16" s="28" t="s">
        <v>59</v>
      </c>
      <c r="C16" s="214">
        <v>2269</v>
      </c>
      <c r="D16" s="225">
        <v>764</v>
      </c>
      <c r="E16" s="199">
        <v>795</v>
      </c>
      <c r="F16" s="199">
        <v>215</v>
      </c>
      <c r="G16" s="199">
        <v>71</v>
      </c>
      <c r="H16" s="56">
        <v>107</v>
      </c>
      <c r="I16" s="359">
        <f t="shared" si="0"/>
        <v>1952</v>
      </c>
      <c r="J16" s="35">
        <f t="shared" si="1"/>
        <v>4221</v>
      </c>
      <c r="K16" s="42">
        <f t="shared" si="2"/>
        <v>46.244965647950721</v>
      </c>
    </row>
    <row r="17" spans="1:11" x14ac:dyDescent="0.35">
      <c r="A17" s="401"/>
      <c r="B17" s="28" t="s">
        <v>60</v>
      </c>
      <c r="C17" s="214">
        <v>2795</v>
      </c>
      <c r="D17" s="226">
        <v>1955</v>
      </c>
      <c r="E17" s="199">
        <v>788</v>
      </c>
      <c r="F17" s="199">
        <v>205</v>
      </c>
      <c r="G17" s="199">
        <v>70</v>
      </c>
      <c r="H17" s="56">
        <v>82</v>
      </c>
      <c r="I17" s="359">
        <f t="shared" si="0"/>
        <v>3100</v>
      </c>
      <c r="J17" s="35">
        <f t="shared" si="1"/>
        <v>5895</v>
      </c>
      <c r="K17" s="42">
        <f t="shared" si="2"/>
        <v>52.586938083121296</v>
      </c>
    </row>
    <row r="18" spans="1:11" x14ac:dyDescent="0.35">
      <c r="A18" s="401"/>
      <c r="B18" s="28" t="s">
        <v>61</v>
      </c>
      <c r="C18" s="214">
        <v>3392</v>
      </c>
      <c r="D18" s="225">
        <v>525</v>
      </c>
      <c r="E18" s="199">
        <v>478</v>
      </c>
      <c r="F18" s="199">
        <v>160</v>
      </c>
      <c r="G18" s="199">
        <v>59</v>
      </c>
      <c r="H18" s="56">
        <v>76</v>
      </c>
      <c r="I18" s="359">
        <f t="shared" si="0"/>
        <v>1298</v>
      </c>
      <c r="J18" s="35">
        <f t="shared" si="1"/>
        <v>4690</v>
      </c>
      <c r="K18" s="42">
        <f t="shared" si="2"/>
        <v>27.67590618336887</v>
      </c>
    </row>
    <row r="19" spans="1:11" x14ac:dyDescent="0.35">
      <c r="A19" s="401"/>
      <c r="B19" s="28" t="s">
        <v>62</v>
      </c>
      <c r="C19" s="214">
        <v>2202</v>
      </c>
      <c r="D19" s="226">
        <v>2034</v>
      </c>
      <c r="E19" s="199">
        <v>853</v>
      </c>
      <c r="F19" s="199">
        <v>264</v>
      </c>
      <c r="G19" s="199">
        <v>74</v>
      </c>
      <c r="H19" s="56">
        <v>95</v>
      </c>
      <c r="I19" s="359">
        <f t="shared" si="0"/>
        <v>3320</v>
      </c>
      <c r="J19" s="35">
        <f t="shared" si="1"/>
        <v>5522</v>
      </c>
      <c r="K19" s="42">
        <f t="shared" si="2"/>
        <v>60.123143788482437</v>
      </c>
    </row>
    <row r="20" spans="1:11" x14ac:dyDescent="0.35">
      <c r="A20" s="401"/>
      <c r="B20" s="28" t="s">
        <v>63</v>
      </c>
      <c r="C20" s="214">
        <v>2741</v>
      </c>
      <c r="D20" s="225">
        <v>473</v>
      </c>
      <c r="E20" s="199">
        <v>364</v>
      </c>
      <c r="F20" s="199">
        <v>81</v>
      </c>
      <c r="G20" s="199">
        <v>47</v>
      </c>
      <c r="H20" s="56">
        <v>48</v>
      </c>
      <c r="I20" s="359">
        <f t="shared" si="0"/>
        <v>1013</v>
      </c>
      <c r="J20" s="35">
        <f t="shared" si="1"/>
        <v>3754</v>
      </c>
      <c r="K20" s="42">
        <f t="shared" si="2"/>
        <v>26.984549813532233</v>
      </c>
    </row>
    <row r="21" spans="1:11" x14ac:dyDescent="0.35">
      <c r="A21" s="401"/>
      <c r="B21" s="28" t="s">
        <v>64</v>
      </c>
      <c r="C21" s="159">
        <v>34</v>
      </c>
      <c r="D21" s="225">
        <v>14</v>
      </c>
      <c r="E21" s="199">
        <v>1</v>
      </c>
      <c r="F21" s="199"/>
      <c r="G21" s="199">
        <v>2</v>
      </c>
      <c r="H21" s="56"/>
      <c r="I21" s="359">
        <f t="shared" si="0"/>
        <v>17</v>
      </c>
      <c r="J21" s="35">
        <f t="shared" si="1"/>
        <v>51</v>
      </c>
      <c r="K21" s="42">
        <f t="shared" si="2"/>
        <v>33.333333333333329</v>
      </c>
    </row>
    <row r="22" spans="1:11" x14ac:dyDescent="0.35">
      <c r="A22" s="402" t="s">
        <v>125</v>
      </c>
      <c r="B22" s="28" t="s">
        <v>65</v>
      </c>
      <c r="C22" s="214">
        <v>6281</v>
      </c>
      <c r="D22" s="226">
        <v>1615</v>
      </c>
      <c r="E22" s="243">
        <v>1441</v>
      </c>
      <c r="F22" s="199">
        <v>390</v>
      </c>
      <c r="G22" s="199">
        <v>134</v>
      </c>
      <c r="H22" s="56">
        <v>191</v>
      </c>
      <c r="I22" s="359">
        <f t="shared" si="0"/>
        <v>3771</v>
      </c>
      <c r="J22" s="35">
        <f t="shared" si="1"/>
        <v>10052</v>
      </c>
      <c r="K22" s="42">
        <f t="shared" si="2"/>
        <v>37.514922403501785</v>
      </c>
    </row>
    <row r="23" spans="1:11" x14ac:dyDescent="0.35">
      <c r="A23" s="402"/>
      <c r="B23" s="28" t="s">
        <v>66</v>
      </c>
      <c r="C23" s="214">
        <v>3710</v>
      </c>
      <c r="D23" s="226">
        <v>1275</v>
      </c>
      <c r="E23" s="243">
        <v>1066</v>
      </c>
      <c r="F23" s="199">
        <v>270</v>
      </c>
      <c r="G23" s="199">
        <v>94</v>
      </c>
      <c r="H23" s="56">
        <v>118</v>
      </c>
      <c r="I23" s="359">
        <f t="shared" si="0"/>
        <v>2823</v>
      </c>
      <c r="J23" s="35">
        <f t="shared" si="1"/>
        <v>6533</v>
      </c>
      <c r="K23" s="42">
        <f t="shared" si="2"/>
        <v>43.211388336139599</v>
      </c>
    </row>
    <row r="24" spans="1:11" x14ac:dyDescent="0.35">
      <c r="A24" s="402"/>
      <c r="B24" s="28" t="s">
        <v>67</v>
      </c>
      <c r="C24" s="214">
        <v>3938</v>
      </c>
      <c r="D24" s="225">
        <v>196</v>
      </c>
      <c r="E24" s="199">
        <v>422</v>
      </c>
      <c r="F24" s="199">
        <v>88</v>
      </c>
      <c r="G24" s="199">
        <v>65</v>
      </c>
      <c r="H24" s="56">
        <v>73</v>
      </c>
      <c r="I24" s="359">
        <f t="shared" si="0"/>
        <v>844</v>
      </c>
      <c r="J24" s="35">
        <f t="shared" si="1"/>
        <v>4782</v>
      </c>
      <c r="K24" s="42">
        <f t="shared" si="2"/>
        <v>17.649519029694687</v>
      </c>
    </row>
    <row r="25" spans="1:11" x14ac:dyDescent="0.35">
      <c r="A25" s="402"/>
      <c r="B25" s="28" t="s">
        <v>68</v>
      </c>
      <c r="C25" s="214">
        <v>4432</v>
      </c>
      <c r="D25" s="225">
        <v>967</v>
      </c>
      <c r="E25" s="199">
        <v>912</v>
      </c>
      <c r="F25" s="199">
        <v>246</v>
      </c>
      <c r="G25" s="199">
        <v>99</v>
      </c>
      <c r="H25" s="56">
        <v>108</v>
      </c>
      <c r="I25" s="359">
        <f t="shared" si="0"/>
        <v>2332</v>
      </c>
      <c r="J25" s="35">
        <f t="shared" si="1"/>
        <v>6764</v>
      </c>
      <c r="K25" s="42">
        <f t="shared" si="2"/>
        <v>34.476641040804253</v>
      </c>
    </row>
    <row r="26" spans="1:11" x14ac:dyDescent="0.35">
      <c r="A26" s="402"/>
      <c r="B26" s="28" t="s">
        <v>69</v>
      </c>
      <c r="C26" s="214">
        <v>2318</v>
      </c>
      <c r="D26" s="225">
        <v>152</v>
      </c>
      <c r="E26" s="199">
        <v>268</v>
      </c>
      <c r="F26" s="199">
        <v>97</v>
      </c>
      <c r="G26" s="199">
        <v>50</v>
      </c>
      <c r="H26" s="56">
        <v>54</v>
      </c>
      <c r="I26" s="359">
        <f t="shared" si="0"/>
        <v>621</v>
      </c>
      <c r="J26" s="35">
        <f t="shared" si="1"/>
        <v>2939</v>
      </c>
      <c r="K26" s="42">
        <f t="shared" si="2"/>
        <v>21.129635930588638</v>
      </c>
    </row>
    <row r="27" spans="1:11" x14ac:dyDescent="0.35">
      <c r="A27" s="402"/>
      <c r="B27" s="28" t="s">
        <v>70</v>
      </c>
      <c r="C27" s="214">
        <v>3295</v>
      </c>
      <c r="D27" s="225">
        <v>314</v>
      </c>
      <c r="E27" s="199">
        <v>544</v>
      </c>
      <c r="F27" s="199">
        <v>127</v>
      </c>
      <c r="G27" s="199">
        <v>68</v>
      </c>
      <c r="H27" s="56">
        <v>78</v>
      </c>
      <c r="I27" s="359">
        <f t="shared" si="0"/>
        <v>1131</v>
      </c>
      <c r="J27" s="35">
        <f t="shared" si="1"/>
        <v>4426</v>
      </c>
      <c r="K27" s="42">
        <f t="shared" si="2"/>
        <v>25.553547220967015</v>
      </c>
    </row>
    <row r="28" spans="1:11" x14ac:dyDescent="0.35">
      <c r="A28" s="402"/>
      <c r="B28" s="28" t="s">
        <v>71</v>
      </c>
      <c r="C28" s="214">
        <v>1779</v>
      </c>
      <c r="D28" s="225">
        <v>108</v>
      </c>
      <c r="E28" s="199">
        <v>203</v>
      </c>
      <c r="F28" s="199">
        <v>46</v>
      </c>
      <c r="G28" s="199">
        <v>30</v>
      </c>
      <c r="H28" s="56">
        <v>40</v>
      </c>
      <c r="I28" s="359">
        <f t="shared" si="0"/>
        <v>427</v>
      </c>
      <c r="J28" s="35">
        <f t="shared" si="1"/>
        <v>2206</v>
      </c>
      <c r="K28" s="42">
        <f t="shared" si="2"/>
        <v>19.356300997280147</v>
      </c>
    </row>
    <row r="29" spans="1:11" x14ac:dyDescent="0.35">
      <c r="A29" s="401" t="s">
        <v>126</v>
      </c>
      <c r="B29" s="28" t="s">
        <v>72</v>
      </c>
      <c r="C29" s="214">
        <v>5325</v>
      </c>
      <c r="D29" s="226">
        <v>2105</v>
      </c>
      <c r="E29" s="243">
        <v>1533</v>
      </c>
      <c r="F29" s="199">
        <v>320</v>
      </c>
      <c r="G29" s="199">
        <v>99</v>
      </c>
      <c r="H29" s="56">
        <v>151</v>
      </c>
      <c r="I29" s="359">
        <f t="shared" si="0"/>
        <v>4208</v>
      </c>
      <c r="J29" s="35">
        <f t="shared" si="1"/>
        <v>9533</v>
      </c>
      <c r="K29" s="42">
        <f t="shared" si="2"/>
        <v>44.14140354557852</v>
      </c>
    </row>
    <row r="30" spans="1:11" x14ac:dyDescent="0.35">
      <c r="A30" s="401"/>
      <c r="B30" s="28" t="s">
        <v>73</v>
      </c>
      <c r="C30" s="214">
        <v>2142</v>
      </c>
      <c r="D30" s="225">
        <v>605</v>
      </c>
      <c r="E30" s="199">
        <v>719</v>
      </c>
      <c r="F30" s="199">
        <v>143</v>
      </c>
      <c r="G30" s="199">
        <v>48</v>
      </c>
      <c r="H30" s="56">
        <v>27</v>
      </c>
      <c r="I30" s="359">
        <f t="shared" si="0"/>
        <v>1542</v>
      </c>
      <c r="J30" s="35">
        <f t="shared" si="1"/>
        <v>3684</v>
      </c>
      <c r="K30" s="42">
        <f t="shared" si="2"/>
        <v>41.856677524429969</v>
      </c>
    </row>
    <row r="31" spans="1:11" x14ac:dyDescent="0.35">
      <c r="A31" s="401"/>
      <c r="B31" s="28" t="s">
        <v>74</v>
      </c>
      <c r="C31" s="214">
        <v>2030</v>
      </c>
      <c r="D31" s="225">
        <v>839</v>
      </c>
      <c r="E31" s="199">
        <v>703</v>
      </c>
      <c r="F31" s="199">
        <v>160</v>
      </c>
      <c r="G31" s="199">
        <v>36</v>
      </c>
      <c r="H31" s="56">
        <v>59</v>
      </c>
      <c r="I31" s="359">
        <f t="shared" si="0"/>
        <v>1797</v>
      </c>
      <c r="J31" s="35">
        <f t="shared" si="1"/>
        <v>3827</v>
      </c>
      <c r="K31" s="42">
        <f t="shared" si="2"/>
        <v>46.955840083616415</v>
      </c>
    </row>
    <row r="32" spans="1:11" x14ac:dyDescent="0.35">
      <c r="A32" s="401"/>
      <c r="B32" s="28" t="s">
        <v>75</v>
      </c>
      <c r="C32" s="214">
        <v>2175</v>
      </c>
      <c r="D32" s="225">
        <v>188</v>
      </c>
      <c r="E32" s="199">
        <v>258</v>
      </c>
      <c r="F32" s="199">
        <v>39</v>
      </c>
      <c r="G32" s="199">
        <v>33</v>
      </c>
      <c r="H32" s="56">
        <v>38</v>
      </c>
      <c r="I32" s="359">
        <f t="shared" si="0"/>
        <v>556</v>
      </c>
      <c r="J32" s="35">
        <f t="shared" si="1"/>
        <v>2731</v>
      </c>
      <c r="K32" s="42">
        <f t="shared" si="2"/>
        <v>20.358842914683269</v>
      </c>
    </row>
    <row r="33" spans="1:11" x14ac:dyDescent="0.35">
      <c r="A33" s="401"/>
      <c r="B33" s="28" t="s">
        <v>76</v>
      </c>
      <c r="C33" s="159">
        <v>877</v>
      </c>
      <c r="D33" s="225">
        <v>49</v>
      </c>
      <c r="E33" s="199">
        <v>71</v>
      </c>
      <c r="F33" s="199">
        <v>13</v>
      </c>
      <c r="G33" s="199">
        <v>11</v>
      </c>
      <c r="H33" s="56">
        <v>11</v>
      </c>
      <c r="I33" s="359">
        <f t="shared" si="0"/>
        <v>155</v>
      </c>
      <c r="J33" s="35">
        <f t="shared" si="1"/>
        <v>1032</v>
      </c>
      <c r="K33" s="42">
        <f t="shared" si="2"/>
        <v>15.019379844961239</v>
      </c>
    </row>
    <row r="34" spans="1:11" x14ac:dyDescent="0.35">
      <c r="A34" s="401"/>
      <c r="B34" s="28" t="s">
        <v>77</v>
      </c>
      <c r="C34" s="159">
        <v>126</v>
      </c>
      <c r="D34" s="225">
        <v>19</v>
      </c>
      <c r="E34" s="199">
        <v>27</v>
      </c>
      <c r="F34" s="199"/>
      <c r="G34" s="199">
        <v>2</v>
      </c>
      <c r="H34" s="56">
        <v>2</v>
      </c>
      <c r="I34" s="359">
        <f t="shared" si="0"/>
        <v>50</v>
      </c>
      <c r="J34" s="35">
        <f t="shared" si="1"/>
        <v>176</v>
      </c>
      <c r="K34" s="42">
        <f t="shared" si="2"/>
        <v>28.40909090909091</v>
      </c>
    </row>
    <row r="35" spans="1:11" x14ac:dyDescent="0.35">
      <c r="A35" s="401"/>
      <c r="B35" s="28" t="s">
        <v>78</v>
      </c>
      <c r="C35" s="214">
        <v>2828</v>
      </c>
      <c r="D35" s="225">
        <v>519</v>
      </c>
      <c r="E35" s="199">
        <v>618</v>
      </c>
      <c r="F35" s="199">
        <v>119</v>
      </c>
      <c r="G35" s="199">
        <v>61</v>
      </c>
      <c r="H35" s="56">
        <v>94</v>
      </c>
      <c r="I35" s="359">
        <f t="shared" si="0"/>
        <v>1411</v>
      </c>
      <c r="J35" s="35">
        <f t="shared" si="1"/>
        <v>4239</v>
      </c>
      <c r="K35" s="42">
        <f t="shared" si="2"/>
        <v>33.286152394432648</v>
      </c>
    </row>
    <row r="36" spans="1:11" x14ac:dyDescent="0.35">
      <c r="A36" s="401"/>
      <c r="B36" s="28" t="s">
        <v>79</v>
      </c>
      <c r="C36" s="214">
        <v>1977</v>
      </c>
      <c r="D36" s="226">
        <v>1477</v>
      </c>
      <c r="E36" s="243">
        <v>1459</v>
      </c>
      <c r="F36" s="199">
        <v>255</v>
      </c>
      <c r="G36" s="199">
        <v>129</v>
      </c>
      <c r="H36" s="56">
        <v>163</v>
      </c>
      <c r="I36" s="359">
        <f t="shared" si="0"/>
        <v>3483</v>
      </c>
      <c r="J36" s="35">
        <f t="shared" si="1"/>
        <v>5460</v>
      </c>
      <c r="K36" s="42">
        <f t="shared" si="2"/>
        <v>63.791208791208788</v>
      </c>
    </row>
    <row r="37" spans="1:11" x14ac:dyDescent="0.35">
      <c r="A37" s="401"/>
      <c r="B37" s="28" t="s">
        <v>80</v>
      </c>
      <c r="C37" s="159">
        <v>447</v>
      </c>
      <c r="D37" s="225">
        <v>48</v>
      </c>
      <c r="E37" s="199">
        <v>56</v>
      </c>
      <c r="F37" s="199">
        <v>10</v>
      </c>
      <c r="G37" s="199">
        <v>8</v>
      </c>
      <c r="H37" s="56">
        <v>7</v>
      </c>
      <c r="I37" s="359">
        <f t="shared" si="0"/>
        <v>129</v>
      </c>
      <c r="J37" s="35">
        <f t="shared" si="1"/>
        <v>576</v>
      </c>
      <c r="K37" s="42">
        <f t="shared" si="2"/>
        <v>22.395833333333336</v>
      </c>
    </row>
    <row r="38" spans="1:11" x14ac:dyDescent="0.35">
      <c r="A38" s="401" t="s">
        <v>127</v>
      </c>
      <c r="B38" s="28" t="s">
        <v>81</v>
      </c>
      <c r="C38" s="214">
        <v>5379</v>
      </c>
      <c r="D38" s="225">
        <v>509</v>
      </c>
      <c r="E38" s="199">
        <v>511</v>
      </c>
      <c r="F38" s="199">
        <v>60</v>
      </c>
      <c r="G38" s="199">
        <v>74</v>
      </c>
      <c r="H38" s="56">
        <v>63</v>
      </c>
      <c r="I38" s="359">
        <f t="shared" si="0"/>
        <v>1217</v>
      </c>
      <c r="J38" s="35">
        <f t="shared" si="1"/>
        <v>6596</v>
      </c>
      <c r="K38" s="42">
        <f t="shared" si="2"/>
        <v>18.450576106731354</v>
      </c>
    </row>
    <row r="39" spans="1:11" x14ac:dyDescent="0.35">
      <c r="A39" s="401"/>
      <c r="B39" s="28" t="s">
        <v>82</v>
      </c>
      <c r="C39" s="214">
        <v>1487</v>
      </c>
      <c r="D39" s="225">
        <v>86</v>
      </c>
      <c r="E39" s="199">
        <v>134</v>
      </c>
      <c r="F39" s="199">
        <v>25</v>
      </c>
      <c r="G39" s="199">
        <v>17</v>
      </c>
      <c r="H39" s="56">
        <v>31</v>
      </c>
      <c r="I39" s="359">
        <f t="shared" si="0"/>
        <v>293</v>
      </c>
      <c r="J39" s="35">
        <f t="shared" si="1"/>
        <v>1780</v>
      </c>
      <c r="K39" s="42">
        <f t="shared" si="2"/>
        <v>16.460674157303369</v>
      </c>
    </row>
    <row r="40" spans="1:11" x14ac:dyDescent="0.35">
      <c r="A40" s="401"/>
      <c r="B40" s="28" t="s">
        <v>83</v>
      </c>
      <c r="C40" s="214">
        <v>2930</v>
      </c>
      <c r="D40" s="225">
        <v>352</v>
      </c>
      <c r="E40" s="199">
        <v>386</v>
      </c>
      <c r="F40" s="199">
        <v>62</v>
      </c>
      <c r="G40" s="199">
        <v>40</v>
      </c>
      <c r="H40" s="56">
        <v>40</v>
      </c>
      <c r="I40" s="359">
        <f t="shared" si="0"/>
        <v>880</v>
      </c>
      <c r="J40" s="35">
        <f t="shared" si="1"/>
        <v>3810</v>
      </c>
      <c r="K40" s="42">
        <f t="shared" si="2"/>
        <v>23.097112860892388</v>
      </c>
    </row>
    <row r="41" spans="1:11" x14ac:dyDescent="0.35">
      <c r="A41" s="401"/>
      <c r="B41" s="28" t="s">
        <v>84</v>
      </c>
      <c r="C41" s="214">
        <v>2515</v>
      </c>
      <c r="D41" s="225">
        <v>652</v>
      </c>
      <c r="E41" s="199">
        <v>518</v>
      </c>
      <c r="F41" s="199">
        <v>88</v>
      </c>
      <c r="G41" s="199">
        <v>39</v>
      </c>
      <c r="H41" s="56">
        <v>77</v>
      </c>
      <c r="I41" s="359">
        <f t="shared" si="0"/>
        <v>1374</v>
      </c>
      <c r="J41" s="35">
        <f t="shared" si="1"/>
        <v>3889</v>
      </c>
      <c r="K41" s="42">
        <f t="shared" si="2"/>
        <v>35.330419130881971</v>
      </c>
    </row>
    <row r="42" spans="1:11" x14ac:dyDescent="0.35">
      <c r="A42" s="401"/>
      <c r="B42" s="28" t="s">
        <v>85</v>
      </c>
      <c r="C42" s="214">
        <v>1700</v>
      </c>
      <c r="D42" s="225">
        <v>117</v>
      </c>
      <c r="E42" s="199">
        <v>193</v>
      </c>
      <c r="F42" s="199">
        <v>15</v>
      </c>
      <c r="G42" s="199">
        <v>23</v>
      </c>
      <c r="H42" s="56">
        <v>21</v>
      </c>
      <c r="I42" s="359">
        <f t="shared" si="0"/>
        <v>369</v>
      </c>
      <c r="J42" s="35">
        <f t="shared" si="1"/>
        <v>2069</v>
      </c>
      <c r="K42" s="42">
        <f t="shared" si="2"/>
        <v>17.834702754954083</v>
      </c>
    </row>
    <row r="43" spans="1:11" x14ac:dyDescent="0.35">
      <c r="A43" s="401"/>
      <c r="B43" s="28" t="s">
        <v>86</v>
      </c>
      <c r="C43" s="214">
        <v>1745</v>
      </c>
      <c r="D43" s="225">
        <v>86</v>
      </c>
      <c r="E43" s="199">
        <v>147</v>
      </c>
      <c r="F43" s="199">
        <v>21</v>
      </c>
      <c r="G43" s="199">
        <v>19</v>
      </c>
      <c r="H43" s="56">
        <v>18</v>
      </c>
      <c r="I43" s="359">
        <f t="shared" si="0"/>
        <v>291</v>
      </c>
      <c r="J43" s="35">
        <f t="shared" si="1"/>
        <v>2036</v>
      </c>
      <c r="K43" s="42">
        <f t="shared" si="2"/>
        <v>14.292730844793713</v>
      </c>
    </row>
    <row r="44" spans="1:11" x14ac:dyDescent="0.35">
      <c r="A44" s="401"/>
      <c r="B44" s="28" t="s">
        <v>87</v>
      </c>
      <c r="C44" s="159">
        <v>397</v>
      </c>
      <c r="D44" s="225">
        <v>28</v>
      </c>
      <c r="E44" s="199">
        <v>32</v>
      </c>
      <c r="F44" s="199">
        <v>4</v>
      </c>
      <c r="G44" s="199">
        <v>8</v>
      </c>
      <c r="H44" s="56">
        <v>8</v>
      </c>
      <c r="I44" s="359">
        <f t="shared" si="0"/>
        <v>80</v>
      </c>
      <c r="J44" s="35">
        <f t="shared" si="1"/>
        <v>477</v>
      </c>
      <c r="K44" s="42">
        <f t="shared" si="2"/>
        <v>16.771488469601678</v>
      </c>
    </row>
    <row r="45" spans="1:11" x14ac:dyDescent="0.35">
      <c r="A45" s="401" t="s">
        <v>128</v>
      </c>
      <c r="B45" s="28" t="s">
        <v>88</v>
      </c>
      <c r="C45" s="214">
        <v>1401</v>
      </c>
      <c r="D45" s="226">
        <v>2578</v>
      </c>
      <c r="E45" s="243">
        <v>1081</v>
      </c>
      <c r="F45" s="199">
        <v>206</v>
      </c>
      <c r="G45" s="199">
        <v>74</v>
      </c>
      <c r="H45" s="56">
        <v>83</v>
      </c>
      <c r="I45" s="359">
        <f t="shared" si="0"/>
        <v>4022</v>
      </c>
      <c r="J45" s="35">
        <f t="shared" si="1"/>
        <v>5423</v>
      </c>
      <c r="K45" s="42">
        <f t="shared" si="2"/>
        <v>74.165591001290792</v>
      </c>
    </row>
    <row r="46" spans="1:11" x14ac:dyDescent="0.35">
      <c r="A46" s="401"/>
      <c r="B46" s="28" t="s">
        <v>89</v>
      </c>
      <c r="C46" s="214">
        <v>2765</v>
      </c>
      <c r="D46" s="226">
        <v>3758</v>
      </c>
      <c r="E46" s="243">
        <v>1445</v>
      </c>
      <c r="F46" s="199">
        <v>335</v>
      </c>
      <c r="G46" s="199">
        <v>113</v>
      </c>
      <c r="H46" s="56">
        <v>107</v>
      </c>
      <c r="I46" s="359">
        <f t="shared" si="0"/>
        <v>5758</v>
      </c>
      <c r="J46" s="35">
        <f t="shared" si="1"/>
        <v>8523</v>
      </c>
      <c r="K46" s="42">
        <f t="shared" si="2"/>
        <v>67.558371465446442</v>
      </c>
    </row>
    <row r="47" spans="1:11" x14ac:dyDescent="0.35">
      <c r="A47" s="401"/>
      <c r="B47" s="28" t="s">
        <v>90</v>
      </c>
      <c r="C47" s="214">
        <v>2480</v>
      </c>
      <c r="D47" s="226">
        <v>1290</v>
      </c>
      <c r="E47" s="199">
        <v>594</v>
      </c>
      <c r="F47" s="199">
        <v>143</v>
      </c>
      <c r="G47" s="199">
        <v>48</v>
      </c>
      <c r="H47" s="56">
        <v>76</v>
      </c>
      <c r="I47" s="359">
        <f t="shared" si="0"/>
        <v>2151</v>
      </c>
      <c r="J47" s="35">
        <f t="shared" si="1"/>
        <v>4631</v>
      </c>
      <c r="K47" s="42">
        <f t="shared" si="2"/>
        <v>46.447851435974954</v>
      </c>
    </row>
    <row r="48" spans="1:11" x14ac:dyDescent="0.35">
      <c r="A48" s="401"/>
      <c r="B48" s="28" t="s">
        <v>91</v>
      </c>
      <c r="C48" s="214">
        <v>1808</v>
      </c>
      <c r="D48" s="225">
        <v>504</v>
      </c>
      <c r="E48" s="199">
        <v>431</v>
      </c>
      <c r="F48" s="199">
        <v>89</v>
      </c>
      <c r="G48" s="199">
        <v>51</v>
      </c>
      <c r="H48" s="56">
        <v>47</v>
      </c>
      <c r="I48" s="359">
        <f t="shared" si="0"/>
        <v>1122</v>
      </c>
      <c r="J48" s="35">
        <f t="shared" si="1"/>
        <v>2930</v>
      </c>
      <c r="K48" s="42">
        <f t="shared" si="2"/>
        <v>38.293515358361773</v>
      </c>
    </row>
    <row r="49" spans="1:11" x14ac:dyDescent="0.35">
      <c r="A49" s="401"/>
      <c r="B49" s="28" t="s">
        <v>92</v>
      </c>
      <c r="C49" s="214">
        <v>4696</v>
      </c>
      <c r="D49" s="226">
        <v>3357</v>
      </c>
      <c r="E49" s="243">
        <v>1674</v>
      </c>
      <c r="F49" s="199">
        <v>379</v>
      </c>
      <c r="G49" s="199">
        <v>90</v>
      </c>
      <c r="H49" s="56">
        <v>149</v>
      </c>
      <c r="I49" s="359">
        <f t="shared" si="0"/>
        <v>5649</v>
      </c>
      <c r="J49" s="35">
        <f t="shared" si="1"/>
        <v>10345</v>
      </c>
      <c r="K49" s="42">
        <f t="shared" si="2"/>
        <v>54.606089898501686</v>
      </c>
    </row>
    <row r="50" spans="1:11" x14ac:dyDescent="0.35">
      <c r="A50" s="401"/>
      <c r="B50" s="28" t="s">
        <v>93</v>
      </c>
      <c r="C50" s="214">
        <v>4913</v>
      </c>
      <c r="D50" s="226">
        <v>3185</v>
      </c>
      <c r="E50" s="243">
        <v>1931</v>
      </c>
      <c r="F50" s="199">
        <v>512</v>
      </c>
      <c r="G50" s="199">
        <v>119</v>
      </c>
      <c r="H50" s="56">
        <v>194</v>
      </c>
      <c r="I50" s="359">
        <f t="shared" si="0"/>
        <v>5941</v>
      </c>
      <c r="J50" s="35">
        <f t="shared" si="1"/>
        <v>10854</v>
      </c>
      <c r="K50" s="42">
        <f t="shared" si="2"/>
        <v>54.735581352496773</v>
      </c>
    </row>
    <row r="51" spans="1:11" x14ac:dyDescent="0.35">
      <c r="A51" s="401"/>
      <c r="B51" s="28" t="s">
        <v>94</v>
      </c>
      <c r="C51" s="214">
        <v>2629</v>
      </c>
      <c r="D51" s="225">
        <v>378</v>
      </c>
      <c r="E51" s="199">
        <v>635</v>
      </c>
      <c r="F51" s="199">
        <v>101</v>
      </c>
      <c r="G51" s="199">
        <v>51</v>
      </c>
      <c r="H51" s="56">
        <v>64</v>
      </c>
      <c r="I51" s="359">
        <f t="shared" si="0"/>
        <v>1229</v>
      </c>
      <c r="J51" s="35">
        <f t="shared" si="1"/>
        <v>3858</v>
      </c>
      <c r="K51" s="42">
        <f t="shared" si="2"/>
        <v>31.855883877656815</v>
      </c>
    </row>
    <row r="52" spans="1:11" x14ac:dyDescent="0.35">
      <c r="A52" s="401"/>
      <c r="B52" s="28" t="s">
        <v>95</v>
      </c>
      <c r="C52" s="214">
        <v>5278</v>
      </c>
      <c r="D52" s="226">
        <v>1936</v>
      </c>
      <c r="E52" s="243">
        <v>1269</v>
      </c>
      <c r="F52" s="199">
        <v>265</v>
      </c>
      <c r="G52" s="199">
        <v>135</v>
      </c>
      <c r="H52" s="56">
        <v>132</v>
      </c>
      <c r="I52" s="359">
        <f t="shared" si="0"/>
        <v>3737</v>
      </c>
      <c r="J52" s="35">
        <f t="shared" si="1"/>
        <v>9015</v>
      </c>
      <c r="K52" s="42">
        <f t="shared" si="2"/>
        <v>41.453133666112038</v>
      </c>
    </row>
    <row r="53" spans="1:11" x14ac:dyDescent="0.35">
      <c r="A53" s="401"/>
      <c r="B53" s="28" t="s">
        <v>96</v>
      </c>
      <c r="C53" s="214">
        <v>1397</v>
      </c>
      <c r="D53" s="225">
        <v>695</v>
      </c>
      <c r="E53" s="199">
        <v>374</v>
      </c>
      <c r="F53" s="199">
        <v>100</v>
      </c>
      <c r="G53" s="199">
        <v>17</v>
      </c>
      <c r="H53" s="56">
        <v>44</v>
      </c>
      <c r="I53" s="359">
        <f t="shared" si="0"/>
        <v>1230</v>
      </c>
      <c r="J53" s="35">
        <f t="shared" si="1"/>
        <v>2627</v>
      </c>
      <c r="K53" s="42">
        <f t="shared" si="2"/>
        <v>46.821469356680623</v>
      </c>
    </row>
    <row r="54" spans="1:11" x14ac:dyDescent="0.35">
      <c r="A54" s="401"/>
      <c r="B54" s="28" t="s">
        <v>97</v>
      </c>
      <c r="C54" s="214">
        <v>3493</v>
      </c>
      <c r="D54" s="225">
        <v>267</v>
      </c>
      <c r="E54" s="199">
        <v>546</v>
      </c>
      <c r="F54" s="199">
        <v>137</v>
      </c>
      <c r="G54" s="199">
        <v>67</v>
      </c>
      <c r="H54" s="56">
        <v>109</v>
      </c>
      <c r="I54" s="359">
        <f t="shared" si="0"/>
        <v>1126</v>
      </c>
      <c r="J54" s="35">
        <f t="shared" si="1"/>
        <v>4619</v>
      </c>
      <c r="K54" s="42">
        <f t="shared" si="2"/>
        <v>24.377570902792812</v>
      </c>
    </row>
    <row r="55" spans="1:11" x14ac:dyDescent="0.35">
      <c r="A55" s="401" t="s">
        <v>129</v>
      </c>
      <c r="B55" s="28" t="s">
        <v>98</v>
      </c>
      <c r="C55" s="214">
        <v>4681</v>
      </c>
      <c r="D55" s="226">
        <v>7868</v>
      </c>
      <c r="E55" s="243">
        <v>2840</v>
      </c>
      <c r="F55" s="199">
        <v>619</v>
      </c>
      <c r="G55" s="199">
        <v>193</v>
      </c>
      <c r="H55" s="56">
        <v>319</v>
      </c>
      <c r="I55" s="359">
        <f t="shared" si="0"/>
        <v>11839</v>
      </c>
      <c r="J55" s="35">
        <f t="shared" si="1"/>
        <v>16520</v>
      </c>
      <c r="K55" s="42">
        <f t="shared" si="2"/>
        <v>71.664648910411614</v>
      </c>
    </row>
    <row r="56" spans="1:11" x14ac:dyDescent="0.35">
      <c r="A56" s="401"/>
      <c r="B56" s="28" t="s">
        <v>99</v>
      </c>
      <c r="C56" s="214">
        <v>4359</v>
      </c>
      <c r="D56" s="226">
        <v>4091</v>
      </c>
      <c r="E56" s="243">
        <v>1401</v>
      </c>
      <c r="F56" s="199">
        <v>337</v>
      </c>
      <c r="G56" s="199">
        <v>82</v>
      </c>
      <c r="H56" s="56">
        <v>160</v>
      </c>
      <c r="I56" s="359">
        <f t="shared" si="0"/>
        <v>6071</v>
      </c>
      <c r="J56" s="35">
        <f t="shared" si="1"/>
        <v>10430</v>
      </c>
      <c r="K56" s="42">
        <f t="shared" si="2"/>
        <v>58.20709491850431</v>
      </c>
    </row>
    <row r="57" spans="1:11" x14ac:dyDescent="0.35">
      <c r="A57" s="401"/>
      <c r="B57" s="28" t="s">
        <v>100</v>
      </c>
      <c r="C57" s="214">
        <v>3005</v>
      </c>
      <c r="D57" s="226">
        <v>1808</v>
      </c>
      <c r="E57" s="243">
        <v>1058</v>
      </c>
      <c r="F57" s="199">
        <v>215</v>
      </c>
      <c r="G57" s="199">
        <v>81</v>
      </c>
      <c r="H57" s="56">
        <v>110</v>
      </c>
      <c r="I57" s="359">
        <f t="shared" si="0"/>
        <v>3272</v>
      </c>
      <c r="J57" s="35">
        <f t="shared" si="1"/>
        <v>6277</v>
      </c>
      <c r="K57" s="42">
        <f t="shared" si="2"/>
        <v>52.126812171419466</v>
      </c>
    </row>
    <row r="58" spans="1:11" x14ac:dyDescent="0.35">
      <c r="A58" s="401"/>
      <c r="B58" s="28" t="s">
        <v>101</v>
      </c>
      <c r="C58" s="214">
        <v>3175</v>
      </c>
      <c r="D58" s="225">
        <v>893</v>
      </c>
      <c r="E58" s="199">
        <v>855</v>
      </c>
      <c r="F58" s="199">
        <v>163</v>
      </c>
      <c r="G58" s="199">
        <v>80</v>
      </c>
      <c r="H58" s="56">
        <v>112</v>
      </c>
      <c r="I58" s="359">
        <f t="shared" si="0"/>
        <v>2103</v>
      </c>
      <c r="J58" s="35">
        <f t="shared" si="1"/>
        <v>5278</v>
      </c>
      <c r="K58" s="42">
        <f t="shared" si="2"/>
        <v>39.844638120500193</v>
      </c>
    </row>
    <row r="59" spans="1:11" s="318" customFormat="1" x14ac:dyDescent="0.35">
      <c r="A59" s="401"/>
      <c r="B59" s="198" t="s">
        <v>102</v>
      </c>
      <c r="C59" s="214">
        <v>4293</v>
      </c>
      <c r="D59" s="226">
        <v>1378</v>
      </c>
      <c r="E59" s="243">
        <v>1513</v>
      </c>
      <c r="F59" s="199">
        <v>222</v>
      </c>
      <c r="G59" s="199">
        <v>133</v>
      </c>
      <c r="H59" s="56">
        <v>144</v>
      </c>
      <c r="I59" s="359">
        <f t="shared" ref="I59:I60" si="3">SUM(D59:H59)</f>
        <v>3390</v>
      </c>
      <c r="J59" s="35">
        <f t="shared" ref="J59:J60" si="4">I59+C59</f>
        <v>7683</v>
      </c>
      <c r="K59" s="42">
        <f t="shared" ref="K59:K60" si="5">I59/J59*100</f>
        <v>44.123389301054274</v>
      </c>
    </row>
    <row r="60" spans="1:11" s="318" customFormat="1" x14ac:dyDescent="0.35">
      <c r="A60" s="401"/>
      <c r="B60" s="198" t="s">
        <v>408</v>
      </c>
      <c r="C60" s="159">
        <v>823</v>
      </c>
      <c r="D60" s="225">
        <v>338</v>
      </c>
      <c r="E60" s="199">
        <v>401</v>
      </c>
      <c r="F60" s="199">
        <v>59</v>
      </c>
      <c r="G60" s="199">
        <v>39</v>
      </c>
      <c r="H60" s="56">
        <v>48</v>
      </c>
      <c r="I60" s="359">
        <f t="shared" si="3"/>
        <v>885</v>
      </c>
      <c r="J60" s="35">
        <f t="shared" si="4"/>
        <v>1708</v>
      </c>
      <c r="K60" s="42">
        <f t="shared" si="5"/>
        <v>51.814988290398119</v>
      </c>
    </row>
    <row r="61" spans="1:11" x14ac:dyDescent="0.35">
      <c r="A61" s="401" t="s">
        <v>130</v>
      </c>
      <c r="B61" s="28" t="s">
        <v>103</v>
      </c>
      <c r="C61" s="214">
        <v>6500</v>
      </c>
      <c r="D61" s="226">
        <v>4372</v>
      </c>
      <c r="E61" s="243">
        <v>1831</v>
      </c>
      <c r="F61" s="199">
        <v>404</v>
      </c>
      <c r="G61" s="199">
        <v>154</v>
      </c>
      <c r="H61" s="56">
        <v>214</v>
      </c>
      <c r="I61" s="359">
        <f t="shared" si="0"/>
        <v>6975</v>
      </c>
      <c r="J61" s="35">
        <f t="shared" si="1"/>
        <v>13475</v>
      </c>
      <c r="K61" s="42">
        <f t="shared" si="2"/>
        <v>51.762523191094623</v>
      </c>
    </row>
    <row r="62" spans="1:11" x14ac:dyDescent="0.35">
      <c r="A62" s="401"/>
      <c r="B62" s="28" t="s">
        <v>104</v>
      </c>
      <c r="C62" s="214">
        <v>4218</v>
      </c>
      <c r="D62" s="226">
        <v>2134</v>
      </c>
      <c r="E62" s="243">
        <v>1064</v>
      </c>
      <c r="F62" s="199">
        <v>262</v>
      </c>
      <c r="G62" s="199">
        <v>81</v>
      </c>
      <c r="H62" s="56">
        <v>122</v>
      </c>
      <c r="I62" s="359">
        <f t="shared" si="0"/>
        <v>3663</v>
      </c>
      <c r="J62" s="35">
        <f t="shared" si="1"/>
        <v>7881</v>
      </c>
      <c r="K62" s="42">
        <f t="shared" si="2"/>
        <v>46.478873239436616</v>
      </c>
    </row>
    <row r="63" spans="1:11" x14ac:dyDescent="0.35">
      <c r="A63" s="401"/>
      <c r="B63" s="28" t="s">
        <v>105</v>
      </c>
      <c r="C63" s="159">
        <v>895</v>
      </c>
      <c r="D63" s="225">
        <v>112</v>
      </c>
      <c r="E63" s="199">
        <v>213</v>
      </c>
      <c r="F63" s="199">
        <v>48</v>
      </c>
      <c r="G63" s="199">
        <v>16</v>
      </c>
      <c r="H63" s="56">
        <v>19</v>
      </c>
      <c r="I63" s="359">
        <f t="shared" si="0"/>
        <v>408</v>
      </c>
      <c r="J63" s="35">
        <f t="shared" si="1"/>
        <v>1303</v>
      </c>
      <c r="K63" s="42">
        <f t="shared" si="2"/>
        <v>31.312356101304683</v>
      </c>
    </row>
    <row r="64" spans="1:11" x14ac:dyDescent="0.35">
      <c r="A64" s="402" t="s">
        <v>132</v>
      </c>
      <c r="B64" s="28" t="s">
        <v>106</v>
      </c>
      <c r="C64" s="214">
        <v>2777</v>
      </c>
      <c r="D64" s="225">
        <v>981</v>
      </c>
      <c r="E64" s="199">
        <v>635</v>
      </c>
      <c r="F64" s="199">
        <v>110</v>
      </c>
      <c r="G64" s="199">
        <v>47</v>
      </c>
      <c r="H64" s="56">
        <v>80</v>
      </c>
      <c r="I64" s="359">
        <f t="shared" si="0"/>
        <v>1853</v>
      </c>
      <c r="J64" s="35">
        <f t="shared" si="1"/>
        <v>4630</v>
      </c>
      <c r="K64" s="42">
        <f t="shared" si="2"/>
        <v>40.021598272138235</v>
      </c>
    </row>
    <row r="65" spans="1:11" x14ac:dyDescent="0.35">
      <c r="A65" s="402"/>
      <c r="B65" s="28" t="s">
        <v>107</v>
      </c>
      <c r="C65" s="214">
        <v>1783</v>
      </c>
      <c r="D65" s="226">
        <v>1298</v>
      </c>
      <c r="E65" s="199">
        <v>594</v>
      </c>
      <c r="F65" s="199">
        <v>159</v>
      </c>
      <c r="G65" s="199">
        <v>62</v>
      </c>
      <c r="H65" s="56">
        <v>62</v>
      </c>
      <c r="I65" s="359">
        <f t="shared" si="0"/>
        <v>2175</v>
      </c>
      <c r="J65" s="35">
        <f t="shared" si="1"/>
        <v>3958</v>
      </c>
      <c r="K65" s="42">
        <f t="shared" si="2"/>
        <v>54.951995957554324</v>
      </c>
    </row>
    <row r="66" spans="1:11" x14ac:dyDescent="0.35">
      <c r="A66" s="402"/>
      <c r="B66" s="28" t="s">
        <v>108</v>
      </c>
      <c r="C66" s="159">
        <v>957</v>
      </c>
      <c r="D66" s="225">
        <v>532</v>
      </c>
      <c r="E66" s="199">
        <v>346</v>
      </c>
      <c r="F66" s="199">
        <v>64</v>
      </c>
      <c r="G66" s="199">
        <v>27</v>
      </c>
      <c r="H66" s="56">
        <v>47</v>
      </c>
      <c r="I66" s="359">
        <f t="shared" si="0"/>
        <v>1016</v>
      </c>
      <c r="J66" s="35">
        <f t="shared" si="1"/>
        <v>1973</v>
      </c>
      <c r="K66" s="42">
        <f t="shared" si="2"/>
        <v>51.495184997465792</v>
      </c>
    </row>
    <row r="67" spans="1:11" x14ac:dyDescent="0.35">
      <c r="A67" s="402"/>
      <c r="B67" s="28" t="s">
        <v>109</v>
      </c>
      <c r="C67" s="214">
        <v>1216</v>
      </c>
      <c r="D67" s="226">
        <v>1033</v>
      </c>
      <c r="E67" s="199">
        <v>864</v>
      </c>
      <c r="F67" s="199">
        <v>182</v>
      </c>
      <c r="G67" s="199">
        <v>59</v>
      </c>
      <c r="H67" s="56">
        <v>122</v>
      </c>
      <c r="I67" s="359">
        <f t="shared" si="0"/>
        <v>2260</v>
      </c>
      <c r="J67" s="35">
        <f t="shared" si="1"/>
        <v>3476</v>
      </c>
      <c r="K67" s="42">
        <f t="shared" si="2"/>
        <v>65.017261219792871</v>
      </c>
    </row>
    <row r="68" spans="1:11" x14ac:dyDescent="0.35">
      <c r="A68" s="402"/>
      <c r="B68" s="198" t="s">
        <v>409</v>
      </c>
      <c r="C68" s="159"/>
      <c r="D68" s="225"/>
      <c r="E68" s="199"/>
      <c r="F68" s="199"/>
      <c r="G68" s="199"/>
      <c r="H68" s="56"/>
      <c r="I68" s="359"/>
      <c r="J68" s="35"/>
      <c r="K68" s="42"/>
    </row>
    <row r="69" spans="1:11" x14ac:dyDescent="0.35">
      <c r="A69" s="402"/>
      <c r="B69" s="28" t="s">
        <v>110</v>
      </c>
      <c r="C69" s="214">
        <v>1252</v>
      </c>
      <c r="D69" s="225">
        <v>521</v>
      </c>
      <c r="E69" s="199">
        <v>350</v>
      </c>
      <c r="F69" s="199">
        <v>97</v>
      </c>
      <c r="G69" s="199">
        <v>24</v>
      </c>
      <c r="H69" s="56">
        <v>66</v>
      </c>
      <c r="I69" s="359">
        <f t="shared" si="0"/>
        <v>1058</v>
      </c>
      <c r="J69" s="35">
        <f t="shared" si="1"/>
        <v>2310</v>
      </c>
      <c r="K69" s="42">
        <f t="shared" si="2"/>
        <v>45.8008658008658</v>
      </c>
    </row>
    <row r="70" spans="1:11" x14ac:dyDescent="0.35">
      <c r="A70" s="402"/>
      <c r="B70" s="28" t="s">
        <v>111</v>
      </c>
      <c r="C70" s="214">
        <v>1791</v>
      </c>
      <c r="D70" s="225">
        <v>207</v>
      </c>
      <c r="E70" s="199">
        <v>265</v>
      </c>
      <c r="F70" s="199">
        <v>47</v>
      </c>
      <c r="G70" s="199">
        <v>30</v>
      </c>
      <c r="H70" s="56">
        <v>36</v>
      </c>
      <c r="I70" s="359">
        <f t="shared" si="0"/>
        <v>585</v>
      </c>
      <c r="J70" s="35">
        <f t="shared" si="1"/>
        <v>2376</v>
      </c>
      <c r="K70" s="42">
        <f t="shared" si="2"/>
        <v>24.621212121212121</v>
      </c>
    </row>
    <row r="71" spans="1:11" x14ac:dyDescent="0.35">
      <c r="A71" s="402"/>
      <c r="B71" s="28" t="s">
        <v>112</v>
      </c>
      <c r="C71" s="214">
        <v>2466</v>
      </c>
      <c r="D71" s="225">
        <v>97</v>
      </c>
      <c r="E71" s="199">
        <v>215</v>
      </c>
      <c r="F71" s="199">
        <v>31</v>
      </c>
      <c r="G71" s="199">
        <v>44</v>
      </c>
      <c r="H71" s="56">
        <v>34</v>
      </c>
      <c r="I71" s="359">
        <f t="shared" si="0"/>
        <v>421</v>
      </c>
      <c r="J71" s="35">
        <f t="shared" si="1"/>
        <v>2887</v>
      </c>
      <c r="K71" s="42">
        <f t="shared" si="2"/>
        <v>14.582611707655005</v>
      </c>
    </row>
    <row r="72" spans="1:11" x14ac:dyDescent="0.35">
      <c r="A72" s="402"/>
      <c r="B72" s="28" t="s">
        <v>113</v>
      </c>
      <c r="C72" s="214">
        <v>1757</v>
      </c>
      <c r="D72" s="225">
        <v>117</v>
      </c>
      <c r="E72" s="199">
        <v>168</v>
      </c>
      <c r="F72" s="199">
        <v>17</v>
      </c>
      <c r="G72" s="199">
        <v>22</v>
      </c>
      <c r="H72" s="56">
        <v>25</v>
      </c>
      <c r="I72" s="359">
        <f t="shared" si="0"/>
        <v>349</v>
      </c>
      <c r="J72" s="35">
        <f t="shared" si="1"/>
        <v>2106</v>
      </c>
      <c r="K72" s="42">
        <f t="shared" si="2"/>
        <v>16.571699905033238</v>
      </c>
    </row>
    <row r="73" spans="1:11" x14ac:dyDescent="0.35">
      <c r="A73" s="401" t="s">
        <v>131</v>
      </c>
      <c r="B73" s="28" t="s">
        <v>114</v>
      </c>
      <c r="C73" s="214">
        <v>5974</v>
      </c>
      <c r="D73" s="225">
        <v>661</v>
      </c>
      <c r="E73" s="199">
        <v>744</v>
      </c>
      <c r="F73" s="199">
        <v>75</v>
      </c>
      <c r="G73" s="199">
        <v>87</v>
      </c>
      <c r="H73" s="56">
        <v>65</v>
      </c>
      <c r="I73" s="359">
        <f t="shared" si="0"/>
        <v>1632</v>
      </c>
      <c r="J73" s="35">
        <f t="shared" si="1"/>
        <v>7606</v>
      </c>
      <c r="K73" s="42">
        <f t="shared" si="2"/>
        <v>21.456744675256374</v>
      </c>
    </row>
    <row r="74" spans="1:11" x14ac:dyDescent="0.35">
      <c r="A74" s="401"/>
      <c r="B74" s="28" t="s">
        <v>115</v>
      </c>
      <c r="C74" s="214">
        <v>2080</v>
      </c>
      <c r="D74" s="225">
        <v>263</v>
      </c>
      <c r="E74" s="199">
        <v>397</v>
      </c>
      <c r="F74" s="199">
        <v>48</v>
      </c>
      <c r="G74" s="199">
        <v>42</v>
      </c>
      <c r="H74" s="56">
        <v>52</v>
      </c>
      <c r="I74" s="359">
        <f t="shared" si="0"/>
        <v>802</v>
      </c>
      <c r="J74" s="35">
        <f t="shared" si="1"/>
        <v>2882</v>
      </c>
      <c r="K74" s="42">
        <f t="shared" si="2"/>
        <v>27.827897293546151</v>
      </c>
    </row>
    <row r="75" spans="1:11" x14ac:dyDescent="0.35">
      <c r="A75" s="401"/>
      <c r="B75" s="28" t="s">
        <v>116</v>
      </c>
      <c r="C75" s="159">
        <v>588</v>
      </c>
      <c r="D75" s="226">
        <v>1149</v>
      </c>
      <c r="E75" s="199">
        <v>505</v>
      </c>
      <c r="F75" s="199">
        <v>62</v>
      </c>
      <c r="G75" s="199">
        <v>48</v>
      </c>
      <c r="H75" s="56">
        <v>41</v>
      </c>
      <c r="I75" s="359">
        <f t="shared" ref="I75:I79" si="6">SUM(D75:H75)</f>
        <v>1805</v>
      </c>
      <c r="J75" s="35">
        <f t="shared" ref="J75:J79" si="7">I75+C75</f>
        <v>2393</v>
      </c>
      <c r="K75" s="42">
        <f t="shared" ref="K75:K79" si="8">I75/J75*100</f>
        <v>75.428332636857505</v>
      </c>
    </row>
    <row r="76" spans="1:11" x14ac:dyDescent="0.35">
      <c r="A76" s="401"/>
      <c r="B76" s="28" t="s">
        <v>117</v>
      </c>
      <c r="C76" s="214">
        <v>2475</v>
      </c>
      <c r="D76" s="225">
        <v>218</v>
      </c>
      <c r="E76" s="199">
        <v>406</v>
      </c>
      <c r="F76" s="199">
        <v>51</v>
      </c>
      <c r="G76" s="199">
        <v>60</v>
      </c>
      <c r="H76" s="56">
        <v>40</v>
      </c>
      <c r="I76" s="359">
        <f t="shared" si="6"/>
        <v>775</v>
      </c>
      <c r="J76" s="35">
        <f t="shared" si="7"/>
        <v>3250</v>
      </c>
      <c r="K76" s="42">
        <f t="shared" si="8"/>
        <v>23.846153846153847</v>
      </c>
    </row>
    <row r="77" spans="1:11" x14ac:dyDescent="0.35">
      <c r="A77" s="401"/>
      <c r="B77" s="28" t="s">
        <v>118</v>
      </c>
      <c r="C77" s="214">
        <v>3906</v>
      </c>
      <c r="D77" s="225">
        <v>579</v>
      </c>
      <c r="E77" s="199">
        <v>415</v>
      </c>
      <c r="F77" s="199">
        <v>45</v>
      </c>
      <c r="G77" s="199">
        <v>50</v>
      </c>
      <c r="H77" s="56">
        <v>54</v>
      </c>
      <c r="I77" s="359">
        <f t="shared" si="6"/>
        <v>1143</v>
      </c>
      <c r="J77" s="35">
        <f t="shared" si="7"/>
        <v>5049</v>
      </c>
      <c r="K77" s="42">
        <f t="shared" si="8"/>
        <v>22.638146167557931</v>
      </c>
    </row>
    <row r="78" spans="1:11" x14ac:dyDescent="0.35">
      <c r="A78" s="401"/>
      <c r="B78" s="28" t="s">
        <v>119</v>
      </c>
      <c r="C78" s="217">
        <v>647</v>
      </c>
      <c r="D78" s="228">
        <v>215</v>
      </c>
      <c r="E78" s="166">
        <v>96</v>
      </c>
      <c r="F78" s="166">
        <v>13</v>
      </c>
      <c r="G78" s="166">
        <v>8</v>
      </c>
      <c r="H78" s="184">
        <v>5</v>
      </c>
      <c r="I78" s="359">
        <f t="shared" si="6"/>
        <v>337</v>
      </c>
      <c r="J78" s="35">
        <f t="shared" si="7"/>
        <v>984</v>
      </c>
      <c r="K78" s="42">
        <f t="shared" si="8"/>
        <v>34.247967479674799</v>
      </c>
    </row>
    <row r="79" spans="1:11" x14ac:dyDescent="0.35">
      <c r="B79" s="36" t="s">
        <v>120</v>
      </c>
      <c r="C79" s="360">
        <f>SUM(C9:C78)</f>
        <v>199281</v>
      </c>
      <c r="D79" s="361">
        <f>SUM(D9:D78)</f>
        <v>89180</v>
      </c>
      <c r="E79" s="361">
        <f t="shared" ref="E79:H79" si="9">SUM(E9:E78)</f>
        <v>54284</v>
      </c>
      <c r="F79" s="361">
        <f t="shared" si="9"/>
        <v>12414</v>
      </c>
      <c r="G79" s="361">
        <f t="shared" si="9"/>
        <v>4528</v>
      </c>
      <c r="H79" s="361">
        <f t="shared" si="9"/>
        <v>5968</v>
      </c>
      <c r="I79" s="45">
        <f t="shared" si="6"/>
        <v>166374</v>
      </c>
      <c r="J79" s="45">
        <f t="shared" si="7"/>
        <v>365655</v>
      </c>
      <c r="K79" s="70">
        <f t="shared" si="8"/>
        <v>45.50026664478812</v>
      </c>
    </row>
    <row r="82" spans="9:9" x14ac:dyDescent="0.35">
      <c r="I82" s="317"/>
    </row>
  </sheetData>
  <mergeCells count="21">
    <mergeCell ref="G7:G8"/>
    <mergeCell ref="H7:H8"/>
    <mergeCell ref="I7:I8"/>
    <mergeCell ref="J7:J8"/>
    <mergeCell ref="K7:K8"/>
    <mergeCell ref="F7:F8"/>
    <mergeCell ref="A61:A63"/>
    <mergeCell ref="A64:A72"/>
    <mergeCell ref="A73:A78"/>
    <mergeCell ref="A9:A14"/>
    <mergeCell ref="A15:A21"/>
    <mergeCell ref="A22:A28"/>
    <mergeCell ref="A29:A37"/>
    <mergeCell ref="A38:A44"/>
    <mergeCell ref="A45:A54"/>
    <mergeCell ref="C7:C8"/>
    <mergeCell ref="D7:D8"/>
    <mergeCell ref="E7:E8"/>
    <mergeCell ref="A55:A60"/>
    <mergeCell ref="B7:B8"/>
    <mergeCell ref="A7:A8"/>
  </mergeCells>
  <pageMargins left="0.7" right="0.7" top="0.78740157499999996" bottom="0.78740157499999996" header="0.3" footer="0.3"/>
  <ignoredErrors>
    <ignoredError sqref="I61:I67 I9:I58 I69:I78" formulaRange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J153"/>
  <sheetViews>
    <sheetView workbookViewId="0">
      <pane xSplit="1" ySplit="8" topLeftCell="B53" activePane="bottomRight" state="frozen"/>
      <selection activeCell="C16" sqref="C16"/>
      <selection pane="topRight" activeCell="C16" sqref="C16"/>
      <selection pane="bottomLeft" activeCell="C16" sqref="C16"/>
      <selection pane="bottomRight" activeCell="F9" sqref="F9:F78"/>
    </sheetView>
  </sheetViews>
  <sheetFormatPr baseColWidth="10" defaultRowHeight="14.5" x14ac:dyDescent="0.35"/>
  <cols>
    <col min="1" max="1" width="15.54296875" customWidth="1"/>
    <col min="2" max="2" width="30.54296875" customWidth="1"/>
    <col min="3" max="4" width="14.54296875" customWidth="1"/>
    <col min="5" max="5" width="14.54296875" style="318" customWidth="1"/>
    <col min="6" max="9" width="14.54296875" customWidth="1"/>
  </cols>
  <sheetData>
    <row r="1" spans="1:10" s="144" customFormat="1" ht="27" customHeight="1" x14ac:dyDescent="0.6">
      <c r="A1" s="138"/>
      <c r="B1" s="142" t="s">
        <v>133</v>
      </c>
      <c r="C1" s="141"/>
      <c r="D1" s="140"/>
      <c r="E1" s="143"/>
      <c r="F1" s="143"/>
      <c r="G1" s="138"/>
      <c r="H1" s="138"/>
      <c r="I1" s="138"/>
      <c r="J1" s="139"/>
    </row>
    <row r="3" spans="1:10" ht="15.5" x14ac:dyDescent="0.35">
      <c r="A3" s="2" t="s">
        <v>393</v>
      </c>
      <c r="B3" s="2"/>
      <c r="E3" s="273"/>
      <c r="F3" s="6"/>
    </row>
    <row r="4" spans="1:10" ht="15.5" x14ac:dyDescent="0.35">
      <c r="A4" s="2"/>
      <c r="B4" s="2"/>
    </row>
    <row r="5" spans="1:10" ht="15.5" x14ac:dyDescent="0.35">
      <c r="A5" s="2" t="s">
        <v>407</v>
      </c>
      <c r="B5" s="2"/>
    </row>
    <row r="6" spans="1:10" s="59" customFormat="1" ht="15" customHeight="1" x14ac:dyDescent="0.35">
      <c r="A6" s="2"/>
      <c r="B6" s="2"/>
      <c r="E6" s="318"/>
    </row>
    <row r="7" spans="1:10" ht="15" customHeight="1" x14ac:dyDescent="0.35">
      <c r="A7" s="452" t="s">
        <v>122</v>
      </c>
      <c r="B7" s="405" t="s">
        <v>121</v>
      </c>
      <c r="C7" s="457" t="s">
        <v>210</v>
      </c>
      <c r="D7" s="457" t="s">
        <v>205</v>
      </c>
      <c r="E7" s="457" t="s">
        <v>392</v>
      </c>
      <c r="F7" s="457" t="s">
        <v>209</v>
      </c>
      <c r="G7" s="457" t="s">
        <v>208</v>
      </c>
      <c r="H7" s="457" t="s">
        <v>206</v>
      </c>
      <c r="I7" s="457" t="s">
        <v>207</v>
      </c>
    </row>
    <row r="8" spans="1:10" ht="15" customHeight="1" x14ac:dyDescent="0.35">
      <c r="A8" s="453"/>
      <c r="B8" s="407"/>
      <c r="C8" s="418"/>
      <c r="D8" s="418"/>
      <c r="E8" s="418"/>
      <c r="F8" s="418"/>
      <c r="G8" s="418"/>
      <c r="H8" s="418"/>
      <c r="I8" s="418"/>
    </row>
    <row r="9" spans="1:10" x14ac:dyDescent="0.35">
      <c r="A9" s="401" t="s">
        <v>123</v>
      </c>
      <c r="B9" s="28" t="s">
        <v>52</v>
      </c>
      <c r="C9" s="341">
        <v>298</v>
      </c>
      <c r="D9" s="376">
        <v>292</v>
      </c>
      <c r="E9" s="376">
        <v>245</v>
      </c>
      <c r="F9" s="376">
        <v>153</v>
      </c>
      <c r="G9" s="376">
        <v>66</v>
      </c>
      <c r="H9" s="376">
        <v>75</v>
      </c>
      <c r="I9" s="376">
        <v>57</v>
      </c>
    </row>
    <row r="10" spans="1:10" x14ac:dyDescent="0.35">
      <c r="A10" s="401"/>
      <c r="B10" s="28" t="s">
        <v>53</v>
      </c>
      <c r="C10" s="159">
        <v>703</v>
      </c>
      <c r="D10" s="370">
        <v>1197</v>
      </c>
      <c r="E10" s="376">
        <v>628</v>
      </c>
      <c r="F10" s="376">
        <v>291</v>
      </c>
      <c r="G10" s="376">
        <v>134</v>
      </c>
      <c r="H10" s="376">
        <v>194</v>
      </c>
      <c r="I10" s="376">
        <v>163</v>
      </c>
    </row>
    <row r="11" spans="1:10" x14ac:dyDescent="0.35">
      <c r="A11" s="401"/>
      <c r="B11" s="28" t="s">
        <v>54</v>
      </c>
      <c r="C11" s="159">
        <v>749</v>
      </c>
      <c r="D11" s="370">
        <v>1081</v>
      </c>
      <c r="E11" s="376">
        <v>415</v>
      </c>
      <c r="F11" s="376">
        <v>373</v>
      </c>
      <c r="G11" s="376">
        <v>151</v>
      </c>
      <c r="H11" s="376">
        <v>158</v>
      </c>
      <c r="I11" s="376">
        <v>170</v>
      </c>
    </row>
    <row r="12" spans="1:10" x14ac:dyDescent="0.35">
      <c r="A12" s="401"/>
      <c r="B12" s="28" t="s">
        <v>55</v>
      </c>
      <c r="C12" s="159">
        <v>367</v>
      </c>
      <c r="D12" s="376">
        <v>492</v>
      </c>
      <c r="E12" s="376">
        <v>290</v>
      </c>
      <c r="F12" s="376">
        <v>197</v>
      </c>
      <c r="G12" s="376">
        <v>108</v>
      </c>
      <c r="H12" s="376">
        <v>124</v>
      </c>
      <c r="I12" s="376">
        <v>112</v>
      </c>
    </row>
    <row r="13" spans="1:10" x14ac:dyDescent="0.35">
      <c r="A13" s="401"/>
      <c r="B13" s="28" t="s">
        <v>56</v>
      </c>
      <c r="C13" s="159">
        <v>81</v>
      </c>
      <c r="D13" s="376">
        <v>242</v>
      </c>
      <c r="E13" s="376">
        <v>148</v>
      </c>
      <c r="F13" s="376">
        <v>118</v>
      </c>
      <c r="G13" s="376">
        <v>55</v>
      </c>
      <c r="H13" s="376">
        <v>93</v>
      </c>
      <c r="I13" s="376">
        <v>77</v>
      </c>
    </row>
    <row r="14" spans="1:10" x14ac:dyDescent="0.35">
      <c r="A14" s="401"/>
      <c r="B14" s="28" t="s">
        <v>57</v>
      </c>
      <c r="C14" s="159">
        <v>210</v>
      </c>
      <c r="D14" s="376">
        <v>273</v>
      </c>
      <c r="E14" s="376">
        <v>149</v>
      </c>
      <c r="F14" s="376">
        <v>132</v>
      </c>
      <c r="G14" s="376">
        <v>38</v>
      </c>
      <c r="H14" s="376">
        <v>52</v>
      </c>
      <c r="I14" s="376">
        <v>51</v>
      </c>
    </row>
    <row r="15" spans="1:10" x14ac:dyDescent="0.35">
      <c r="A15" s="401" t="s">
        <v>124</v>
      </c>
      <c r="B15" s="28" t="s">
        <v>58</v>
      </c>
      <c r="C15" s="159">
        <v>61</v>
      </c>
      <c r="D15" s="376">
        <v>94</v>
      </c>
      <c r="E15" s="376">
        <v>64</v>
      </c>
      <c r="F15" s="376">
        <v>113</v>
      </c>
      <c r="G15" s="376">
        <v>28</v>
      </c>
      <c r="H15" s="376">
        <v>69</v>
      </c>
      <c r="I15" s="376">
        <v>42</v>
      </c>
    </row>
    <row r="16" spans="1:10" x14ac:dyDescent="0.35">
      <c r="A16" s="401"/>
      <c r="B16" s="28" t="s">
        <v>59</v>
      </c>
      <c r="C16" s="159">
        <v>35</v>
      </c>
      <c r="D16" s="376">
        <v>198</v>
      </c>
      <c r="E16" s="376">
        <v>48</v>
      </c>
      <c r="F16" s="376">
        <v>109</v>
      </c>
      <c r="G16" s="376">
        <v>11</v>
      </c>
      <c r="H16" s="376">
        <v>42</v>
      </c>
      <c r="I16" s="376">
        <v>15</v>
      </c>
    </row>
    <row r="17" spans="1:9" x14ac:dyDescent="0.35">
      <c r="A17" s="401"/>
      <c r="B17" s="28" t="s">
        <v>60</v>
      </c>
      <c r="C17" s="159">
        <v>275</v>
      </c>
      <c r="D17" s="376">
        <v>192</v>
      </c>
      <c r="E17" s="376">
        <v>104</v>
      </c>
      <c r="F17" s="376">
        <v>204</v>
      </c>
      <c r="G17" s="376">
        <v>26</v>
      </c>
      <c r="H17" s="376">
        <v>88</v>
      </c>
      <c r="I17" s="376">
        <v>202</v>
      </c>
    </row>
    <row r="18" spans="1:9" x14ac:dyDescent="0.35">
      <c r="A18" s="401"/>
      <c r="B18" s="28" t="s">
        <v>61</v>
      </c>
      <c r="C18" s="159">
        <v>66</v>
      </c>
      <c r="D18" s="376">
        <v>62</v>
      </c>
      <c r="E18" s="376">
        <v>44</v>
      </c>
      <c r="F18" s="376">
        <v>40</v>
      </c>
      <c r="G18" s="376">
        <v>11</v>
      </c>
      <c r="H18" s="376">
        <v>15</v>
      </c>
      <c r="I18" s="376">
        <v>33</v>
      </c>
    </row>
    <row r="19" spans="1:9" x14ac:dyDescent="0.35">
      <c r="A19" s="401"/>
      <c r="B19" s="28" t="s">
        <v>62</v>
      </c>
      <c r="C19" s="159">
        <v>173</v>
      </c>
      <c r="D19" s="376">
        <v>331</v>
      </c>
      <c r="E19" s="376">
        <v>156</v>
      </c>
      <c r="F19" s="376">
        <v>183</v>
      </c>
      <c r="G19" s="376">
        <v>52</v>
      </c>
      <c r="H19" s="376">
        <v>69</v>
      </c>
      <c r="I19" s="376">
        <v>100</v>
      </c>
    </row>
    <row r="20" spans="1:9" x14ac:dyDescent="0.35">
      <c r="A20" s="401"/>
      <c r="B20" s="28" t="s">
        <v>63</v>
      </c>
      <c r="C20" s="159">
        <v>32</v>
      </c>
      <c r="D20" s="376">
        <v>51</v>
      </c>
      <c r="E20" s="376">
        <v>55</v>
      </c>
      <c r="F20" s="376">
        <v>33</v>
      </c>
      <c r="G20" s="376">
        <v>15</v>
      </c>
      <c r="H20" s="376">
        <v>18</v>
      </c>
      <c r="I20" s="376">
        <v>31</v>
      </c>
    </row>
    <row r="21" spans="1:9" x14ac:dyDescent="0.35">
      <c r="A21" s="401"/>
      <c r="B21" s="28" t="s">
        <v>64</v>
      </c>
      <c r="C21" s="159"/>
      <c r="D21" s="376"/>
      <c r="E21" s="376"/>
      <c r="F21" s="376">
        <v>1</v>
      </c>
      <c r="G21" s="376"/>
      <c r="H21" s="376">
        <v>12</v>
      </c>
      <c r="I21" s="376"/>
    </row>
    <row r="22" spans="1:9" x14ac:dyDescent="0.35">
      <c r="A22" s="402" t="s">
        <v>125</v>
      </c>
      <c r="B22" s="28" t="s">
        <v>65</v>
      </c>
      <c r="C22" s="159">
        <v>205</v>
      </c>
      <c r="D22" s="376">
        <v>301</v>
      </c>
      <c r="E22" s="376">
        <v>200</v>
      </c>
      <c r="F22" s="376">
        <v>128</v>
      </c>
      <c r="G22" s="376">
        <v>56</v>
      </c>
      <c r="H22" s="376">
        <v>94</v>
      </c>
      <c r="I22" s="376">
        <v>41</v>
      </c>
    </row>
    <row r="23" spans="1:9" x14ac:dyDescent="0.35">
      <c r="A23" s="402"/>
      <c r="B23" s="28" t="s">
        <v>66</v>
      </c>
      <c r="C23" s="159">
        <v>313</v>
      </c>
      <c r="D23" s="376">
        <v>162</v>
      </c>
      <c r="E23" s="376">
        <v>111</v>
      </c>
      <c r="F23" s="376">
        <v>65</v>
      </c>
      <c r="G23" s="376">
        <v>44</v>
      </c>
      <c r="H23" s="376">
        <v>39</v>
      </c>
      <c r="I23" s="376">
        <v>29</v>
      </c>
    </row>
    <row r="24" spans="1:9" x14ac:dyDescent="0.35">
      <c r="A24" s="402"/>
      <c r="B24" s="28" t="s">
        <v>67</v>
      </c>
      <c r="C24" s="159">
        <v>10</v>
      </c>
      <c r="D24" s="376">
        <v>27</v>
      </c>
      <c r="E24" s="376">
        <v>10</v>
      </c>
      <c r="F24" s="376">
        <v>37</v>
      </c>
      <c r="G24" s="376">
        <v>12</v>
      </c>
      <c r="H24" s="376">
        <v>10</v>
      </c>
      <c r="I24" s="376">
        <v>10</v>
      </c>
    </row>
    <row r="25" spans="1:9" x14ac:dyDescent="0.35">
      <c r="A25" s="402"/>
      <c r="B25" s="28" t="s">
        <v>68</v>
      </c>
      <c r="C25" s="159">
        <v>97</v>
      </c>
      <c r="D25" s="376">
        <v>180</v>
      </c>
      <c r="E25" s="376">
        <v>170</v>
      </c>
      <c r="F25" s="376">
        <v>56</v>
      </c>
      <c r="G25" s="376">
        <v>21</v>
      </c>
      <c r="H25" s="376">
        <v>45</v>
      </c>
      <c r="I25" s="376">
        <v>20</v>
      </c>
    </row>
    <row r="26" spans="1:9" x14ac:dyDescent="0.35">
      <c r="A26" s="402"/>
      <c r="B26" s="28" t="s">
        <v>69</v>
      </c>
      <c r="C26" s="159">
        <v>6</v>
      </c>
      <c r="D26" s="376">
        <v>31</v>
      </c>
      <c r="E26" s="376">
        <v>13</v>
      </c>
      <c r="F26" s="376">
        <v>14</v>
      </c>
      <c r="G26" s="376">
        <v>2</v>
      </c>
      <c r="H26" s="376">
        <v>5</v>
      </c>
      <c r="I26" s="376">
        <v>3</v>
      </c>
    </row>
    <row r="27" spans="1:9" x14ac:dyDescent="0.35">
      <c r="A27" s="402"/>
      <c r="B27" s="28" t="s">
        <v>70</v>
      </c>
      <c r="C27" s="159">
        <v>3</v>
      </c>
      <c r="D27" s="376">
        <v>48</v>
      </c>
      <c r="E27" s="376">
        <v>30</v>
      </c>
      <c r="F27" s="376">
        <v>28</v>
      </c>
      <c r="G27" s="376">
        <v>12</v>
      </c>
      <c r="H27" s="376">
        <v>13</v>
      </c>
      <c r="I27" s="376">
        <v>8</v>
      </c>
    </row>
    <row r="28" spans="1:9" x14ac:dyDescent="0.35">
      <c r="A28" s="402"/>
      <c r="B28" s="28" t="s">
        <v>71</v>
      </c>
      <c r="C28" s="159"/>
      <c r="D28" s="376">
        <v>23</v>
      </c>
      <c r="E28" s="376">
        <v>8</v>
      </c>
      <c r="F28" s="376">
        <v>13</v>
      </c>
      <c r="G28" s="376">
        <v>5</v>
      </c>
      <c r="H28" s="376">
        <v>5</v>
      </c>
      <c r="I28" s="376"/>
    </row>
    <row r="29" spans="1:9" x14ac:dyDescent="0.35">
      <c r="A29" s="401" t="s">
        <v>126</v>
      </c>
      <c r="B29" s="28" t="s">
        <v>72</v>
      </c>
      <c r="C29" s="159">
        <v>179</v>
      </c>
      <c r="D29" s="376">
        <v>279</v>
      </c>
      <c r="E29" s="376">
        <v>141</v>
      </c>
      <c r="F29" s="376">
        <v>233</v>
      </c>
      <c r="G29" s="376">
        <v>67</v>
      </c>
      <c r="H29" s="376">
        <v>107</v>
      </c>
      <c r="I29" s="376">
        <v>49</v>
      </c>
    </row>
    <row r="30" spans="1:9" x14ac:dyDescent="0.35">
      <c r="A30" s="401"/>
      <c r="B30" s="28" t="s">
        <v>73</v>
      </c>
      <c r="C30" s="159">
        <v>29</v>
      </c>
      <c r="D30" s="376">
        <v>120</v>
      </c>
      <c r="E30" s="376">
        <v>17</v>
      </c>
      <c r="F30" s="376">
        <v>21</v>
      </c>
      <c r="G30" s="376">
        <v>6</v>
      </c>
      <c r="H30" s="376">
        <v>37</v>
      </c>
      <c r="I30" s="376">
        <v>15</v>
      </c>
    </row>
    <row r="31" spans="1:9" x14ac:dyDescent="0.35">
      <c r="A31" s="401"/>
      <c r="B31" s="28" t="s">
        <v>74</v>
      </c>
      <c r="C31" s="159">
        <v>74</v>
      </c>
      <c r="D31" s="376">
        <v>222</v>
      </c>
      <c r="E31" s="376">
        <v>55</v>
      </c>
      <c r="F31" s="376">
        <v>29</v>
      </c>
      <c r="G31" s="376">
        <v>18</v>
      </c>
      <c r="H31" s="376">
        <v>27</v>
      </c>
      <c r="I31" s="376">
        <v>14</v>
      </c>
    </row>
    <row r="32" spans="1:9" x14ac:dyDescent="0.35">
      <c r="A32" s="401"/>
      <c r="B32" s="28" t="s">
        <v>75</v>
      </c>
      <c r="C32" s="159">
        <v>10</v>
      </c>
      <c r="D32" s="376">
        <v>21</v>
      </c>
      <c r="E32" s="376">
        <v>21</v>
      </c>
      <c r="F32" s="376">
        <v>17</v>
      </c>
      <c r="G32" s="376">
        <v>7</v>
      </c>
      <c r="H32" s="376">
        <v>17</v>
      </c>
      <c r="I32" s="376"/>
    </row>
    <row r="33" spans="1:9" x14ac:dyDescent="0.35">
      <c r="A33" s="401"/>
      <c r="B33" s="28" t="s">
        <v>76</v>
      </c>
      <c r="C33" s="159"/>
      <c r="D33" s="376">
        <v>10</v>
      </c>
      <c r="E33" s="376">
        <v>10</v>
      </c>
      <c r="F33" s="376">
        <v>3</v>
      </c>
      <c r="G33" s="376">
        <v>1</v>
      </c>
      <c r="H33" s="376">
        <v>5</v>
      </c>
      <c r="I33" s="376">
        <v>1</v>
      </c>
    </row>
    <row r="34" spans="1:9" x14ac:dyDescent="0.35">
      <c r="A34" s="401"/>
      <c r="B34" s="28" t="s">
        <v>77</v>
      </c>
      <c r="C34" s="159">
        <v>1</v>
      </c>
      <c r="D34" s="376">
        <v>5</v>
      </c>
      <c r="E34" s="376">
        <v>2</v>
      </c>
      <c r="F34" s="376"/>
      <c r="G34" s="376"/>
      <c r="H34" s="376">
        <v>5</v>
      </c>
      <c r="I34" s="376"/>
    </row>
    <row r="35" spans="1:9" x14ac:dyDescent="0.35">
      <c r="A35" s="401"/>
      <c r="B35" s="28" t="s">
        <v>78</v>
      </c>
      <c r="C35" s="159">
        <v>34</v>
      </c>
      <c r="D35" s="376">
        <v>70</v>
      </c>
      <c r="E35" s="376">
        <v>25</v>
      </c>
      <c r="F35" s="376">
        <v>45</v>
      </c>
      <c r="G35" s="376">
        <v>6</v>
      </c>
      <c r="H35" s="376">
        <v>28</v>
      </c>
      <c r="I35" s="376">
        <v>7</v>
      </c>
    </row>
    <row r="36" spans="1:9" x14ac:dyDescent="0.35">
      <c r="A36" s="401"/>
      <c r="B36" s="28" t="s">
        <v>79</v>
      </c>
      <c r="C36" s="159">
        <v>232</v>
      </c>
      <c r="D36" s="376">
        <v>253</v>
      </c>
      <c r="E36" s="376">
        <v>77</v>
      </c>
      <c r="F36" s="376">
        <v>70</v>
      </c>
      <c r="G36" s="376">
        <v>25</v>
      </c>
      <c r="H36" s="376">
        <v>98</v>
      </c>
      <c r="I36" s="376">
        <v>25</v>
      </c>
    </row>
    <row r="37" spans="1:9" x14ac:dyDescent="0.35">
      <c r="A37" s="401"/>
      <c r="B37" s="28" t="s">
        <v>80</v>
      </c>
      <c r="C37" s="159">
        <v>3</v>
      </c>
      <c r="D37" s="376">
        <v>9</v>
      </c>
      <c r="E37" s="376">
        <v>7</v>
      </c>
      <c r="F37" s="376">
        <v>1</v>
      </c>
      <c r="G37" s="376"/>
      <c r="H37" s="376">
        <v>2</v>
      </c>
      <c r="I37" s="376"/>
    </row>
    <row r="38" spans="1:9" x14ac:dyDescent="0.35">
      <c r="A38" s="401" t="s">
        <v>127</v>
      </c>
      <c r="B38" s="28" t="s">
        <v>81</v>
      </c>
      <c r="C38" s="159">
        <v>23</v>
      </c>
      <c r="D38" s="376">
        <v>30</v>
      </c>
      <c r="E38" s="376">
        <v>11</v>
      </c>
      <c r="F38" s="376">
        <v>198</v>
      </c>
      <c r="G38" s="376">
        <v>10</v>
      </c>
      <c r="H38" s="376">
        <v>24</v>
      </c>
      <c r="I38" s="376">
        <v>2</v>
      </c>
    </row>
    <row r="39" spans="1:9" x14ac:dyDescent="0.35">
      <c r="A39" s="401"/>
      <c r="B39" s="28" t="s">
        <v>82</v>
      </c>
      <c r="C39" s="159">
        <v>3</v>
      </c>
      <c r="D39" s="376">
        <v>8</v>
      </c>
      <c r="E39" s="376">
        <v>5</v>
      </c>
      <c r="F39" s="376">
        <v>11</v>
      </c>
      <c r="G39" s="376"/>
      <c r="H39" s="376">
        <v>6</v>
      </c>
      <c r="I39" s="376"/>
    </row>
    <row r="40" spans="1:9" x14ac:dyDescent="0.35">
      <c r="A40" s="401"/>
      <c r="B40" s="28" t="s">
        <v>83</v>
      </c>
      <c r="C40" s="159">
        <v>6</v>
      </c>
      <c r="D40" s="376">
        <v>47</v>
      </c>
      <c r="E40" s="376">
        <v>29</v>
      </c>
      <c r="F40" s="376">
        <v>69</v>
      </c>
      <c r="G40" s="376">
        <v>16</v>
      </c>
      <c r="H40" s="376">
        <v>16</v>
      </c>
      <c r="I40" s="376">
        <v>9</v>
      </c>
    </row>
    <row r="41" spans="1:9" x14ac:dyDescent="0.35">
      <c r="A41" s="401"/>
      <c r="B41" s="28" t="s">
        <v>84</v>
      </c>
      <c r="C41" s="159">
        <v>53</v>
      </c>
      <c r="D41" s="376">
        <v>45</v>
      </c>
      <c r="E41" s="376">
        <v>81</v>
      </c>
      <c r="F41" s="376">
        <v>101</v>
      </c>
      <c r="G41" s="376">
        <v>22</v>
      </c>
      <c r="H41" s="376">
        <v>65</v>
      </c>
      <c r="I41" s="376">
        <v>25</v>
      </c>
    </row>
    <row r="42" spans="1:9" x14ac:dyDescent="0.35">
      <c r="A42" s="401"/>
      <c r="B42" s="28" t="s">
        <v>85</v>
      </c>
      <c r="C42" s="159"/>
      <c r="D42" s="376">
        <v>8</v>
      </c>
      <c r="E42" s="376">
        <v>4</v>
      </c>
      <c r="F42" s="376">
        <v>42</v>
      </c>
      <c r="G42" s="376">
        <v>6</v>
      </c>
      <c r="H42" s="376">
        <v>5</v>
      </c>
      <c r="I42" s="376">
        <v>3</v>
      </c>
    </row>
    <row r="43" spans="1:9" x14ac:dyDescent="0.35">
      <c r="A43" s="401"/>
      <c r="B43" s="28" t="s">
        <v>86</v>
      </c>
      <c r="C43" s="159">
        <v>2</v>
      </c>
      <c r="D43" s="376">
        <v>7</v>
      </c>
      <c r="E43" s="376">
        <v>22</v>
      </c>
      <c r="F43" s="376">
        <v>28</v>
      </c>
      <c r="G43" s="376">
        <v>5</v>
      </c>
      <c r="H43" s="376">
        <v>3</v>
      </c>
      <c r="I43" s="376">
        <v>1</v>
      </c>
    </row>
    <row r="44" spans="1:9" x14ac:dyDescent="0.35">
      <c r="A44" s="401"/>
      <c r="B44" s="28" t="s">
        <v>87</v>
      </c>
      <c r="C44" s="159"/>
      <c r="D44" s="376">
        <v>5</v>
      </c>
      <c r="E44" s="376">
        <v>1</v>
      </c>
      <c r="F44" s="376">
        <v>8</v>
      </c>
      <c r="G44" s="376"/>
      <c r="H44" s="376">
        <v>2</v>
      </c>
      <c r="I44" s="376"/>
    </row>
    <row r="45" spans="1:9" x14ac:dyDescent="0.35">
      <c r="A45" s="401" t="s">
        <v>128</v>
      </c>
      <c r="B45" s="28" t="s">
        <v>88</v>
      </c>
      <c r="C45" s="159">
        <v>361</v>
      </c>
      <c r="D45" s="376">
        <v>185</v>
      </c>
      <c r="E45" s="376">
        <v>246</v>
      </c>
      <c r="F45" s="376">
        <v>73</v>
      </c>
      <c r="G45" s="376">
        <v>338</v>
      </c>
      <c r="H45" s="376">
        <v>70</v>
      </c>
      <c r="I45" s="376">
        <v>70</v>
      </c>
    </row>
    <row r="46" spans="1:9" x14ac:dyDescent="0.35">
      <c r="A46" s="401"/>
      <c r="B46" s="28" t="s">
        <v>89</v>
      </c>
      <c r="C46" s="159">
        <v>645</v>
      </c>
      <c r="D46" s="376">
        <v>269</v>
      </c>
      <c r="E46" s="376">
        <v>334</v>
      </c>
      <c r="F46" s="376">
        <v>195</v>
      </c>
      <c r="G46" s="376">
        <v>280</v>
      </c>
      <c r="H46" s="376">
        <v>203</v>
      </c>
      <c r="I46" s="376">
        <v>140</v>
      </c>
    </row>
    <row r="47" spans="1:9" x14ac:dyDescent="0.35">
      <c r="A47" s="401"/>
      <c r="B47" s="28" t="s">
        <v>90</v>
      </c>
      <c r="C47" s="159">
        <v>138</v>
      </c>
      <c r="D47" s="376">
        <v>127</v>
      </c>
      <c r="E47" s="376">
        <v>159</v>
      </c>
      <c r="F47" s="376">
        <v>68</v>
      </c>
      <c r="G47" s="376">
        <v>49</v>
      </c>
      <c r="H47" s="376">
        <v>90</v>
      </c>
      <c r="I47" s="376">
        <v>97</v>
      </c>
    </row>
    <row r="48" spans="1:9" x14ac:dyDescent="0.35">
      <c r="A48" s="401"/>
      <c r="B48" s="28" t="s">
        <v>91</v>
      </c>
      <c r="C48" s="159">
        <v>22</v>
      </c>
      <c r="D48" s="376">
        <v>58</v>
      </c>
      <c r="E48" s="376">
        <v>48</v>
      </c>
      <c r="F48" s="376">
        <v>42</v>
      </c>
      <c r="G48" s="376">
        <v>43</v>
      </c>
      <c r="H48" s="376">
        <v>32</v>
      </c>
      <c r="I48" s="376">
        <v>12</v>
      </c>
    </row>
    <row r="49" spans="1:9" x14ac:dyDescent="0.35">
      <c r="A49" s="401"/>
      <c r="B49" s="28" t="s">
        <v>92</v>
      </c>
      <c r="C49" s="159">
        <v>518</v>
      </c>
      <c r="D49" s="376">
        <v>298</v>
      </c>
      <c r="E49" s="376">
        <v>342</v>
      </c>
      <c r="F49" s="376">
        <v>158</v>
      </c>
      <c r="G49" s="376">
        <v>307</v>
      </c>
      <c r="H49" s="376">
        <v>210</v>
      </c>
      <c r="I49" s="376">
        <v>135</v>
      </c>
    </row>
    <row r="50" spans="1:9" x14ac:dyDescent="0.35">
      <c r="A50" s="401"/>
      <c r="B50" s="28" t="s">
        <v>93</v>
      </c>
      <c r="C50" s="159">
        <v>362</v>
      </c>
      <c r="D50" s="376">
        <v>431</v>
      </c>
      <c r="E50" s="376">
        <v>264</v>
      </c>
      <c r="F50" s="376">
        <v>99</v>
      </c>
      <c r="G50" s="376">
        <v>321</v>
      </c>
      <c r="H50" s="376">
        <v>181</v>
      </c>
      <c r="I50" s="376">
        <v>117</v>
      </c>
    </row>
    <row r="51" spans="1:9" x14ac:dyDescent="0.35">
      <c r="A51" s="401"/>
      <c r="B51" s="28" t="s">
        <v>94</v>
      </c>
      <c r="C51" s="159">
        <v>10</v>
      </c>
      <c r="D51" s="376">
        <v>59</v>
      </c>
      <c r="E51" s="376">
        <v>28</v>
      </c>
      <c r="F51" s="376">
        <v>32</v>
      </c>
      <c r="G51" s="376">
        <v>46</v>
      </c>
      <c r="H51" s="376">
        <v>30</v>
      </c>
      <c r="I51" s="376">
        <v>3</v>
      </c>
    </row>
    <row r="52" spans="1:9" x14ac:dyDescent="0.35">
      <c r="A52" s="401"/>
      <c r="B52" s="28" t="s">
        <v>95</v>
      </c>
      <c r="C52" s="159">
        <v>193</v>
      </c>
      <c r="D52" s="376">
        <v>179</v>
      </c>
      <c r="E52" s="376">
        <v>226</v>
      </c>
      <c r="F52" s="376">
        <v>115</v>
      </c>
      <c r="G52" s="376">
        <v>144</v>
      </c>
      <c r="H52" s="376">
        <v>115</v>
      </c>
      <c r="I52" s="376">
        <v>54</v>
      </c>
    </row>
    <row r="53" spans="1:9" x14ac:dyDescent="0.35">
      <c r="A53" s="401"/>
      <c r="B53" s="28" t="s">
        <v>96</v>
      </c>
      <c r="C53" s="362">
        <v>97</v>
      </c>
      <c r="D53" s="376">
        <v>60</v>
      </c>
      <c r="E53" s="376">
        <v>77</v>
      </c>
      <c r="F53" s="376">
        <v>52</v>
      </c>
      <c r="G53" s="376">
        <v>24</v>
      </c>
      <c r="H53" s="376">
        <v>35</v>
      </c>
      <c r="I53" s="376">
        <v>19</v>
      </c>
    </row>
    <row r="54" spans="1:9" x14ac:dyDescent="0.35">
      <c r="A54" s="401"/>
      <c r="B54" s="28" t="s">
        <v>97</v>
      </c>
      <c r="C54" s="362">
        <v>2</v>
      </c>
      <c r="D54" s="376">
        <v>29</v>
      </c>
      <c r="E54" s="376">
        <v>18</v>
      </c>
      <c r="F54" s="376">
        <v>25</v>
      </c>
      <c r="G54" s="376">
        <v>13</v>
      </c>
      <c r="H54" s="362">
        <v>28</v>
      </c>
      <c r="I54" s="362">
        <v>10</v>
      </c>
    </row>
    <row r="55" spans="1:9" ht="15" customHeight="1" x14ac:dyDescent="0.35">
      <c r="A55" s="401" t="s">
        <v>129</v>
      </c>
      <c r="B55" s="28" t="s">
        <v>98</v>
      </c>
      <c r="C55" s="314">
        <v>1418</v>
      </c>
      <c r="D55" s="362">
        <v>579</v>
      </c>
      <c r="E55" s="376">
        <v>624</v>
      </c>
      <c r="F55" s="376">
        <v>365</v>
      </c>
      <c r="G55" s="376">
        <v>944</v>
      </c>
      <c r="H55" s="362">
        <v>298</v>
      </c>
      <c r="I55" s="362">
        <v>383</v>
      </c>
    </row>
    <row r="56" spans="1:9" x14ac:dyDescent="0.35">
      <c r="A56" s="401"/>
      <c r="B56" s="28" t="s">
        <v>99</v>
      </c>
      <c r="C56" s="362">
        <v>585</v>
      </c>
      <c r="D56" s="362">
        <v>354</v>
      </c>
      <c r="E56" s="376">
        <v>404</v>
      </c>
      <c r="F56" s="376">
        <v>226</v>
      </c>
      <c r="G56" s="376">
        <v>305</v>
      </c>
      <c r="H56" s="362">
        <v>160</v>
      </c>
      <c r="I56" s="362">
        <v>165</v>
      </c>
    </row>
    <row r="57" spans="1:9" x14ac:dyDescent="0.35">
      <c r="A57" s="401"/>
      <c r="B57" s="28" t="s">
        <v>100</v>
      </c>
      <c r="C57" s="362">
        <v>191</v>
      </c>
      <c r="D57" s="362">
        <v>172</v>
      </c>
      <c r="E57" s="376">
        <v>144</v>
      </c>
      <c r="F57" s="362">
        <v>106</v>
      </c>
      <c r="G57" s="376">
        <v>228</v>
      </c>
      <c r="H57" s="362">
        <v>117</v>
      </c>
      <c r="I57" s="362">
        <v>59</v>
      </c>
    </row>
    <row r="58" spans="1:9" x14ac:dyDescent="0.35">
      <c r="A58" s="401"/>
      <c r="B58" s="28" t="s">
        <v>101</v>
      </c>
      <c r="C58" s="362">
        <v>95</v>
      </c>
      <c r="D58" s="362">
        <v>85</v>
      </c>
      <c r="E58" s="376">
        <v>67</v>
      </c>
      <c r="F58" s="362">
        <v>47</v>
      </c>
      <c r="G58" s="376">
        <v>82</v>
      </c>
      <c r="H58" s="362">
        <v>64</v>
      </c>
      <c r="I58" s="362">
        <v>54</v>
      </c>
    </row>
    <row r="59" spans="1:9" s="318" customFormat="1" x14ac:dyDescent="0.35">
      <c r="A59" s="401"/>
      <c r="B59" s="198" t="s">
        <v>102</v>
      </c>
      <c r="C59" s="362">
        <v>278</v>
      </c>
      <c r="D59" s="362">
        <v>96</v>
      </c>
      <c r="E59" s="376">
        <v>114</v>
      </c>
      <c r="F59" s="362">
        <v>56</v>
      </c>
      <c r="G59" s="376">
        <v>68</v>
      </c>
      <c r="H59" s="362">
        <v>156</v>
      </c>
      <c r="I59" s="362">
        <v>40</v>
      </c>
    </row>
    <row r="60" spans="1:9" s="318" customFormat="1" x14ac:dyDescent="0.35">
      <c r="A60" s="401"/>
      <c r="B60" s="198" t="s">
        <v>408</v>
      </c>
      <c r="C60" s="362">
        <v>49</v>
      </c>
      <c r="D60" s="362">
        <v>14</v>
      </c>
      <c r="E60" s="362">
        <v>82</v>
      </c>
      <c r="F60" s="362">
        <v>18</v>
      </c>
      <c r="G60" s="362">
        <v>21</v>
      </c>
      <c r="H60" s="362">
        <v>19</v>
      </c>
      <c r="I60" s="362">
        <v>11</v>
      </c>
    </row>
    <row r="61" spans="1:9" x14ac:dyDescent="0.35">
      <c r="A61" s="401" t="s">
        <v>130</v>
      </c>
      <c r="B61" s="28" t="s">
        <v>103</v>
      </c>
      <c r="C61" s="362">
        <v>591</v>
      </c>
      <c r="D61" s="362">
        <v>355</v>
      </c>
      <c r="E61" s="376">
        <v>404</v>
      </c>
      <c r="F61" s="362">
        <v>254</v>
      </c>
      <c r="G61" s="362">
        <v>404</v>
      </c>
      <c r="H61" s="362">
        <v>258</v>
      </c>
      <c r="I61" s="362">
        <v>164</v>
      </c>
    </row>
    <row r="62" spans="1:9" x14ac:dyDescent="0.35">
      <c r="A62" s="401"/>
      <c r="B62" s="28" t="s">
        <v>104</v>
      </c>
      <c r="C62" s="362">
        <v>224</v>
      </c>
      <c r="D62" s="362">
        <v>160</v>
      </c>
      <c r="E62" s="376">
        <v>234</v>
      </c>
      <c r="F62" s="362">
        <v>104</v>
      </c>
      <c r="G62" s="362">
        <v>220</v>
      </c>
      <c r="H62" s="362">
        <v>96</v>
      </c>
      <c r="I62" s="362">
        <v>101</v>
      </c>
    </row>
    <row r="63" spans="1:9" x14ac:dyDescent="0.35">
      <c r="A63" s="401"/>
      <c r="B63" s="28" t="s">
        <v>105</v>
      </c>
      <c r="C63" s="362">
        <v>4</v>
      </c>
      <c r="D63" s="362">
        <v>40</v>
      </c>
      <c r="E63" s="362">
        <v>1</v>
      </c>
      <c r="F63" s="362">
        <v>11</v>
      </c>
      <c r="G63" s="362">
        <v>5</v>
      </c>
      <c r="H63" s="362">
        <v>15</v>
      </c>
      <c r="I63" s="362"/>
    </row>
    <row r="64" spans="1:9" x14ac:dyDescent="0.35">
      <c r="A64" s="402" t="s">
        <v>132</v>
      </c>
      <c r="B64" s="28" t="s">
        <v>106</v>
      </c>
      <c r="C64" s="362">
        <v>125</v>
      </c>
      <c r="D64" s="362">
        <v>75</v>
      </c>
      <c r="E64" s="362">
        <v>156</v>
      </c>
      <c r="F64" s="362">
        <v>62</v>
      </c>
      <c r="G64" s="362">
        <v>106</v>
      </c>
      <c r="H64" s="362">
        <v>78</v>
      </c>
      <c r="I64" s="362">
        <v>57</v>
      </c>
    </row>
    <row r="65" spans="1:9" x14ac:dyDescent="0.35">
      <c r="A65" s="402"/>
      <c r="B65" s="28" t="s">
        <v>107</v>
      </c>
      <c r="C65" s="362">
        <v>385</v>
      </c>
      <c r="D65" s="362">
        <v>107</v>
      </c>
      <c r="E65" s="362">
        <v>82</v>
      </c>
      <c r="F65" s="362">
        <v>47</v>
      </c>
      <c r="G65" s="362">
        <v>99</v>
      </c>
      <c r="H65" s="362">
        <v>68</v>
      </c>
      <c r="I65" s="362">
        <v>51</v>
      </c>
    </row>
    <row r="66" spans="1:9" x14ac:dyDescent="0.35">
      <c r="A66" s="402"/>
      <c r="B66" s="28" t="s">
        <v>108</v>
      </c>
      <c r="C66" s="362">
        <v>72</v>
      </c>
      <c r="D66" s="362">
        <v>42</v>
      </c>
      <c r="E66" s="362">
        <v>56</v>
      </c>
      <c r="F66" s="362">
        <v>27</v>
      </c>
      <c r="G66" s="362">
        <v>12</v>
      </c>
      <c r="H66" s="362">
        <v>23</v>
      </c>
      <c r="I66" s="362">
        <v>42</v>
      </c>
    </row>
    <row r="67" spans="1:9" x14ac:dyDescent="0.35">
      <c r="A67" s="402"/>
      <c r="B67" s="28" t="s">
        <v>109</v>
      </c>
      <c r="C67" s="362">
        <v>190</v>
      </c>
      <c r="D67" s="362">
        <v>115</v>
      </c>
      <c r="E67" s="362">
        <v>70</v>
      </c>
      <c r="F67" s="362">
        <v>59</v>
      </c>
      <c r="G67" s="362">
        <v>18</v>
      </c>
      <c r="H67" s="362">
        <v>125</v>
      </c>
      <c r="I67" s="362">
        <v>37</v>
      </c>
    </row>
    <row r="68" spans="1:9" x14ac:dyDescent="0.35">
      <c r="A68" s="402"/>
      <c r="B68" s="198" t="s">
        <v>409</v>
      </c>
      <c r="C68" s="362"/>
      <c r="D68" s="362"/>
      <c r="E68" s="362"/>
      <c r="F68" s="362"/>
      <c r="G68" s="362"/>
      <c r="H68" s="362"/>
      <c r="I68" s="362"/>
    </row>
    <row r="69" spans="1:9" x14ac:dyDescent="0.35">
      <c r="A69" s="402"/>
      <c r="B69" s="28" t="s">
        <v>110</v>
      </c>
      <c r="C69" s="362">
        <v>47</v>
      </c>
      <c r="D69" s="362">
        <v>57</v>
      </c>
      <c r="E69" s="362">
        <v>25</v>
      </c>
      <c r="F69" s="362">
        <v>27</v>
      </c>
      <c r="G69" s="362">
        <v>48</v>
      </c>
      <c r="H69" s="362">
        <v>66</v>
      </c>
      <c r="I69" s="362">
        <v>23</v>
      </c>
    </row>
    <row r="70" spans="1:9" x14ac:dyDescent="0.35">
      <c r="A70" s="402"/>
      <c r="B70" s="28" t="s">
        <v>111</v>
      </c>
      <c r="C70" s="362">
        <v>12</v>
      </c>
      <c r="D70" s="362">
        <v>18</v>
      </c>
      <c r="E70" s="362">
        <v>35</v>
      </c>
      <c r="F70" s="362">
        <v>15</v>
      </c>
      <c r="G70" s="362">
        <v>22</v>
      </c>
      <c r="H70" s="362">
        <v>11</v>
      </c>
      <c r="I70" s="362">
        <v>1</v>
      </c>
    </row>
    <row r="71" spans="1:9" x14ac:dyDescent="0.35">
      <c r="A71" s="402"/>
      <c r="B71" s="28" t="s">
        <v>112</v>
      </c>
      <c r="C71" s="362">
        <v>5</v>
      </c>
      <c r="D71" s="362">
        <v>6</v>
      </c>
      <c r="E71" s="362">
        <v>7</v>
      </c>
      <c r="F71" s="362">
        <v>11</v>
      </c>
      <c r="G71" s="362">
        <v>11</v>
      </c>
      <c r="H71" s="362">
        <v>13</v>
      </c>
      <c r="I71" s="362">
        <v>3</v>
      </c>
    </row>
    <row r="72" spans="1:9" x14ac:dyDescent="0.35">
      <c r="A72" s="402"/>
      <c r="B72" s="28" t="s">
        <v>113</v>
      </c>
      <c r="C72" s="362">
        <v>7</v>
      </c>
      <c r="D72" s="362">
        <v>19</v>
      </c>
      <c r="E72" s="362">
        <v>14</v>
      </c>
      <c r="F72" s="362">
        <v>16</v>
      </c>
      <c r="G72" s="362"/>
      <c r="H72" s="362">
        <v>6</v>
      </c>
      <c r="I72" s="362">
        <v>10</v>
      </c>
    </row>
    <row r="73" spans="1:9" x14ac:dyDescent="0.35">
      <c r="A73" s="401" t="s">
        <v>131</v>
      </c>
      <c r="B73" s="28" t="s">
        <v>114</v>
      </c>
      <c r="C73" s="362">
        <v>50</v>
      </c>
      <c r="D73" s="362">
        <v>61</v>
      </c>
      <c r="E73" s="362">
        <v>59</v>
      </c>
      <c r="F73" s="362">
        <v>181</v>
      </c>
      <c r="G73" s="362">
        <v>55</v>
      </c>
      <c r="H73" s="362">
        <v>42</v>
      </c>
      <c r="I73" s="362">
        <v>14</v>
      </c>
    </row>
    <row r="74" spans="1:9" x14ac:dyDescent="0.35">
      <c r="A74" s="401"/>
      <c r="B74" s="28" t="s">
        <v>115</v>
      </c>
      <c r="C74" s="362">
        <v>14</v>
      </c>
      <c r="D74" s="362">
        <v>36</v>
      </c>
      <c r="E74" s="362">
        <v>33</v>
      </c>
      <c r="F74" s="362">
        <v>57</v>
      </c>
      <c r="G74" s="362">
        <v>19</v>
      </c>
      <c r="H74" s="362">
        <v>14</v>
      </c>
      <c r="I74" s="362">
        <v>2</v>
      </c>
    </row>
    <row r="75" spans="1:9" x14ac:dyDescent="0.35">
      <c r="A75" s="401"/>
      <c r="B75" s="28" t="s">
        <v>116</v>
      </c>
      <c r="C75" s="362">
        <v>539</v>
      </c>
      <c r="D75" s="362">
        <v>74</v>
      </c>
      <c r="E75" s="362">
        <v>62</v>
      </c>
      <c r="F75" s="362">
        <v>21</v>
      </c>
      <c r="G75" s="362">
        <v>8</v>
      </c>
      <c r="H75" s="362">
        <v>45</v>
      </c>
      <c r="I75" s="362">
        <v>27</v>
      </c>
    </row>
    <row r="76" spans="1:9" x14ac:dyDescent="0.35">
      <c r="A76" s="401"/>
      <c r="B76" s="28" t="s">
        <v>117</v>
      </c>
      <c r="C76" s="362">
        <v>2</v>
      </c>
      <c r="D76" s="362">
        <v>17</v>
      </c>
      <c r="E76" s="362">
        <v>23</v>
      </c>
      <c r="F76" s="362">
        <v>46</v>
      </c>
      <c r="G76" s="362">
        <v>24</v>
      </c>
      <c r="H76" s="362">
        <v>22</v>
      </c>
      <c r="I76" s="362">
        <v>1</v>
      </c>
    </row>
    <row r="77" spans="1:9" x14ac:dyDescent="0.35">
      <c r="A77" s="401"/>
      <c r="B77" s="28" t="s">
        <v>118</v>
      </c>
      <c r="C77" s="362">
        <v>87</v>
      </c>
      <c r="D77" s="362">
        <v>79</v>
      </c>
      <c r="E77" s="362">
        <v>36</v>
      </c>
      <c r="F77" s="362">
        <v>51</v>
      </c>
      <c r="G77" s="362">
        <v>12</v>
      </c>
      <c r="H77" s="362">
        <v>14</v>
      </c>
      <c r="I77" s="362">
        <v>7</v>
      </c>
    </row>
    <row r="78" spans="1:9" x14ac:dyDescent="0.35">
      <c r="A78" s="401"/>
      <c r="B78" s="28" t="s">
        <v>119</v>
      </c>
      <c r="C78" s="363">
        <v>31</v>
      </c>
      <c r="D78" s="363">
        <v>12</v>
      </c>
      <c r="E78" s="363">
        <v>3</v>
      </c>
      <c r="F78" s="363">
        <v>5</v>
      </c>
      <c r="G78" s="363">
        <v>5</v>
      </c>
      <c r="H78" s="363">
        <v>1</v>
      </c>
      <c r="I78" s="363">
        <v>17</v>
      </c>
    </row>
    <row r="79" spans="1:9" x14ac:dyDescent="0.35">
      <c r="B79" s="36" t="s">
        <v>120</v>
      </c>
      <c r="C79" s="123">
        <f>SUM(C9:C78)</f>
        <v>11682</v>
      </c>
      <c r="D79" s="123">
        <f t="shared" ref="D79:I79" si="0">SUM(D9:D78)</f>
        <v>10684</v>
      </c>
      <c r="E79" s="123">
        <f t="shared" ref="E79" si="1">SUM(E9:E78)</f>
        <v>7873</v>
      </c>
      <c r="F79" s="123">
        <f t="shared" si="0"/>
        <v>5835</v>
      </c>
      <c r="G79" s="123">
        <f t="shared" si="0"/>
        <v>5317</v>
      </c>
      <c r="H79" s="123">
        <f t="shared" si="0"/>
        <v>4372</v>
      </c>
      <c r="I79" s="123">
        <f t="shared" si="0"/>
        <v>3241</v>
      </c>
    </row>
    <row r="81" spans="2:10" x14ac:dyDescent="0.35">
      <c r="B81" s="31"/>
      <c r="C81" s="31"/>
      <c r="D81" s="31"/>
      <c r="E81" s="199"/>
      <c r="F81" s="31"/>
      <c r="G81" s="31"/>
      <c r="H81" s="31"/>
      <c r="I81" s="31"/>
      <c r="J81" s="31"/>
    </row>
    <row r="82" spans="2:10" x14ac:dyDescent="0.35">
      <c r="B82" s="31"/>
      <c r="C82" s="31"/>
      <c r="D82" s="31"/>
      <c r="E82" s="199"/>
      <c r="F82" s="31"/>
      <c r="G82" s="31"/>
      <c r="H82" s="31"/>
      <c r="I82" s="31"/>
      <c r="J82" s="31"/>
    </row>
    <row r="83" spans="2:10" x14ac:dyDescent="0.35">
      <c r="B83" s="31"/>
      <c r="C83" s="31"/>
      <c r="D83" s="31"/>
      <c r="E83" s="199"/>
      <c r="F83" s="31"/>
      <c r="G83" s="31"/>
      <c r="H83" s="31"/>
      <c r="I83" s="31"/>
      <c r="J83" s="31"/>
    </row>
    <row r="84" spans="2:10" x14ac:dyDescent="0.35">
      <c r="B84" s="31"/>
      <c r="C84" s="31"/>
      <c r="G84" s="31"/>
      <c r="H84" s="31"/>
      <c r="J84" s="31"/>
    </row>
    <row r="85" spans="2:10" x14ac:dyDescent="0.35">
      <c r="B85" s="31"/>
      <c r="J85" s="31"/>
    </row>
    <row r="86" spans="2:10" x14ac:dyDescent="0.35">
      <c r="B86" s="31"/>
      <c r="J86" s="31"/>
    </row>
    <row r="87" spans="2:10" x14ac:dyDescent="0.35">
      <c r="B87" s="31"/>
      <c r="J87" s="31"/>
    </row>
    <row r="88" spans="2:10" x14ac:dyDescent="0.35">
      <c r="B88" s="31"/>
      <c r="J88" s="31"/>
    </row>
    <row r="89" spans="2:10" x14ac:dyDescent="0.35">
      <c r="B89" s="31"/>
      <c r="J89" s="31"/>
    </row>
    <row r="90" spans="2:10" x14ac:dyDescent="0.35">
      <c r="B90" s="31"/>
      <c r="J90" s="31"/>
    </row>
    <row r="91" spans="2:10" x14ac:dyDescent="0.35">
      <c r="B91" s="31"/>
      <c r="J91" s="31"/>
    </row>
    <row r="92" spans="2:10" x14ac:dyDescent="0.35">
      <c r="B92" s="31"/>
      <c r="J92" s="31"/>
    </row>
    <row r="93" spans="2:10" x14ac:dyDescent="0.35">
      <c r="B93" s="31"/>
      <c r="J93" s="31"/>
    </row>
    <row r="94" spans="2:10" x14ac:dyDescent="0.35">
      <c r="B94" s="31"/>
      <c r="J94" s="31"/>
    </row>
    <row r="95" spans="2:10" x14ac:dyDescent="0.35">
      <c r="B95" s="31"/>
      <c r="J95" s="31"/>
    </row>
    <row r="96" spans="2:10" x14ac:dyDescent="0.35">
      <c r="B96" s="31"/>
      <c r="J96" s="31"/>
    </row>
    <row r="97" spans="2:10" x14ac:dyDescent="0.35">
      <c r="B97" s="31"/>
      <c r="J97" s="31"/>
    </row>
    <row r="98" spans="2:10" x14ac:dyDescent="0.35">
      <c r="B98" s="31"/>
      <c r="J98" s="31"/>
    </row>
    <row r="99" spans="2:10" x14ac:dyDescent="0.35">
      <c r="B99" s="31"/>
      <c r="J99" s="31"/>
    </row>
    <row r="100" spans="2:10" x14ac:dyDescent="0.35">
      <c r="B100" s="31"/>
      <c r="J100" s="31"/>
    </row>
    <row r="101" spans="2:10" x14ac:dyDescent="0.35">
      <c r="B101" s="31"/>
      <c r="J101" s="31"/>
    </row>
    <row r="102" spans="2:10" x14ac:dyDescent="0.35">
      <c r="B102" s="31"/>
      <c r="J102" s="31"/>
    </row>
    <row r="103" spans="2:10" x14ac:dyDescent="0.35">
      <c r="B103" s="31"/>
      <c r="J103" s="31"/>
    </row>
    <row r="104" spans="2:10" x14ac:dyDescent="0.35">
      <c r="B104" s="31"/>
      <c r="J104" s="31"/>
    </row>
    <row r="105" spans="2:10" x14ac:dyDescent="0.35">
      <c r="B105" s="31"/>
      <c r="J105" s="31"/>
    </row>
    <row r="106" spans="2:10" x14ac:dyDescent="0.35">
      <c r="B106" s="31"/>
      <c r="J106" s="31"/>
    </row>
    <row r="107" spans="2:10" x14ac:dyDescent="0.35">
      <c r="B107" s="31"/>
      <c r="J107" s="31"/>
    </row>
    <row r="108" spans="2:10" x14ac:dyDescent="0.35">
      <c r="B108" s="31"/>
      <c r="J108" s="31"/>
    </row>
    <row r="109" spans="2:10" x14ac:dyDescent="0.35">
      <c r="B109" s="31"/>
      <c r="J109" s="31"/>
    </row>
    <row r="110" spans="2:10" x14ac:dyDescent="0.35">
      <c r="B110" s="31"/>
      <c r="J110" s="31"/>
    </row>
    <row r="111" spans="2:10" x14ac:dyDescent="0.35">
      <c r="B111" s="31"/>
      <c r="J111" s="31"/>
    </row>
    <row r="112" spans="2:10" x14ac:dyDescent="0.35">
      <c r="B112" s="31"/>
      <c r="J112" s="31"/>
    </row>
    <row r="113" spans="2:10" x14ac:dyDescent="0.35">
      <c r="B113" s="31"/>
      <c r="J113" s="31"/>
    </row>
    <row r="114" spans="2:10" x14ac:dyDescent="0.35">
      <c r="B114" s="31"/>
      <c r="J114" s="31"/>
    </row>
    <row r="115" spans="2:10" x14ac:dyDescent="0.35">
      <c r="B115" s="31"/>
      <c r="J115" s="31"/>
    </row>
    <row r="116" spans="2:10" x14ac:dyDescent="0.35">
      <c r="B116" s="31"/>
      <c r="J116" s="31"/>
    </row>
    <row r="117" spans="2:10" x14ac:dyDescent="0.35">
      <c r="B117" s="31"/>
      <c r="J117" s="31"/>
    </row>
    <row r="118" spans="2:10" x14ac:dyDescent="0.35">
      <c r="B118" s="31"/>
      <c r="J118" s="31"/>
    </row>
    <row r="119" spans="2:10" x14ac:dyDescent="0.35">
      <c r="B119" s="31"/>
      <c r="J119" s="31"/>
    </row>
    <row r="120" spans="2:10" x14ac:dyDescent="0.35">
      <c r="B120" s="31"/>
      <c r="J120" s="31"/>
    </row>
    <row r="121" spans="2:10" x14ac:dyDescent="0.35">
      <c r="B121" s="31"/>
      <c r="J121" s="31"/>
    </row>
    <row r="122" spans="2:10" x14ac:dyDescent="0.35">
      <c r="B122" s="31"/>
      <c r="J122" s="31"/>
    </row>
    <row r="123" spans="2:10" x14ac:dyDescent="0.35">
      <c r="B123" s="31"/>
      <c r="J123" s="31"/>
    </row>
    <row r="124" spans="2:10" x14ac:dyDescent="0.35">
      <c r="B124" s="31"/>
      <c r="J124" s="31"/>
    </row>
    <row r="125" spans="2:10" x14ac:dyDescent="0.35">
      <c r="B125" s="31"/>
      <c r="J125" s="31"/>
    </row>
    <row r="126" spans="2:10" x14ac:dyDescent="0.35">
      <c r="B126" s="31"/>
      <c r="J126" s="31"/>
    </row>
    <row r="127" spans="2:10" x14ac:dyDescent="0.35">
      <c r="B127" s="31"/>
      <c r="J127" s="31"/>
    </row>
    <row r="128" spans="2:10" x14ac:dyDescent="0.35">
      <c r="B128" s="31"/>
      <c r="J128" s="31"/>
    </row>
    <row r="129" spans="2:10" x14ac:dyDescent="0.35">
      <c r="B129" s="31"/>
      <c r="J129" s="31"/>
    </row>
    <row r="130" spans="2:10" x14ac:dyDescent="0.35">
      <c r="B130" s="31"/>
      <c r="J130" s="31"/>
    </row>
    <row r="131" spans="2:10" x14ac:dyDescent="0.35">
      <c r="B131" s="31"/>
      <c r="J131" s="31"/>
    </row>
    <row r="132" spans="2:10" x14ac:dyDescent="0.35">
      <c r="B132" s="31"/>
      <c r="J132" s="31"/>
    </row>
    <row r="133" spans="2:10" x14ac:dyDescent="0.35">
      <c r="B133" s="31"/>
      <c r="J133" s="31"/>
    </row>
    <row r="134" spans="2:10" x14ac:dyDescent="0.35">
      <c r="B134" s="31"/>
      <c r="J134" s="31"/>
    </row>
    <row r="135" spans="2:10" x14ac:dyDescent="0.35">
      <c r="B135" s="31"/>
      <c r="J135" s="31"/>
    </row>
    <row r="136" spans="2:10" x14ac:dyDescent="0.35">
      <c r="B136" s="31"/>
      <c r="J136" s="31"/>
    </row>
    <row r="137" spans="2:10" x14ac:dyDescent="0.35">
      <c r="B137" s="31"/>
      <c r="J137" s="31"/>
    </row>
    <row r="138" spans="2:10" x14ac:dyDescent="0.35">
      <c r="B138" s="31"/>
      <c r="J138" s="31"/>
    </row>
    <row r="139" spans="2:10" x14ac:dyDescent="0.35">
      <c r="B139" s="31"/>
      <c r="J139" s="31"/>
    </row>
    <row r="140" spans="2:10" x14ac:dyDescent="0.35">
      <c r="B140" s="31"/>
      <c r="J140" s="31"/>
    </row>
    <row r="141" spans="2:10" x14ac:dyDescent="0.35">
      <c r="B141" s="31"/>
      <c r="J141" s="31"/>
    </row>
    <row r="142" spans="2:10" x14ac:dyDescent="0.35">
      <c r="B142" s="31"/>
      <c r="J142" s="31"/>
    </row>
    <row r="143" spans="2:10" x14ac:dyDescent="0.35">
      <c r="B143" s="31"/>
      <c r="J143" s="31"/>
    </row>
    <row r="144" spans="2:10" x14ac:dyDescent="0.35">
      <c r="B144" s="31"/>
      <c r="J144" s="31"/>
    </row>
    <row r="145" spans="2:10" x14ac:dyDescent="0.35">
      <c r="B145" s="31"/>
      <c r="J145" s="31"/>
    </row>
    <row r="146" spans="2:10" x14ac:dyDescent="0.35">
      <c r="B146" s="31"/>
      <c r="J146" s="31"/>
    </row>
    <row r="147" spans="2:10" x14ac:dyDescent="0.35">
      <c r="B147" s="31"/>
      <c r="J147" s="31"/>
    </row>
    <row r="148" spans="2:10" x14ac:dyDescent="0.35">
      <c r="B148" s="31"/>
      <c r="J148" s="31"/>
    </row>
    <row r="149" spans="2:10" x14ac:dyDescent="0.35">
      <c r="B149" s="31"/>
      <c r="J149" s="31"/>
    </row>
    <row r="150" spans="2:10" x14ac:dyDescent="0.35">
      <c r="B150" s="31"/>
      <c r="J150" s="31"/>
    </row>
    <row r="151" spans="2:10" x14ac:dyDescent="0.35">
      <c r="B151" s="31"/>
      <c r="J151" s="31"/>
    </row>
    <row r="152" spans="2:10" x14ac:dyDescent="0.35">
      <c r="B152" s="31"/>
      <c r="J152" s="31"/>
    </row>
    <row r="153" spans="2:10" x14ac:dyDescent="0.35">
      <c r="B153" s="31"/>
      <c r="J153" s="31"/>
    </row>
  </sheetData>
  <mergeCells count="19">
    <mergeCell ref="G7:G8"/>
    <mergeCell ref="H7:H8"/>
    <mergeCell ref="I7:I8"/>
    <mergeCell ref="A55:A60"/>
    <mergeCell ref="A61:A63"/>
    <mergeCell ref="B7:B8"/>
    <mergeCell ref="A7:A8"/>
    <mergeCell ref="D7:D8"/>
    <mergeCell ref="F7:F8"/>
    <mergeCell ref="C7:C8"/>
    <mergeCell ref="E7:E8"/>
    <mergeCell ref="A64:A72"/>
    <mergeCell ref="A73:A78"/>
    <mergeCell ref="A9:A14"/>
    <mergeCell ref="A15:A21"/>
    <mergeCell ref="A22:A28"/>
    <mergeCell ref="A29:A37"/>
    <mergeCell ref="A38:A44"/>
    <mergeCell ref="A45:A5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Q82"/>
  <sheetViews>
    <sheetView workbookViewId="0">
      <selection activeCell="M20" sqref="M20"/>
    </sheetView>
  </sheetViews>
  <sheetFormatPr baseColWidth="10" defaultRowHeight="14.5" x14ac:dyDescent="0.35"/>
  <cols>
    <col min="1" max="1" width="15.54296875" customWidth="1"/>
    <col min="2" max="2" width="30.54296875" customWidth="1"/>
    <col min="3" max="9" width="11.54296875" customWidth="1"/>
  </cols>
  <sheetData>
    <row r="1" spans="1:9" s="6" customFormat="1" ht="27" customHeight="1" x14ac:dyDescent="0.6">
      <c r="A1" s="5"/>
      <c r="B1" s="15" t="s">
        <v>133</v>
      </c>
      <c r="C1" s="12"/>
      <c r="D1" s="10"/>
      <c r="E1" s="5"/>
      <c r="F1" s="5"/>
      <c r="G1" s="5"/>
      <c r="H1" s="5"/>
      <c r="I1" s="5"/>
    </row>
    <row r="3" spans="1:9" ht="15.5" x14ac:dyDescent="0.35">
      <c r="A3" s="2" t="s">
        <v>263</v>
      </c>
      <c r="B3" s="2"/>
    </row>
    <row r="4" spans="1:9" ht="15.5" x14ac:dyDescent="0.35">
      <c r="A4" s="2"/>
      <c r="B4" s="2"/>
    </row>
    <row r="5" spans="1:9" ht="15.5" x14ac:dyDescent="0.35">
      <c r="A5" s="101" t="s">
        <v>407</v>
      </c>
      <c r="B5" s="2"/>
    </row>
    <row r="6" spans="1:9" ht="15.5" x14ac:dyDescent="0.35">
      <c r="B6" s="2"/>
    </row>
    <row r="7" spans="1:9" x14ac:dyDescent="0.35">
      <c r="A7" s="452" t="s">
        <v>122</v>
      </c>
      <c r="B7" s="458" t="s">
        <v>121</v>
      </c>
      <c r="C7" s="461" t="s">
        <v>146</v>
      </c>
      <c r="D7" s="459" t="s">
        <v>147</v>
      </c>
      <c r="E7" s="459" t="s">
        <v>148</v>
      </c>
      <c r="F7" s="459" t="s">
        <v>149</v>
      </c>
      <c r="G7" s="459" t="s">
        <v>150</v>
      </c>
      <c r="H7" s="459" t="s">
        <v>151</v>
      </c>
      <c r="I7" s="459" t="s">
        <v>6</v>
      </c>
    </row>
    <row r="8" spans="1:9" ht="15.75" customHeight="1" x14ac:dyDescent="0.35">
      <c r="A8" s="453"/>
      <c r="B8" s="458"/>
      <c r="C8" s="462"/>
      <c r="D8" s="463"/>
      <c r="E8" s="463"/>
      <c r="F8" s="463"/>
      <c r="G8" s="463"/>
      <c r="H8" s="463"/>
      <c r="I8" s="460"/>
    </row>
    <row r="9" spans="1:9" x14ac:dyDescent="0.35">
      <c r="A9" s="401" t="s">
        <v>123</v>
      </c>
      <c r="B9" s="28" t="s">
        <v>52</v>
      </c>
      <c r="C9" s="335">
        <v>473</v>
      </c>
      <c r="D9" s="364">
        <v>1451</v>
      </c>
      <c r="E9" s="340">
        <v>1010</v>
      </c>
      <c r="F9" s="340">
        <v>990</v>
      </c>
      <c r="G9" s="340">
        <v>823</v>
      </c>
      <c r="H9" s="54">
        <v>1506</v>
      </c>
      <c r="I9" s="299">
        <f>SUM(C9:H9)</f>
        <v>6253</v>
      </c>
    </row>
    <row r="10" spans="1:9" x14ac:dyDescent="0.35">
      <c r="A10" s="401"/>
      <c r="B10" s="28" t="s">
        <v>53</v>
      </c>
      <c r="C10" s="226">
        <v>1023</v>
      </c>
      <c r="D10" s="243">
        <v>3282</v>
      </c>
      <c r="E10" s="243">
        <v>2918</v>
      </c>
      <c r="F10" s="243">
        <v>2977</v>
      </c>
      <c r="G10" s="243">
        <v>2490</v>
      </c>
      <c r="H10" s="50">
        <v>4500</v>
      </c>
      <c r="I10" s="299">
        <f t="shared" ref="I10:I74" si="0">SUM(C10:H10)</f>
        <v>17190</v>
      </c>
    </row>
    <row r="11" spans="1:9" x14ac:dyDescent="0.35">
      <c r="A11" s="401"/>
      <c r="B11" s="28" t="s">
        <v>54</v>
      </c>
      <c r="C11" s="226">
        <v>812</v>
      </c>
      <c r="D11" s="243">
        <v>2856</v>
      </c>
      <c r="E11" s="243">
        <v>2694</v>
      </c>
      <c r="F11" s="243">
        <v>2672</v>
      </c>
      <c r="G11" s="243">
        <v>2150</v>
      </c>
      <c r="H11" s="50">
        <v>4578</v>
      </c>
      <c r="I11" s="299">
        <f t="shared" si="0"/>
        <v>15762</v>
      </c>
    </row>
    <row r="12" spans="1:9" x14ac:dyDescent="0.35">
      <c r="A12" s="401"/>
      <c r="B12" s="28" t="s">
        <v>55</v>
      </c>
      <c r="C12" s="225">
        <v>639</v>
      </c>
      <c r="D12" s="243">
        <v>2222</v>
      </c>
      <c r="E12" s="243">
        <v>1805</v>
      </c>
      <c r="F12" s="243">
        <v>1712</v>
      </c>
      <c r="G12" s="243">
        <v>1521</v>
      </c>
      <c r="H12" s="50">
        <v>2551</v>
      </c>
      <c r="I12" s="299">
        <f t="shared" si="0"/>
        <v>10450</v>
      </c>
    </row>
    <row r="13" spans="1:9" x14ac:dyDescent="0.35">
      <c r="A13" s="401"/>
      <c r="B13" s="28" t="s">
        <v>56</v>
      </c>
      <c r="C13" s="225">
        <v>911</v>
      </c>
      <c r="D13" s="243">
        <v>2174</v>
      </c>
      <c r="E13" s="243">
        <v>1298</v>
      </c>
      <c r="F13" s="243">
        <v>1699</v>
      </c>
      <c r="G13" s="243">
        <v>1454</v>
      </c>
      <c r="H13" s="50">
        <v>4513</v>
      </c>
      <c r="I13" s="299">
        <f t="shared" si="0"/>
        <v>12049</v>
      </c>
    </row>
    <row r="14" spans="1:9" x14ac:dyDescent="0.35">
      <c r="A14" s="401"/>
      <c r="B14" s="28" t="s">
        <v>57</v>
      </c>
      <c r="C14" s="225">
        <v>481</v>
      </c>
      <c r="D14" s="243">
        <v>1302</v>
      </c>
      <c r="E14" s="199">
        <v>1024</v>
      </c>
      <c r="F14" s="199">
        <v>994</v>
      </c>
      <c r="G14" s="199">
        <v>866</v>
      </c>
      <c r="H14" s="50">
        <v>1955</v>
      </c>
      <c r="I14" s="299">
        <f t="shared" si="0"/>
        <v>6622</v>
      </c>
    </row>
    <row r="15" spans="1:9" x14ac:dyDescent="0.35">
      <c r="A15" s="401" t="s">
        <v>124</v>
      </c>
      <c r="B15" s="28" t="s">
        <v>58</v>
      </c>
      <c r="C15" s="225">
        <v>192</v>
      </c>
      <c r="D15" s="199">
        <v>696</v>
      </c>
      <c r="E15" s="199">
        <v>608</v>
      </c>
      <c r="F15" s="199">
        <v>669</v>
      </c>
      <c r="G15" s="199">
        <v>519</v>
      </c>
      <c r="H15" s="50">
        <v>1635</v>
      </c>
      <c r="I15" s="299">
        <f t="shared" si="0"/>
        <v>4319</v>
      </c>
    </row>
    <row r="16" spans="1:9" x14ac:dyDescent="0.35">
      <c r="A16" s="401"/>
      <c r="B16" s="28" t="s">
        <v>59</v>
      </c>
      <c r="C16" s="225">
        <v>112</v>
      </c>
      <c r="D16" s="199">
        <v>467</v>
      </c>
      <c r="E16" s="199">
        <v>478</v>
      </c>
      <c r="F16" s="199">
        <v>746</v>
      </c>
      <c r="G16" s="199">
        <v>658</v>
      </c>
      <c r="H16" s="50">
        <v>1760</v>
      </c>
      <c r="I16" s="299">
        <f t="shared" si="0"/>
        <v>4221</v>
      </c>
    </row>
    <row r="17" spans="1:9" x14ac:dyDescent="0.35">
      <c r="A17" s="401"/>
      <c r="B17" s="28" t="s">
        <v>60</v>
      </c>
      <c r="C17" s="225">
        <v>548</v>
      </c>
      <c r="D17" s="199">
        <v>998</v>
      </c>
      <c r="E17" s="199">
        <v>828</v>
      </c>
      <c r="F17" s="199">
        <v>846</v>
      </c>
      <c r="G17" s="199">
        <v>660</v>
      </c>
      <c r="H17" s="50">
        <v>2015</v>
      </c>
      <c r="I17" s="299">
        <f t="shared" si="0"/>
        <v>5895</v>
      </c>
    </row>
    <row r="18" spans="1:9" x14ac:dyDescent="0.35">
      <c r="A18" s="401"/>
      <c r="B18" s="28" t="s">
        <v>61</v>
      </c>
      <c r="C18" s="225">
        <v>159</v>
      </c>
      <c r="D18" s="199">
        <v>678</v>
      </c>
      <c r="E18" s="199">
        <v>544</v>
      </c>
      <c r="F18" s="199">
        <v>809</v>
      </c>
      <c r="G18" s="199">
        <v>641</v>
      </c>
      <c r="H18" s="50">
        <v>1859</v>
      </c>
      <c r="I18" s="299">
        <f t="shared" si="0"/>
        <v>4690</v>
      </c>
    </row>
    <row r="19" spans="1:9" x14ac:dyDescent="0.35">
      <c r="A19" s="401"/>
      <c r="B19" s="28" t="s">
        <v>62</v>
      </c>
      <c r="C19" s="225">
        <v>349</v>
      </c>
      <c r="D19" s="243">
        <v>1177</v>
      </c>
      <c r="E19" s="199">
        <v>967</v>
      </c>
      <c r="F19" s="199">
        <v>976</v>
      </c>
      <c r="G19" s="199">
        <v>725</v>
      </c>
      <c r="H19" s="50">
        <v>1328</v>
      </c>
      <c r="I19" s="299">
        <f t="shared" si="0"/>
        <v>5522</v>
      </c>
    </row>
    <row r="20" spans="1:9" x14ac:dyDescent="0.35">
      <c r="A20" s="401"/>
      <c r="B20" s="28" t="s">
        <v>63</v>
      </c>
      <c r="C20" s="225">
        <v>146</v>
      </c>
      <c r="D20" s="199">
        <v>523</v>
      </c>
      <c r="E20" s="199">
        <v>514</v>
      </c>
      <c r="F20" s="199">
        <v>629</v>
      </c>
      <c r="G20" s="199">
        <v>456</v>
      </c>
      <c r="H20" s="50">
        <v>1486</v>
      </c>
      <c r="I20" s="299">
        <f t="shared" si="0"/>
        <v>3754</v>
      </c>
    </row>
    <row r="21" spans="1:9" x14ac:dyDescent="0.35">
      <c r="A21" s="401"/>
      <c r="B21" s="28" t="s">
        <v>64</v>
      </c>
      <c r="C21" s="225">
        <v>3</v>
      </c>
      <c r="D21" s="199">
        <v>6</v>
      </c>
      <c r="E21" s="199">
        <v>11</v>
      </c>
      <c r="F21" s="199">
        <v>7</v>
      </c>
      <c r="G21" s="199">
        <v>3</v>
      </c>
      <c r="H21" s="56">
        <v>21</v>
      </c>
      <c r="I21" s="299">
        <f t="shared" si="0"/>
        <v>51</v>
      </c>
    </row>
    <row r="22" spans="1:9" x14ac:dyDescent="0.35">
      <c r="A22" s="402" t="s">
        <v>125</v>
      </c>
      <c r="B22" s="28" t="s">
        <v>65</v>
      </c>
      <c r="C22" s="225">
        <v>421</v>
      </c>
      <c r="D22" s="243">
        <v>1222</v>
      </c>
      <c r="E22" s="199">
        <v>1181</v>
      </c>
      <c r="F22" s="243">
        <v>1547</v>
      </c>
      <c r="G22" s="243">
        <v>1281</v>
      </c>
      <c r="H22" s="50">
        <v>4400</v>
      </c>
      <c r="I22" s="299">
        <f t="shared" si="0"/>
        <v>10052</v>
      </c>
    </row>
    <row r="23" spans="1:9" x14ac:dyDescent="0.35">
      <c r="A23" s="402"/>
      <c r="B23" s="28" t="s">
        <v>66</v>
      </c>
      <c r="C23" s="225">
        <v>185</v>
      </c>
      <c r="D23" s="199">
        <v>653</v>
      </c>
      <c r="E23" s="199">
        <v>961</v>
      </c>
      <c r="F23" s="199">
        <v>1115</v>
      </c>
      <c r="G23" s="199">
        <v>844</v>
      </c>
      <c r="H23" s="50">
        <v>2775</v>
      </c>
      <c r="I23" s="299">
        <f t="shared" si="0"/>
        <v>6533</v>
      </c>
    </row>
    <row r="24" spans="1:9" x14ac:dyDescent="0.35">
      <c r="A24" s="402"/>
      <c r="B24" s="28" t="s">
        <v>67</v>
      </c>
      <c r="C24" s="225">
        <v>124</v>
      </c>
      <c r="D24" s="199">
        <v>416</v>
      </c>
      <c r="E24" s="199">
        <v>423</v>
      </c>
      <c r="F24" s="199">
        <v>679</v>
      </c>
      <c r="G24" s="199">
        <v>539</v>
      </c>
      <c r="H24" s="50">
        <v>2601</v>
      </c>
      <c r="I24" s="299">
        <f t="shared" si="0"/>
        <v>4782</v>
      </c>
    </row>
    <row r="25" spans="1:9" x14ac:dyDescent="0.35">
      <c r="A25" s="402"/>
      <c r="B25" s="28" t="s">
        <v>68</v>
      </c>
      <c r="C25" s="225">
        <v>183</v>
      </c>
      <c r="D25" s="199">
        <v>723</v>
      </c>
      <c r="E25" s="199">
        <v>769</v>
      </c>
      <c r="F25" s="243">
        <v>1146</v>
      </c>
      <c r="G25" s="199">
        <v>989</v>
      </c>
      <c r="H25" s="50">
        <v>2954</v>
      </c>
      <c r="I25" s="299">
        <f t="shared" si="0"/>
        <v>6764</v>
      </c>
    </row>
    <row r="26" spans="1:9" x14ac:dyDescent="0.35">
      <c r="A26" s="402"/>
      <c r="B26" s="28" t="s">
        <v>69</v>
      </c>
      <c r="C26" s="225">
        <v>66</v>
      </c>
      <c r="D26" s="199">
        <v>275</v>
      </c>
      <c r="E26" s="199">
        <v>245</v>
      </c>
      <c r="F26" s="199">
        <v>508</v>
      </c>
      <c r="G26" s="199">
        <v>369</v>
      </c>
      <c r="H26" s="50">
        <v>1476</v>
      </c>
      <c r="I26" s="299">
        <f t="shared" si="0"/>
        <v>2939</v>
      </c>
    </row>
    <row r="27" spans="1:9" x14ac:dyDescent="0.35">
      <c r="A27" s="402"/>
      <c r="B27" s="28" t="s">
        <v>70</v>
      </c>
      <c r="C27" s="225">
        <v>86</v>
      </c>
      <c r="D27" s="199">
        <v>352</v>
      </c>
      <c r="E27" s="199">
        <v>456</v>
      </c>
      <c r="F27" s="199">
        <v>745</v>
      </c>
      <c r="G27" s="199">
        <v>485</v>
      </c>
      <c r="H27" s="50">
        <v>2302</v>
      </c>
      <c r="I27" s="299">
        <f t="shared" si="0"/>
        <v>4426</v>
      </c>
    </row>
    <row r="28" spans="1:9" x14ac:dyDescent="0.35">
      <c r="A28" s="402"/>
      <c r="B28" s="28" t="s">
        <v>71</v>
      </c>
      <c r="C28" s="225">
        <v>47</v>
      </c>
      <c r="D28" s="199">
        <v>191</v>
      </c>
      <c r="E28" s="199">
        <v>219</v>
      </c>
      <c r="F28" s="199">
        <v>418</v>
      </c>
      <c r="G28" s="199">
        <v>252</v>
      </c>
      <c r="H28" s="50">
        <v>1079</v>
      </c>
      <c r="I28" s="299">
        <f t="shared" si="0"/>
        <v>2206</v>
      </c>
    </row>
    <row r="29" spans="1:9" x14ac:dyDescent="0.35">
      <c r="A29" s="401" t="s">
        <v>126</v>
      </c>
      <c r="B29" s="28" t="s">
        <v>72</v>
      </c>
      <c r="C29" s="225">
        <v>417</v>
      </c>
      <c r="D29" s="243">
        <v>1486</v>
      </c>
      <c r="E29" s="243">
        <v>1456</v>
      </c>
      <c r="F29" s="243">
        <v>1594</v>
      </c>
      <c r="G29" s="243">
        <v>1174</v>
      </c>
      <c r="H29" s="50">
        <v>3406</v>
      </c>
      <c r="I29" s="299">
        <f t="shared" si="0"/>
        <v>9533</v>
      </c>
    </row>
    <row r="30" spans="1:9" x14ac:dyDescent="0.35">
      <c r="A30" s="401"/>
      <c r="B30" s="28" t="s">
        <v>73</v>
      </c>
      <c r="C30" s="225">
        <v>134</v>
      </c>
      <c r="D30" s="199">
        <v>480</v>
      </c>
      <c r="E30" s="199">
        <v>409</v>
      </c>
      <c r="F30" s="199">
        <v>639</v>
      </c>
      <c r="G30" s="199">
        <v>459</v>
      </c>
      <c r="H30" s="50">
        <v>1563</v>
      </c>
      <c r="I30" s="299">
        <f t="shared" si="0"/>
        <v>3684</v>
      </c>
    </row>
    <row r="31" spans="1:9" x14ac:dyDescent="0.35">
      <c r="A31" s="401"/>
      <c r="B31" s="28" t="s">
        <v>74</v>
      </c>
      <c r="C31" s="225">
        <v>131</v>
      </c>
      <c r="D31" s="199">
        <v>511</v>
      </c>
      <c r="E31" s="199">
        <v>547</v>
      </c>
      <c r="F31" s="199">
        <v>634</v>
      </c>
      <c r="G31" s="199">
        <v>553</v>
      </c>
      <c r="H31" s="50">
        <v>1451</v>
      </c>
      <c r="I31" s="299">
        <f t="shared" si="0"/>
        <v>3827</v>
      </c>
    </row>
    <row r="32" spans="1:9" x14ac:dyDescent="0.35">
      <c r="A32" s="401"/>
      <c r="B32" s="28" t="s">
        <v>75</v>
      </c>
      <c r="C32" s="225">
        <v>96</v>
      </c>
      <c r="D32" s="199">
        <v>277</v>
      </c>
      <c r="E32" s="199">
        <v>291</v>
      </c>
      <c r="F32" s="199">
        <v>504</v>
      </c>
      <c r="G32" s="199">
        <v>381</v>
      </c>
      <c r="H32" s="50">
        <v>1182</v>
      </c>
      <c r="I32" s="299">
        <f t="shared" si="0"/>
        <v>2731</v>
      </c>
    </row>
    <row r="33" spans="1:9" x14ac:dyDescent="0.35">
      <c r="A33" s="401"/>
      <c r="B33" s="28" t="s">
        <v>76</v>
      </c>
      <c r="C33" s="225">
        <v>21</v>
      </c>
      <c r="D33" s="199">
        <v>111</v>
      </c>
      <c r="E33" s="199">
        <v>121</v>
      </c>
      <c r="F33" s="199">
        <v>153</v>
      </c>
      <c r="G33" s="199">
        <v>97</v>
      </c>
      <c r="H33" s="56">
        <v>529</v>
      </c>
      <c r="I33" s="299">
        <f t="shared" si="0"/>
        <v>1032</v>
      </c>
    </row>
    <row r="34" spans="1:9" x14ac:dyDescent="0.35">
      <c r="A34" s="401"/>
      <c r="B34" s="28" t="s">
        <v>77</v>
      </c>
      <c r="C34" s="225">
        <v>14</v>
      </c>
      <c r="D34" s="199">
        <v>20</v>
      </c>
      <c r="E34" s="199">
        <v>18</v>
      </c>
      <c r="F34" s="199">
        <v>32</v>
      </c>
      <c r="G34" s="199">
        <v>13</v>
      </c>
      <c r="H34" s="56">
        <v>79</v>
      </c>
      <c r="I34" s="299">
        <f t="shared" si="0"/>
        <v>176</v>
      </c>
    </row>
    <row r="35" spans="1:9" x14ac:dyDescent="0.35">
      <c r="A35" s="401"/>
      <c r="B35" s="28" t="s">
        <v>78</v>
      </c>
      <c r="C35" s="225">
        <v>176</v>
      </c>
      <c r="D35" s="199">
        <v>580</v>
      </c>
      <c r="E35" s="199">
        <v>570</v>
      </c>
      <c r="F35" s="199">
        <v>774</v>
      </c>
      <c r="G35" s="199">
        <v>478</v>
      </c>
      <c r="H35" s="50">
        <v>1661</v>
      </c>
      <c r="I35" s="299">
        <f t="shared" si="0"/>
        <v>4239</v>
      </c>
    </row>
    <row r="36" spans="1:9" x14ac:dyDescent="0.35">
      <c r="A36" s="401"/>
      <c r="B36" s="28" t="s">
        <v>79</v>
      </c>
      <c r="C36" s="225">
        <v>234</v>
      </c>
      <c r="D36" s="199">
        <v>785</v>
      </c>
      <c r="E36" s="199">
        <v>1031</v>
      </c>
      <c r="F36" s="199">
        <v>1132</v>
      </c>
      <c r="G36" s="199">
        <v>775</v>
      </c>
      <c r="H36" s="50">
        <v>1503</v>
      </c>
      <c r="I36" s="299">
        <f t="shared" si="0"/>
        <v>5460</v>
      </c>
    </row>
    <row r="37" spans="1:9" x14ac:dyDescent="0.35">
      <c r="A37" s="401"/>
      <c r="B37" s="28" t="s">
        <v>80</v>
      </c>
      <c r="C37" s="225">
        <v>22</v>
      </c>
      <c r="D37" s="199">
        <v>64</v>
      </c>
      <c r="E37" s="199">
        <v>64</v>
      </c>
      <c r="F37" s="199">
        <v>83</v>
      </c>
      <c r="G37" s="199">
        <v>85</v>
      </c>
      <c r="H37" s="56">
        <v>258</v>
      </c>
      <c r="I37" s="299">
        <f t="shared" si="0"/>
        <v>576</v>
      </c>
    </row>
    <row r="38" spans="1:9" x14ac:dyDescent="0.35">
      <c r="A38" s="401" t="s">
        <v>127</v>
      </c>
      <c r="B38" s="28" t="s">
        <v>81</v>
      </c>
      <c r="C38" s="225">
        <v>156</v>
      </c>
      <c r="D38" s="199">
        <v>516</v>
      </c>
      <c r="E38" s="199">
        <v>608</v>
      </c>
      <c r="F38" s="199">
        <v>1075</v>
      </c>
      <c r="G38" s="199">
        <v>839</v>
      </c>
      <c r="H38" s="50">
        <v>3402</v>
      </c>
      <c r="I38" s="299">
        <f t="shared" si="0"/>
        <v>6596</v>
      </c>
    </row>
    <row r="39" spans="1:9" x14ac:dyDescent="0.35">
      <c r="A39" s="401"/>
      <c r="B39" s="28" t="s">
        <v>82</v>
      </c>
      <c r="C39" s="225">
        <v>33</v>
      </c>
      <c r="D39" s="199">
        <v>141</v>
      </c>
      <c r="E39" s="199">
        <v>167</v>
      </c>
      <c r="F39" s="199">
        <v>313</v>
      </c>
      <c r="G39" s="199">
        <v>216</v>
      </c>
      <c r="H39" s="50">
        <v>910</v>
      </c>
      <c r="I39" s="299">
        <f t="shared" si="0"/>
        <v>1780</v>
      </c>
    </row>
    <row r="40" spans="1:9" x14ac:dyDescent="0.35">
      <c r="A40" s="401"/>
      <c r="B40" s="28" t="s">
        <v>83</v>
      </c>
      <c r="C40" s="225">
        <v>103</v>
      </c>
      <c r="D40" s="199">
        <v>398</v>
      </c>
      <c r="E40" s="199">
        <v>369</v>
      </c>
      <c r="F40" s="199">
        <v>584</v>
      </c>
      <c r="G40" s="199">
        <v>444</v>
      </c>
      <c r="H40" s="50">
        <v>1912</v>
      </c>
      <c r="I40" s="299">
        <f t="shared" si="0"/>
        <v>3810</v>
      </c>
    </row>
    <row r="41" spans="1:9" x14ac:dyDescent="0.35">
      <c r="A41" s="401"/>
      <c r="B41" s="28" t="s">
        <v>84</v>
      </c>
      <c r="C41" s="225">
        <v>119</v>
      </c>
      <c r="D41" s="199">
        <v>483</v>
      </c>
      <c r="E41" s="199">
        <v>504</v>
      </c>
      <c r="F41" s="199">
        <v>620</v>
      </c>
      <c r="G41" s="199">
        <v>501</v>
      </c>
      <c r="H41" s="50">
        <v>1662</v>
      </c>
      <c r="I41" s="299">
        <f t="shared" si="0"/>
        <v>3889</v>
      </c>
    </row>
    <row r="42" spans="1:9" x14ac:dyDescent="0.35">
      <c r="A42" s="401"/>
      <c r="B42" s="28" t="s">
        <v>85</v>
      </c>
      <c r="C42" s="225">
        <v>37</v>
      </c>
      <c r="D42" s="199">
        <v>192</v>
      </c>
      <c r="E42" s="199">
        <v>198</v>
      </c>
      <c r="F42" s="199">
        <v>329</v>
      </c>
      <c r="G42" s="199">
        <v>248</v>
      </c>
      <c r="H42" s="50">
        <v>1065</v>
      </c>
      <c r="I42" s="299">
        <f t="shared" si="0"/>
        <v>2069</v>
      </c>
    </row>
    <row r="43" spans="1:9" x14ac:dyDescent="0.35">
      <c r="A43" s="401"/>
      <c r="B43" s="28" t="s">
        <v>86</v>
      </c>
      <c r="C43" s="225">
        <v>39</v>
      </c>
      <c r="D43" s="199">
        <v>153</v>
      </c>
      <c r="E43" s="199">
        <v>179</v>
      </c>
      <c r="F43" s="199">
        <v>321</v>
      </c>
      <c r="G43" s="199">
        <v>238</v>
      </c>
      <c r="H43" s="50">
        <v>1106</v>
      </c>
      <c r="I43" s="299">
        <f t="shared" si="0"/>
        <v>2036</v>
      </c>
    </row>
    <row r="44" spans="1:9" x14ac:dyDescent="0.35">
      <c r="A44" s="401"/>
      <c r="B44" s="28" t="s">
        <v>87</v>
      </c>
      <c r="C44" s="225">
        <v>17</v>
      </c>
      <c r="D44" s="199">
        <v>45</v>
      </c>
      <c r="E44" s="199">
        <v>61</v>
      </c>
      <c r="F44" s="199">
        <v>72</v>
      </c>
      <c r="G44" s="199">
        <v>54</v>
      </c>
      <c r="H44" s="56">
        <v>228</v>
      </c>
      <c r="I44" s="299">
        <f t="shared" si="0"/>
        <v>477</v>
      </c>
    </row>
    <row r="45" spans="1:9" x14ac:dyDescent="0.35">
      <c r="A45" s="401" t="s">
        <v>128</v>
      </c>
      <c r="B45" s="28" t="s">
        <v>88</v>
      </c>
      <c r="C45" s="225">
        <v>298</v>
      </c>
      <c r="D45" s="243">
        <v>1071</v>
      </c>
      <c r="E45" s="199">
        <v>1027</v>
      </c>
      <c r="F45" s="199">
        <v>1030</v>
      </c>
      <c r="G45" s="199">
        <v>669</v>
      </c>
      <c r="H45" s="50">
        <v>1328</v>
      </c>
      <c r="I45" s="299">
        <f t="shared" si="0"/>
        <v>5423</v>
      </c>
    </row>
    <row r="46" spans="1:9" x14ac:dyDescent="0.35">
      <c r="A46" s="401"/>
      <c r="B46" s="28" t="s">
        <v>89</v>
      </c>
      <c r="C46" s="225">
        <v>556</v>
      </c>
      <c r="D46" s="243">
        <v>1665</v>
      </c>
      <c r="E46" s="243">
        <v>1626</v>
      </c>
      <c r="F46" s="243">
        <v>1562</v>
      </c>
      <c r="G46" s="243">
        <v>1087</v>
      </c>
      <c r="H46" s="50">
        <v>2028</v>
      </c>
      <c r="I46" s="299">
        <f t="shared" si="0"/>
        <v>8524</v>
      </c>
    </row>
    <row r="47" spans="1:9" x14ac:dyDescent="0.35">
      <c r="A47" s="401"/>
      <c r="B47" s="28" t="s">
        <v>90</v>
      </c>
      <c r="C47" s="225">
        <v>264</v>
      </c>
      <c r="D47" s="199">
        <v>827</v>
      </c>
      <c r="E47" s="199">
        <v>692</v>
      </c>
      <c r="F47" s="199">
        <v>772</v>
      </c>
      <c r="G47" s="199">
        <v>592</v>
      </c>
      <c r="H47" s="50">
        <v>1483</v>
      </c>
      <c r="I47" s="299">
        <f t="shared" si="0"/>
        <v>4630</v>
      </c>
    </row>
    <row r="48" spans="1:9" x14ac:dyDescent="0.35">
      <c r="A48" s="401"/>
      <c r="B48" s="28" t="s">
        <v>91</v>
      </c>
      <c r="C48" s="225">
        <v>93</v>
      </c>
      <c r="D48" s="199">
        <v>386</v>
      </c>
      <c r="E48" s="199">
        <v>379</v>
      </c>
      <c r="F48" s="199">
        <v>537</v>
      </c>
      <c r="G48" s="199">
        <v>357</v>
      </c>
      <c r="H48" s="50">
        <v>1178</v>
      </c>
      <c r="I48" s="299">
        <f t="shared" si="0"/>
        <v>2930</v>
      </c>
    </row>
    <row r="49" spans="1:9" x14ac:dyDescent="0.35">
      <c r="A49" s="401"/>
      <c r="B49" s="28" t="s">
        <v>92</v>
      </c>
      <c r="C49" s="225">
        <v>489</v>
      </c>
      <c r="D49" s="243">
        <v>1903</v>
      </c>
      <c r="E49" s="243">
        <v>1623</v>
      </c>
      <c r="F49" s="243">
        <v>1759</v>
      </c>
      <c r="G49" s="243">
        <v>1342</v>
      </c>
      <c r="H49" s="50">
        <v>3229</v>
      </c>
      <c r="I49" s="299">
        <f t="shared" si="0"/>
        <v>10345</v>
      </c>
    </row>
    <row r="50" spans="1:9" x14ac:dyDescent="0.35">
      <c r="A50" s="401"/>
      <c r="B50" s="28" t="s">
        <v>93</v>
      </c>
      <c r="C50" s="225">
        <v>524</v>
      </c>
      <c r="D50" s="243">
        <v>1701</v>
      </c>
      <c r="E50" s="243">
        <v>1628</v>
      </c>
      <c r="F50" s="243">
        <v>1835</v>
      </c>
      <c r="G50" s="243">
        <v>1486</v>
      </c>
      <c r="H50" s="50">
        <v>3680</v>
      </c>
      <c r="I50" s="299">
        <f t="shared" si="0"/>
        <v>10854</v>
      </c>
    </row>
    <row r="51" spans="1:9" x14ac:dyDescent="0.35">
      <c r="A51" s="401"/>
      <c r="B51" s="28" t="s">
        <v>94</v>
      </c>
      <c r="C51" s="225">
        <v>103</v>
      </c>
      <c r="D51" s="199">
        <v>344</v>
      </c>
      <c r="E51" s="199">
        <v>372</v>
      </c>
      <c r="F51" s="199">
        <v>651</v>
      </c>
      <c r="G51" s="199">
        <v>522</v>
      </c>
      <c r="H51" s="50">
        <v>1866</v>
      </c>
      <c r="I51" s="299">
        <f t="shared" si="0"/>
        <v>3858</v>
      </c>
    </row>
    <row r="52" spans="1:9" x14ac:dyDescent="0.35">
      <c r="A52" s="401"/>
      <c r="B52" s="28" t="s">
        <v>95</v>
      </c>
      <c r="C52" s="225">
        <v>391</v>
      </c>
      <c r="D52" s="243">
        <v>1298</v>
      </c>
      <c r="E52" s="243">
        <v>1207</v>
      </c>
      <c r="F52" s="243">
        <v>1490</v>
      </c>
      <c r="G52" s="243">
        <v>1176</v>
      </c>
      <c r="H52" s="50">
        <v>3453</v>
      </c>
      <c r="I52" s="299">
        <f t="shared" si="0"/>
        <v>9015</v>
      </c>
    </row>
    <row r="53" spans="1:9" x14ac:dyDescent="0.35">
      <c r="A53" s="401"/>
      <c r="B53" s="28" t="s">
        <v>96</v>
      </c>
      <c r="C53" s="225">
        <v>164</v>
      </c>
      <c r="D53" s="199">
        <v>497</v>
      </c>
      <c r="E53" s="199">
        <v>404</v>
      </c>
      <c r="F53" s="199">
        <v>464</v>
      </c>
      <c r="G53" s="199">
        <v>322</v>
      </c>
      <c r="H53" s="56">
        <v>776</v>
      </c>
      <c r="I53" s="299">
        <f t="shared" si="0"/>
        <v>2627</v>
      </c>
    </row>
    <row r="54" spans="1:9" x14ac:dyDescent="0.35">
      <c r="A54" s="401"/>
      <c r="B54" s="28" t="s">
        <v>97</v>
      </c>
      <c r="C54" s="225">
        <v>93</v>
      </c>
      <c r="D54" s="199">
        <v>440</v>
      </c>
      <c r="E54" s="199">
        <v>453</v>
      </c>
      <c r="F54" s="199">
        <v>923</v>
      </c>
      <c r="G54" s="199">
        <v>619</v>
      </c>
      <c r="H54" s="50">
        <v>2091</v>
      </c>
      <c r="I54" s="299">
        <f t="shared" si="0"/>
        <v>4619</v>
      </c>
    </row>
    <row r="55" spans="1:9" x14ac:dyDescent="0.35">
      <c r="A55" s="401" t="s">
        <v>129</v>
      </c>
      <c r="B55" s="28" t="s">
        <v>98</v>
      </c>
      <c r="C55" s="226">
        <v>981</v>
      </c>
      <c r="D55" s="243">
        <v>3111</v>
      </c>
      <c r="E55" s="243">
        <v>3346</v>
      </c>
      <c r="F55" s="243">
        <v>3019</v>
      </c>
      <c r="G55" s="243">
        <v>2048</v>
      </c>
      <c r="H55" s="50">
        <v>4015</v>
      </c>
      <c r="I55" s="299">
        <f t="shared" si="0"/>
        <v>16520</v>
      </c>
    </row>
    <row r="56" spans="1:9" x14ac:dyDescent="0.35">
      <c r="A56" s="401"/>
      <c r="B56" s="28" t="s">
        <v>99</v>
      </c>
      <c r="C56" s="225">
        <v>608</v>
      </c>
      <c r="D56" s="243">
        <v>1938</v>
      </c>
      <c r="E56" s="243">
        <v>1833</v>
      </c>
      <c r="F56" s="243">
        <v>1867</v>
      </c>
      <c r="G56" s="243">
        <v>1233</v>
      </c>
      <c r="H56" s="50">
        <v>2951</v>
      </c>
      <c r="I56" s="299">
        <f t="shared" si="0"/>
        <v>10430</v>
      </c>
    </row>
    <row r="57" spans="1:9" x14ac:dyDescent="0.35">
      <c r="A57" s="401"/>
      <c r="B57" s="28" t="s">
        <v>100</v>
      </c>
      <c r="C57" s="225">
        <v>314</v>
      </c>
      <c r="D57" s="199">
        <v>922</v>
      </c>
      <c r="E57" s="199">
        <v>933</v>
      </c>
      <c r="F57" s="199">
        <v>1093</v>
      </c>
      <c r="G57" s="199">
        <v>827</v>
      </c>
      <c r="H57" s="50">
        <v>2188</v>
      </c>
      <c r="I57" s="299">
        <f t="shared" si="0"/>
        <v>6277</v>
      </c>
    </row>
    <row r="58" spans="1:9" x14ac:dyDescent="0.35">
      <c r="A58" s="401"/>
      <c r="B58" s="28" t="s">
        <v>101</v>
      </c>
      <c r="C58" s="225">
        <v>160</v>
      </c>
      <c r="D58" s="199">
        <v>657</v>
      </c>
      <c r="E58" s="199">
        <v>661</v>
      </c>
      <c r="F58" s="199">
        <v>871</v>
      </c>
      <c r="G58" s="199">
        <v>736</v>
      </c>
      <c r="H58" s="50">
        <v>2193</v>
      </c>
      <c r="I58" s="299">
        <f t="shared" si="0"/>
        <v>5278</v>
      </c>
    </row>
    <row r="59" spans="1:9" s="318" customFormat="1" x14ac:dyDescent="0.35">
      <c r="A59" s="401"/>
      <c r="B59" s="198" t="s">
        <v>102</v>
      </c>
      <c r="C59" s="225">
        <v>172</v>
      </c>
      <c r="D59" s="199">
        <v>854</v>
      </c>
      <c r="E59" s="199">
        <v>1039</v>
      </c>
      <c r="F59" s="243">
        <v>1277</v>
      </c>
      <c r="G59" s="199">
        <v>959</v>
      </c>
      <c r="H59" s="50">
        <v>3382</v>
      </c>
      <c r="I59" s="299">
        <f t="shared" ref="I59:I60" si="1">SUM(C59:H59)</f>
        <v>7683</v>
      </c>
    </row>
    <row r="60" spans="1:9" s="318" customFormat="1" x14ac:dyDescent="0.35">
      <c r="A60" s="401"/>
      <c r="B60" s="198" t="s">
        <v>408</v>
      </c>
      <c r="C60" s="225">
        <v>50</v>
      </c>
      <c r="D60" s="199">
        <v>173</v>
      </c>
      <c r="E60" s="199">
        <v>199</v>
      </c>
      <c r="F60" s="199">
        <v>289</v>
      </c>
      <c r="G60" s="199">
        <v>334</v>
      </c>
      <c r="H60" s="56">
        <v>663</v>
      </c>
      <c r="I60" s="299">
        <f t="shared" si="1"/>
        <v>1708</v>
      </c>
    </row>
    <row r="61" spans="1:9" x14ac:dyDescent="0.35">
      <c r="A61" s="401" t="s">
        <v>130</v>
      </c>
      <c r="B61" s="28" t="s">
        <v>103</v>
      </c>
      <c r="C61" s="225">
        <v>678</v>
      </c>
      <c r="D61" s="243">
        <v>2187</v>
      </c>
      <c r="E61" s="243">
        <v>2087</v>
      </c>
      <c r="F61" s="243">
        <v>2247</v>
      </c>
      <c r="G61" s="243">
        <v>1751</v>
      </c>
      <c r="H61" s="50">
        <v>4525</v>
      </c>
      <c r="I61" s="299">
        <f t="shared" si="0"/>
        <v>13475</v>
      </c>
    </row>
    <row r="62" spans="1:9" x14ac:dyDescent="0.35">
      <c r="A62" s="401"/>
      <c r="B62" s="28" t="s">
        <v>104</v>
      </c>
      <c r="C62" s="225">
        <v>363</v>
      </c>
      <c r="D62" s="243">
        <v>1263</v>
      </c>
      <c r="E62" s="199">
        <v>1147</v>
      </c>
      <c r="F62" s="243">
        <v>1309</v>
      </c>
      <c r="G62" s="199">
        <v>1047</v>
      </c>
      <c r="H62" s="50">
        <v>2752</v>
      </c>
      <c r="I62" s="299">
        <f t="shared" si="0"/>
        <v>7881</v>
      </c>
    </row>
    <row r="63" spans="1:9" x14ac:dyDescent="0.35">
      <c r="A63" s="401"/>
      <c r="B63" s="28" t="s">
        <v>105</v>
      </c>
      <c r="C63" s="225">
        <v>24</v>
      </c>
      <c r="D63" s="199">
        <v>124</v>
      </c>
      <c r="E63" s="199">
        <v>128</v>
      </c>
      <c r="F63" s="199">
        <v>239</v>
      </c>
      <c r="G63" s="199">
        <v>165</v>
      </c>
      <c r="H63" s="56">
        <v>623</v>
      </c>
      <c r="I63" s="299">
        <f t="shared" si="0"/>
        <v>1303</v>
      </c>
    </row>
    <row r="64" spans="1:9" x14ac:dyDescent="0.35">
      <c r="A64" s="402" t="s">
        <v>132</v>
      </c>
      <c r="B64" s="28" t="s">
        <v>106</v>
      </c>
      <c r="C64" s="225">
        <v>190</v>
      </c>
      <c r="D64" s="199">
        <v>718</v>
      </c>
      <c r="E64" s="199">
        <v>618</v>
      </c>
      <c r="F64" s="199">
        <v>770</v>
      </c>
      <c r="G64" s="199">
        <v>622</v>
      </c>
      <c r="H64" s="50">
        <v>1712</v>
      </c>
      <c r="I64" s="299">
        <f t="shared" si="0"/>
        <v>4630</v>
      </c>
    </row>
    <row r="65" spans="1:17" x14ac:dyDescent="0.35">
      <c r="A65" s="402"/>
      <c r="B65" s="28" t="s">
        <v>107</v>
      </c>
      <c r="C65" s="225">
        <v>168</v>
      </c>
      <c r="D65" s="199">
        <v>664</v>
      </c>
      <c r="E65" s="199">
        <v>693</v>
      </c>
      <c r="F65" s="199">
        <v>623</v>
      </c>
      <c r="G65" s="199">
        <v>481</v>
      </c>
      <c r="H65" s="50">
        <v>1329</v>
      </c>
      <c r="I65" s="299">
        <f t="shared" si="0"/>
        <v>3958</v>
      </c>
    </row>
    <row r="66" spans="1:17" x14ac:dyDescent="0.35">
      <c r="A66" s="402"/>
      <c r="B66" s="28" t="s">
        <v>108</v>
      </c>
      <c r="C66" s="225">
        <v>91</v>
      </c>
      <c r="D66" s="199">
        <v>340</v>
      </c>
      <c r="E66" s="199">
        <v>300</v>
      </c>
      <c r="F66" s="199">
        <v>316</v>
      </c>
      <c r="G66" s="199">
        <v>224</v>
      </c>
      <c r="H66" s="56">
        <v>702</v>
      </c>
      <c r="I66" s="299">
        <f t="shared" si="0"/>
        <v>1973</v>
      </c>
    </row>
    <row r="67" spans="1:17" x14ac:dyDescent="0.35">
      <c r="A67" s="402"/>
      <c r="B67" s="28" t="s">
        <v>109</v>
      </c>
      <c r="C67" s="225">
        <v>107</v>
      </c>
      <c r="D67" s="199">
        <v>457</v>
      </c>
      <c r="E67" s="199">
        <v>593</v>
      </c>
      <c r="F67" s="199">
        <v>614</v>
      </c>
      <c r="G67" s="199">
        <v>563</v>
      </c>
      <c r="H67" s="50">
        <v>1142</v>
      </c>
      <c r="I67" s="299">
        <f t="shared" si="0"/>
        <v>3476</v>
      </c>
    </row>
    <row r="68" spans="1:17" x14ac:dyDescent="0.35">
      <c r="A68" s="402"/>
      <c r="B68" s="198" t="s">
        <v>409</v>
      </c>
      <c r="C68" s="225"/>
      <c r="D68" s="199">
        <v>0</v>
      </c>
      <c r="E68" s="199">
        <v>0</v>
      </c>
      <c r="F68" s="199">
        <v>0</v>
      </c>
      <c r="G68" s="199">
        <v>0</v>
      </c>
      <c r="H68" s="56">
        <v>0</v>
      </c>
      <c r="I68" s="299"/>
    </row>
    <row r="69" spans="1:17" x14ac:dyDescent="0.35">
      <c r="A69" s="402"/>
      <c r="B69" s="28" t="s">
        <v>110</v>
      </c>
      <c r="C69" s="225">
        <v>78</v>
      </c>
      <c r="D69" s="199">
        <v>347</v>
      </c>
      <c r="E69" s="199">
        <v>328</v>
      </c>
      <c r="F69" s="199">
        <v>448</v>
      </c>
      <c r="G69" s="199">
        <v>314</v>
      </c>
      <c r="H69" s="56">
        <v>795</v>
      </c>
      <c r="I69" s="299">
        <f t="shared" si="0"/>
        <v>2310</v>
      </c>
    </row>
    <row r="70" spans="1:17" x14ac:dyDescent="0.35">
      <c r="A70" s="402"/>
      <c r="B70" s="28" t="s">
        <v>111</v>
      </c>
      <c r="C70" s="225">
        <v>91</v>
      </c>
      <c r="D70" s="199">
        <v>289</v>
      </c>
      <c r="E70" s="199">
        <v>283</v>
      </c>
      <c r="F70" s="199">
        <v>411</v>
      </c>
      <c r="G70" s="199">
        <v>276</v>
      </c>
      <c r="H70" s="50">
        <v>1026</v>
      </c>
      <c r="I70" s="299">
        <f t="shared" si="0"/>
        <v>2376</v>
      </c>
    </row>
    <row r="71" spans="1:17" x14ac:dyDescent="0.35">
      <c r="A71" s="402"/>
      <c r="B71" s="28" t="s">
        <v>112</v>
      </c>
      <c r="C71" s="225">
        <v>77</v>
      </c>
      <c r="D71" s="199">
        <v>298</v>
      </c>
      <c r="E71" s="199">
        <v>287</v>
      </c>
      <c r="F71" s="199">
        <v>515</v>
      </c>
      <c r="G71" s="199">
        <v>375</v>
      </c>
      <c r="H71" s="50">
        <v>1335</v>
      </c>
      <c r="I71" s="299">
        <f t="shared" si="0"/>
        <v>2887</v>
      </c>
    </row>
    <row r="72" spans="1:17" x14ac:dyDescent="0.35">
      <c r="A72" s="402"/>
      <c r="B72" s="28" t="s">
        <v>113</v>
      </c>
      <c r="C72" s="225">
        <v>80</v>
      </c>
      <c r="D72" s="199">
        <v>282</v>
      </c>
      <c r="E72" s="199">
        <v>270</v>
      </c>
      <c r="F72" s="199">
        <v>333</v>
      </c>
      <c r="G72" s="199">
        <v>227</v>
      </c>
      <c r="H72" s="50">
        <v>914</v>
      </c>
      <c r="I72" s="299">
        <f t="shared" si="0"/>
        <v>2106</v>
      </c>
    </row>
    <row r="73" spans="1:17" x14ac:dyDescent="0.35">
      <c r="A73" s="401" t="s">
        <v>131</v>
      </c>
      <c r="B73" s="28" t="s">
        <v>114</v>
      </c>
      <c r="C73" s="225">
        <v>205</v>
      </c>
      <c r="D73" s="199">
        <v>747</v>
      </c>
      <c r="E73" s="199">
        <v>774</v>
      </c>
      <c r="F73" s="199">
        <v>1161</v>
      </c>
      <c r="G73" s="199">
        <v>932</v>
      </c>
      <c r="H73" s="50">
        <v>3787</v>
      </c>
      <c r="I73" s="299">
        <f t="shared" si="0"/>
        <v>7606</v>
      </c>
    </row>
    <row r="74" spans="1:17" x14ac:dyDescent="0.35">
      <c r="A74" s="401"/>
      <c r="B74" s="28" t="s">
        <v>115</v>
      </c>
      <c r="C74" s="225">
        <v>100</v>
      </c>
      <c r="D74" s="199">
        <v>290</v>
      </c>
      <c r="E74" s="199">
        <v>310</v>
      </c>
      <c r="F74" s="199">
        <v>499</v>
      </c>
      <c r="G74" s="199">
        <v>384</v>
      </c>
      <c r="H74" s="50">
        <v>1299</v>
      </c>
      <c r="I74" s="299">
        <f t="shared" si="0"/>
        <v>2882</v>
      </c>
    </row>
    <row r="75" spans="1:17" x14ac:dyDescent="0.35">
      <c r="A75" s="401"/>
      <c r="B75" s="28" t="s">
        <v>116</v>
      </c>
      <c r="C75" s="225">
        <v>159</v>
      </c>
      <c r="D75" s="199">
        <v>538</v>
      </c>
      <c r="E75" s="199">
        <v>766</v>
      </c>
      <c r="F75" s="199">
        <v>248</v>
      </c>
      <c r="G75" s="199">
        <v>220</v>
      </c>
      <c r="H75" s="56">
        <v>462</v>
      </c>
      <c r="I75" s="299">
        <f t="shared" ref="I75:I78" si="2">SUM(C75:H75)</f>
        <v>2393</v>
      </c>
    </row>
    <row r="76" spans="1:17" x14ac:dyDescent="0.35">
      <c r="A76" s="401"/>
      <c r="B76" s="28" t="s">
        <v>117</v>
      </c>
      <c r="C76" s="225">
        <v>91</v>
      </c>
      <c r="D76" s="199">
        <v>382</v>
      </c>
      <c r="E76" s="199">
        <v>321</v>
      </c>
      <c r="F76" s="199">
        <v>545</v>
      </c>
      <c r="G76" s="199">
        <v>385</v>
      </c>
      <c r="H76" s="50">
        <v>1526</v>
      </c>
      <c r="I76" s="299">
        <f t="shared" si="2"/>
        <v>3250</v>
      </c>
    </row>
    <row r="77" spans="1:17" x14ac:dyDescent="0.35">
      <c r="A77" s="401"/>
      <c r="B77" s="28" t="s">
        <v>118</v>
      </c>
      <c r="C77" s="225">
        <v>334</v>
      </c>
      <c r="D77" s="199">
        <v>545</v>
      </c>
      <c r="E77" s="199">
        <v>505</v>
      </c>
      <c r="F77" s="199">
        <v>876</v>
      </c>
      <c r="G77" s="199">
        <v>518</v>
      </c>
      <c r="H77" s="50">
        <v>2271</v>
      </c>
      <c r="I77" s="299">
        <f t="shared" si="2"/>
        <v>5049</v>
      </c>
    </row>
    <row r="78" spans="1:17" x14ac:dyDescent="0.35">
      <c r="A78" s="401"/>
      <c r="B78" s="28" t="s">
        <v>119</v>
      </c>
      <c r="C78" s="228">
        <v>90</v>
      </c>
      <c r="D78" s="166">
        <v>256</v>
      </c>
      <c r="E78" s="166">
        <v>123</v>
      </c>
      <c r="F78" s="166">
        <v>91</v>
      </c>
      <c r="G78" s="166">
        <v>104</v>
      </c>
      <c r="H78" s="184">
        <v>320</v>
      </c>
      <c r="I78" s="299">
        <f t="shared" si="2"/>
        <v>984</v>
      </c>
    </row>
    <row r="79" spans="1:17" x14ac:dyDescent="0.35">
      <c r="B79" s="36" t="s">
        <v>120</v>
      </c>
      <c r="C79" s="334">
        <f>SUM(C9:C78)</f>
        <v>16895</v>
      </c>
      <c r="D79" s="304">
        <f t="shared" ref="D79:I79" si="3">SUM(D9:D78)</f>
        <v>55420</v>
      </c>
      <c r="E79" s="304">
        <f t="shared" si="3"/>
        <v>52501</v>
      </c>
      <c r="F79" s="304">
        <f t="shared" si="3"/>
        <v>61427</v>
      </c>
      <c r="G79" s="304">
        <f t="shared" si="3"/>
        <v>47177</v>
      </c>
      <c r="H79" s="304">
        <f t="shared" si="3"/>
        <v>132235</v>
      </c>
      <c r="I79" s="47">
        <f t="shared" si="3"/>
        <v>365655</v>
      </c>
      <c r="L79" s="297"/>
      <c r="M79" s="297"/>
      <c r="N79" s="297"/>
      <c r="O79" s="297"/>
      <c r="P79" s="297"/>
      <c r="Q79" s="297"/>
    </row>
    <row r="80" spans="1:17" x14ac:dyDescent="0.35">
      <c r="L80" s="297"/>
      <c r="M80" s="297"/>
      <c r="N80" s="297"/>
      <c r="O80" s="297"/>
      <c r="P80" s="297"/>
      <c r="Q80" s="297"/>
    </row>
    <row r="81" spans="6:17" x14ac:dyDescent="0.35">
      <c r="L81" s="297"/>
      <c r="M81" s="297"/>
      <c r="N81" s="297"/>
      <c r="O81" s="297"/>
      <c r="P81" s="297"/>
      <c r="Q81" s="297"/>
    </row>
    <row r="82" spans="6:17" x14ac:dyDescent="0.35">
      <c r="F82" s="317"/>
    </row>
  </sheetData>
  <mergeCells count="19">
    <mergeCell ref="B7:B8"/>
    <mergeCell ref="A7:A8"/>
    <mergeCell ref="I7:I8"/>
    <mergeCell ref="C7:C8"/>
    <mergeCell ref="D7:D8"/>
    <mergeCell ref="E7:E8"/>
    <mergeCell ref="F7:F8"/>
    <mergeCell ref="G7:G8"/>
    <mergeCell ref="H7:H8"/>
    <mergeCell ref="A55:A60"/>
    <mergeCell ref="A61:A63"/>
    <mergeCell ref="A64:A72"/>
    <mergeCell ref="A73:A78"/>
    <mergeCell ref="A9:A14"/>
    <mergeCell ref="A15:A21"/>
    <mergeCell ref="A22:A28"/>
    <mergeCell ref="A29:A37"/>
    <mergeCell ref="A38:A44"/>
    <mergeCell ref="A45:A54"/>
  </mergeCells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1:AL132"/>
  <sheetViews>
    <sheetView workbookViewId="0">
      <selection activeCell="I53" sqref="I53"/>
    </sheetView>
  </sheetViews>
  <sheetFormatPr baseColWidth="10" defaultRowHeight="14.5" x14ac:dyDescent="0.35"/>
  <cols>
    <col min="1" max="1" width="15.54296875" customWidth="1"/>
    <col min="2" max="2" width="30.54296875" customWidth="1"/>
    <col min="3" max="38" width="11.54296875" customWidth="1"/>
  </cols>
  <sheetData>
    <row r="1" spans="1:38" s="6" customFormat="1" ht="27" customHeight="1" x14ac:dyDescent="0.6">
      <c r="A1" s="5"/>
      <c r="B1" s="15" t="s">
        <v>133</v>
      </c>
      <c r="C1" s="12"/>
      <c r="D1" s="10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3" spans="1:38" ht="15.5" x14ac:dyDescent="0.35">
      <c r="A3" s="2" t="s">
        <v>398</v>
      </c>
      <c r="B3" s="2"/>
    </row>
    <row r="4" spans="1:38" ht="15.5" x14ac:dyDescent="0.35">
      <c r="A4" s="2"/>
      <c r="B4" s="2"/>
      <c r="AJ4" s="31"/>
    </row>
    <row r="5" spans="1:38" ht="15.5" x14ac:dyDescent="0.35">
      <c r="A5" s="2" t="s">
        <v>252</v>
      </c>
      <c r="B5" s="2"/>
    </row>
    <row r="6" spans="1:38" ht="15.5" x14ac:dyDescent="0.35">
      <c r="A6" s="79"/>
      <c r="B6" s="79"/>
    </row>
    <row r="7" spans="1:38" ht="15.5" x14ac:dyDescent="0.35">
      <c r="A7" s="83" t="s">
        <v>399</v>
      </c>
      <c r="B7" s="82"/>
      <c r="C7" s="82"/>
      <c r="D7" s="82"/>
      <c r="E7" s="82"/>
      <c r="F7" s="82"/>
      <c r="G7" s="174"/>
      <c r="H7" s="161" t="s">
        <v>264</v>
      </c>
      <c r="I7" s="168"/>
      <c r="J7" s="169"/>
      <c r="K7" s="170" t="s">
        <v>15</v>
      </c>
      <c r="L7" s="145"/>
      <c r="M7" s="170"/>
      <c r="N7" s="168"/>
      <c r="O7" s="15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</row>
    <row r="8" spans="1:38" x14ac:dyDescent="0.35">
      <c r="A8" s="82" t="s">
        <v>193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</row>
    <row r="9" spans="1:38" ht="15.5" x14ac:dyDescent="0.35">
      <c r="A9" s="470" t="s">
        <v>194</v>
      </c>
      <c r="B9" s="467" t="s">
        <v>122</v>
      </c>
      <c r="C9" s="484" t="s">
        <v>175</v>
      </c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239"/>
      <c r="O9" s="480" t="s">
        <v>144</v>
      </c>
      <c r="P9" s="481"/>
      <c r="Q9" s="481"/>
      <c r="R9" s="481"/>
      <c r="S9" s="481"/>
      <c r="T9" s="481"/>
      <c r="U9" s="481"/>
      <c r="V9" s="481"/>
      <c r="W9" s="481"/>
      <c r="X9" s="481"/>
      <c r="Y9" s="481"/>
      <c r="Z9" s="239"/>
      <c r="AA9" s="480" t="s">
        <v>6</v>
      </c>
      <c r="AB9" s="481"/>
      <c r="AC9" s="481"/>
      <c r="AD9" s="481"/>
      <c r="AE9" s="481"/>
      <c r="AF9" s="481"/>
      <c r="AG9" s="481"/>
      <c r="AH9" s="481"/>
      <c r="AI9" s="481"/>
      <c r="AJ9" s="481"/>
      <c r="AK9" s="481"/>
      <c r="AL9" s="85"/>
    </row>
    <row r="10" spans="1:38" ht="30" customHeight="1" x14ac:dyDescent="0.35">
      <c r="A10" s="471"/>
      <c r="B10" s="468"/>
      <c r="C10" s="464" t="s">
        <v>179</v>
      </c>
      <c r="D10" s="464" t="s">
        <v>180</v>
      </c>
      <c r="E10" s="464" t="s">
        <v>181</v>
      </c>
      <c r="F10" s="464" t="s">
        <v>182</v>
      </c>
      <c r="G10" s="464" t="s">
        <v>183</v>
      </c>
      <c r="H10" s="464" t="s">
        <v>184</v>
      </c>
      <c r="I10" s="464" t="s">
        <v>185</v>
      </c>
      <c r="J10" s="464" t="s">
        <v>186</v>
      </c>
      <c r="K10" s="464" t="s">
        <v>187</v>
      </c>
      <c r="L10" s="464" t="s">
        <v>188</v>
      </c>
      <c r="M10" s="482" t="s">
        <v>189</v>
      </c>
      <c r="N10" s="464" t="s">
        <v>6</v>
      </c>
      <c r="O10" s="483" t="s">
        <v>179</v>
      </c>
      <c r="P10" s="464" t="s">
        <v>180</v>
      </c>
      <c r="Q10" s="464" t="s">
        <v>181</v>
      </c>
      <c r="R10" s="464" t="s">
        <v>182</v>
      </c>
      <c r="S10" s="464" t="s">
        <v>183</v>
      </c>
      <c r="T10" s="464" t="s">
        <v>184</v>
      </c>
      <c r="U10" s="464" t="s">
        <v>185</v>
      </c>
      <c r="V10" s="464" t="s">
        <v>186</v>
      </c>
      <c r="W10" s="464" t="s">
        <v>187</v>
      </c>
      <c r="X10" s="464" t="s">
        <v>188</v>
      </c>
      <c r="Y10" s="482" t="s">
        <v>189</v>
      </c>
      <c r="Z10" s="464" t="s">
        <v>6</v>
      </c>
      <c r="AA10" s="483" t="s">
        <v>179</v>
      </c>
      <c r="AB10" s="464" t="s">
        <v>180</v>
      </c>
      <c r="AC10" s="464" t="s">
        <v>181</v>
      </c>
      <c r="AD10" s="464" t="s">
        <v>182</v>
      </c>
      <c r="AE10" s="464" t="s">
        <v>183</v>
      </c>
      <c r="AF10" s="464" t="s">
        <v>184</v>
      </c>
      <c r="AG10" s="464" t="s">
        <v>185</v>
      </c>
      <c r="AH10" s="464" t="s">
        <v>186</v>
      </c>
      <c r="AI10" s="464" t="s">
        <v>187</v>
      </c>
      <c r="AJ10" s="464" t="s">
        <v>188</v>
      </c>
      <c r="AK10" s="482" t="s">
        <v>189</v>
      </c>
      <c r="AL10" s="485" t="s">
        <v>6</v>
      </c>
    </row>
    <row r="11" spans="1:38" ht="15" customHeight="1" x14ac:dyDescent="0.35">
      <c r="A11" s="472"/>
      <c r="B11" s="469"/>
      <c r="C11" s="464"/>
      <c r="D11" s="464"/>
      <c r="E11" s="464"/>
      <c r="F11" s="464"/>
      <c r="G11" s="464"/>
      <c r="H11" s="464"/>
      <c r="I11" s="464"/>
      <c r="J11" s="464"/>
      <c r="K11" s="464"/>
      <c r="L11" s="464"/>
      <c r="M11" s="482"/>
      <c r="N11" s="464"/>
      <c r="O11" s="483"/>
      <c r="P11" s="464"/>
      <c r="Q11" s="464"/>
      <c r="R11" s="464"/>
      <c r="S11" s="464"/>
      <c r="T11" s="464"/>
      <c r="U11" s="464"/>
      <c r="V11" s="464"/>
      <c r="W11" s="464"/>
      <c r="X11" s="464"/>
      <c r="Y11" s="482"/>
      <c r="Z11" s="464"/>
      <c r="AA11" s="483"/>
      <c r="AB11" s="464"/>
      <c r="AC11" s="464"/>
      <c r="AD11" s="464"/>
      <c r="AE11" s="464"/>
      <c r="AF11" s="464"/>
      <c r="AG11" s="464"/>
      <c r="AH11" s="464"/>
      <c r="AI11" s="464"/>
      <c r="AJ11" s="464"/>
      <c r="AK11" s="482"/>
      <c r="AL11" s="486"/>
    </row>
    <row r="12" spans="1:38" s="318" customFormat="1" x14ac:dyDescent="0.35">
      <c r="A12" s="473" t="s">
        <v>396</v>
      </c>
      <c r="B12" s="178" t="s">
        <v>123</v>
      </c>
      <c r="C12" s="183">
        <v>1417</v>
      </c>
      <c r="D12" s="252">
        <v>1381</v>
      </c>
      <c r="E12" s="252">
        <v>1591</v>
      </c>
      <c r="F12" s="252">
        <v>2111</v>
      </c>
      <c r="G12" s="252">
        <v>1266</v>
      </c>
      <c r="H12" s="252">
        <v>5836</v>
      </c>
      <c r="I12" s="252">
        <v>14027</v>
      </c>
      <c r="J12" s="252">
        <v>9199</v>
      </c>
      <c r="K12" s="252">
        <v>2957</v>
      </c>
      <c r="L12" s="252">
        <v>4288</v>
      </c>
      <c r="M12" s="252">
        <v>4960</v>
      </c>
      <c r="N12" s="256">
        <f t="shared" ref="N12:N21" si="0">SUM(C12:M12)</f>
        <v>49033</v>
      </c>
      <c r="O12" s="257">
        <v>537</v>
      </c>
      <c r="P12" s="257">
        <v>492</v>
      </c>
      <c r="Q12" s="257">
        <v>586</v>
      </c>
      <c r="R12" s="257">
        <v>722</v>
      </c>
      <c r="S12" s="257">
        <v>378</v>
      </c>
      <c r="T12" s="252">
        <v>1756</v>
      </c>
      <c r="U12" s="252">
        <v>7684</v>
      </c>
      <c r="V12" s="252">
        <v>3962</v>
      </c>
      <c r="W12" s="257">
        <v>691</v>
      </c>
      <c r="X12" s="252">
        <v>1134</v>
      </c>
      <c r="Y12" s="257">
        <v>735</v>
      </c>
      <c r="Z12" s="256">
        <f t="shared" ref="Z12:Z21" si="1">SUM(O12:Y12)</f>
        <v>18677</v>
      </c>
      <c r="AA12" s="252">
        <f t="shared" ref="AA12:AL35" si="2">C12+O12</f>
        <v>1954</v>
      </c>
      <c r="AB12" s="252">
        <f t="shared" si="2"/>
        <v>1873</v>
      </c>
      <c r="AC12" s="252">
        <f t="shared" si="2"/>
        <v>2177</v>
      </c>
      <c r="AD12" s="252">
        <f t="shared" si="2"/>
        <v>2833</v>
      </c>
      <c r="AE12" s="252">
        <f t="shared" si="2"/>
        <v>1644</v>
      </c>
      <c r="AF12" s="252">
        <f t="shared" si="2"/>
        <v>7592</v>
      </c>
      <c r="AG12" s="252">
        <f t="shared" si="2"/>
        <v>21711</v>
      </c>
      <c r="AH12" s="252">
        <f t="shared" si="2"/>
        <v>13161</v>
      </c>
      <c r="AI12" s="252">
        <f t="shared" si="2"/>
        <v>3648</v>
      </c>
      <c r="AJ12" s="252">
        <f t="shared" si="2"/>
        <v>5422</v>
      </c>
      <c r="AK12" s="126">
        <f t="shared" si="2"/>
        <v>5695</v>
      </c>
      <c r="AL12" s="256">
        <f t="shared" si="2"/>
        <v>67710</v>
      </c>
    </row>
    <row r="13" spans="1:38" s="318" customFormat="1" x14ac:dyDescent="0.35">
      <c r="A13" s="474"/>
      <c r="B13" s="176" t="s">
        <v>124</v>
      </c>
      <c r="C13" s="179">
        <v>617</v>
      </c>
      <c r="D13" s="319">
        <v>660</v>
      </c>
      <c r="E13" s="319">
        <v>745</v>
      </c>
      <c r="F13" s="319">
        <v>917</v>
      </c>
      <c r="G13" s="319">
        <v>580</v>
      </c>
      <c r="H13" s="320">
        <v>1657</v>
      </c>
      <c r="I13" s="320">
        <v>5487</v>
      </c>
      <c r="J13" s="320">
        <v>4857</v>
      </c>
      <c r="K13" s="320">
        <v>1596</v>
      </c>
      <c r="L13" s="320">
        <v>2422</v>
      </c>
      <c r="M13" s="320">
        <v>2743</v>
      </c>
      <c r="N13" s="255">
        <f t="shared" si="0"/>
        <v>22281</v>
      </c>
      <c r="O13" s="319">
        <v>193</v>
      </c>
      <c r="P13" s="319">
        <v>178</v>
      </c>
      <c r="Q13" s="319">
        <v>209</v>
      </c>
      <c r="R13" s="319">
        <v>270</v>
      </c>
      <c r="S13" s="319">
        <v>137</v>
      </c>
      <c r="T13" s="319">
        <v>553</v>
      </c>
      <c r="U13" s="320">
        <v>2305</v>
      </c>
      <c r="V13" s="320">
        <v>1289</v>
      </c>
      <c r="W13" s="319">
        <v>241</v>
      </c>
      <c r="X13" s="319">
        <v>374</v>
      </c>
      <c r="Y13" s="319">
        <v>189</v>
      </c>
      <c r="Z13" s="255">
        <f t="shared" si="1"/>
        <v>5938</v>
      </c>
      <c r="AA13" s="320">
        <f t="shared" si="2"/>
        <v>810</v>
      </c>
      <c r="AB13" s="320">
        <f t="shared" si="2"/>
        <v>838</v>
      </c>
      <c r="AC13" s="320">
        <f t="shared" si="2"/>
        <v>954</v>
      </c>
      <c r="AD13" s="320">
        <f t="shared" si="2"/>
        <v>1187</v>
      </c>
      <c r="AE13" s="320">
        <f t="shared" si="2"/>
        <v>717</v>
      </c>
      <c r="AF13" s="320">
        <f t="shared" si="2"/>
        <v>2210</v>
      </c>
      <c r="AG13" s="320">
        <f t="shared" si="2"/>
        <v>7792</v>
      </c>
      <c r="AH13" s="320">
        <f t="shared" si="2"/>
        <v>6146</v>
      </c>
      <c r="AI13" s="320">
        <f t="shared" si="2"/>
        <v>1837</v>
      </c>
      <c r="AJ13" s="320">
        <f t="shared" si="2"/>
        <v>2796</v>
      </c>
      <c r="AK13" s="127">
        <f t="shared" si="2"/>
        <v>2932</v>
      </c>
      <c r="AL13" s="255">
        <f t="shared" si="2"/>
        <v>28219</v>
      </c>
    </row>
    <row r="14" spans="1:38" s="318" customFormat="1" x14ac:dyDescent="0.35">
      <c r="A14" s="474"/>
      <c r="B14" s="176" t="s">
        <v>125</v>
      </c>
      <c r="C14" s="179">
        <v>749</v>
      </c>
      <c r="D14" s="319">
        <v>843</v>
      </c>
      <c r="E14" s="320">
        <v>1147</v>
      </c>
      <c r="F14" s="320">
        <v>1450</v>
      </c>
      <c r="G14" s="319">
        <v>846</v>
      </c>
      <c r="H14" s="320">
        <v>1955</v>
      </c>
      <c r="I14" s="320">
        <v>6223</v>
      </c>
      <c r="J14" s="320">
        <v>7817</v>
      </c>
      <c r="K14" s="320">
        <v>2783</v>
      </c>
      <c r="L14" s="320">
        <v>4423</v>
      </c>
      <c r="M14" s="320">
        <v>5767</v>
      </c>
      <c r="N14" s="255">
        <f t="shared" si="0"/>
        <v>34003</v>
      </c>
      <c r="O14" s="319">
        <v>96</v>
      </c>
      <c r="P14" s="319">
        <v>109</v>
      </c>
      <c r="Q14" s="319">
        <v>121</v>
      </c>
      <c r="R14" s="319">
        <v>165</v>
      </c>
      <c r="S14" s="319">
        <v>91</v>
      </c>
      <c r="T14" s="319">
        <v>241</v>
      </c>
      <c r="U14" s="320">
        <v>1387</v>
      </c>
      <c r="V14" s="319">
        <v>907</v>
      </c>
      <c r="W14" s="319">
        <v>187</v>
      </c>
      <c r="X14" s="319">
        <v>293</v>
      </c>
      <c r="Y14" s="319">
        <v>207</v>
      </c>
      <c r="Z14" s="255">
        <f t="shared" si="1"/>
        <v>3804</v>
      </c>
      <c r="AA14" s="320">
        <f t="shared" si="2"/>
        <v>845</v>
      </c>
      <c r="AB14" s="320">
        <f t="shared" si="2"/>
        <v>952</v>
      </c>
      <c r="AC14" s="320">
        <f t="shared" si="2"/>
        <v>1268</v>
      </c>
      <c r="AD14" s="320">
        <f t="shared" si="2"/>
        <v>1615</v>
      </c>
      <c r="AE14" s="320">
        <f t="shared" si="2"/>
        <v>937</v>
      </c>
      <c r="AF14" s="320">
        <f t="shared" si="2"/>
        <v>2196</v>
      </c>
      <c r="AG14" s="320">
        <f t="shared" si="2"/>
        <v>7610</v>
      </c>
      <c r="AH14" s="320">
        <f t="shared" si="2"/>
        <v>8724</v>
      </c>
      <c r="AI14" s="320">
        <f t="shared" si="2"/>
        <v>2970</v>
      </c>
      <c r="AJ14" s="320">
        <f t="shared" si="2"/>
        <v>4716</v>
      </c>
      <c r="AK14" s="127">
        <f t="shared" si="2"/>
        <v>5974</v>
      </c>
      <c r="AL14" s="255">
        <f t="shared" si="2"/>
        <v>37807</v>
      </c>
    </row>
    <row r="15" spans="1:38" s="318" customFormat="1" x14ac:dyDescent="0.35">
      <c r="A15" s="474"/>
      <c r="B15" s="176" t="s">
        <v>126</v>
      </c>
      <c r="C15" s="179">
        <v>789</v>
      </c>
      <c r="D15" s="319">
        <v>866</v>
      </c>
      <c r="E15" s="320">
        <v>1077</v>
      </c>
      <c r="F15" s="320">
        <v>1262</v>
      </c>
      <c r="G15" s="319">
        <v>827</v>
      </c>
      <c r="H15" s="320">
        <v>1937</v>
      </c>
      <c r="I15" s="320">
        <v>5853</v>
      </c>
      <c r="J15" s="320">
        <v>5633</v>
      </c>
      <c r="K15" s="320">
        <v>1944</v>
      </c>
      <c r="L15" s="320">
        <v>2915</v>
      </c>
      <c r="M15" s="320">
        <v>3186</v>
      </c>
      <c r="N15" s="255">
        <f t="shared" si="0"/>
        <v>26289</v>
      </c>
      <c r="O15" s="319">
        <v>130</v>
      </c>
      <c r="P15" s="319">
        <v>144</v>
      </c>
      <c r="Q15" s="319">
        <v>215</v>
      </c>
      <c r="R15" s="319">
        <v>240</v>
      </c>
      <c r="S15" s="319">
        <v>134</v>
      </c>
      <c r="T15" s="319">
        <v>370</v>
      </c>
      <c r="U15" s="320">
        <v>2012</v>
      </c>
      <c r="V15" s="320">
        <v>1218</v>
      </c>
      <c r="W15" s="319">
        <v>205</v>
      </c>
      <c r="X15" s="319">
        <v>290</v>
      </c>
      <c r="Y15" s="319">
        <v>176</v>
      </c>
      <c r="Z15" s="255">
        <f t="shared" si="1"/>
        <v>5134</v>
      </c>
      <c r="AA15" s="320">
        <f t="shared" si="2"/>
        <v>919</v>
      </c>
      <c r="AB15" s="320">
        <f t="shared" si="2"/>
        <v>1010</v>
      </c>
      <c r="AC15" s="320">
        <f t="shared" si="2"/>
        <v>1292</v>
      </c>
      <c r="AD15" s="320">
        <f t="shared" si="2"/>
        <v>1502</v>
      </c>
      <c r="AE15" s="320">
        <f t="shared" si="2"/>
        <v>961</v>
      </c>
      <c r="AF15" s="320">
        <f t="shared" si="2"/>
        <v>2307</v>
      </c>
      <c r="AG15" s="320">
        <f t="shared" si="2"/>
        <v>7865</v>
      </c>
      <c r="AH15" s="320">
        <f t="shared" si="2"/>
        <v>6851</v>
      </c>
      <c r="AI15" s="320">
        <f t="shared" si="2"/>
        <v>2149</v>
      </c>
      <c r="AJ15" s="320">
        <f t="shared" si="2"/>
        <v>3205</v>
      </c>
      <c r="AK15" s="127">
        <f t="shared" si="2"/>
        <v>3362</v>
      </c>
      <c r="AL15" s="255">
        <f t="shared" si="2"/>
        <v>31423</v>
      </c>
    </row>
    <row r="16" spans="1:38" s="318" customFormat="1" x14ac:dyDescent="0.35">
      <c r="A16" s="474"/>
      <c r="B16" s="176" t="s">
        <v>127</v>
      </c>
      <c r="C16" s="179">
        <v>472</v>
      </c>
      <c r="D16" s="319">
        <v>498</v>
      </c>
      <c r="E16" s="319">
        <v>639</v>
      </c>
      <c r="F16" s="319">
        <v>782</v>
      </c>
      <c r="G16" s="319">
        <v>541</v>
      </c>
      <c r="H16" s="320">
        <v>1154</v>
      </c>
      <c r="I16" s="320">
        <v>3803</v>
      </c>
      <c r="J16" s="320">
        <v>4798</v>
      </c>
      <c r="K16" s="320">
        <v>1693</v>
      </c>
      <c r="L16" s="320">
        <v>2367</v>
      </c>
      <c r="M16" s="320">
        <v>2707</v>
      </c>
      <c r="N16" s="255">
        <f t="shared" si="0"/>
        <v>19454</v>
      </c>
      <c r="O16" s="319">
        <v>36</v>
      </c>
      <c r="P16" s="319">
        <v>26</v>
      </c>
      <c r="Q16" s="319">
        <v>46</v>
      </c>
      <c r="R16" s="319">
        <v>60</v>
      </c>
      <c r="S16" s="319">
        <v>30</v>
      </c>
      <c r="T16" s="319">
        <v>126</v>
      </c>
      <c r="U16" s="319">
        <v>629</v>
      </c>
      <c r="V16" s="319">
        <v>406</v>
      </c>
      <c r="W16" s="319">
        <v>100</v>
      </c>
      <c r="X16" s="319">
        <v>130</v>
      </c>
      <c r="Y16" s="319">
        <v>92</v>
      </c>
      <c r="Z16" s="255">
        <f t="shared" si="1"/>
        <v>1681</v>
      </c>
      <c r="AA16" s="320">
        <f t="shared" si="2"/>
        <v>508</v>
      </c>
      <c r="AB16" s="320">
        <f t="shared" si="2"/>
        <v>524</v>
      </c>
      <c r="AC16" s="320">
        <f t="shared" si="2"/>
        <v>685</v>
      </c>
      <c r="AD16" s="320">
        <f t="shared" si="2"/>
        <v>842</v>
      </c>
      <c r="AE16" s="320">
        <f t="shared" si="2"/>
        <v>571</v>
      </c>
      <c r="AF16" s="320">
        <f t="shared" si="2"/>
        <v>1280</v>
      </c>
      <c r="AG16" s="320">
        <f t="shared" si="2"/>
        <v>4432</v>
      </c>
      <c r="AH16" s="320">
        <f t="shared" si="2"/>
        <v>5204</v>
      </c>
      <c r="AI16" s="320">
        <f t="shared" si="2"/>
        <v>1793</v>
      </c>
      <c r="AJ16" s="320">
        <f t="shared" si="2"/>
        <v>2497</v>
      </c>
      <c r="AK16" s="127">
        <f t="shared" si="2"/>
        <v>2799</v>
      </c>
      <c r="AL16" s="255">
        <f t="shared" si="2"/>
        <v>21135</v>
      </c>
    </row>
    <row r="17" spans="1:38" s="318" customFormat="1" x14ac:dyDescent="0.35">
      <c r="A17" s="474"/>
      <c r="B17" s="176" t="s">
        <v>128</v>
      </c>
      <c r="C17" s="180">
        <v>1363</v>
      </c>
      <c r="D17" s="320">
        <v>1381</v>
      </c>
      <c r="E17" s="320">
        <v>1771</v>
      </c>
      <c r="F17" s="320">
        <v>2253</v>
      </c>
      <c r="G17" s="320">
        <v>1400</v>
      </c>
      <c r="H17" s="320">
        <v>3804</v>
      </c>
      <c r="I17" s="320">
        <v>10621</v>
      </c>
      <c r="J17" s="320">
        <v>9960</v>
      </c>
      <c r="K17" s="320">
        <v>3259</v>
      </c>
      <c r="L17" s="320">
        <v>4712</v>
      </c>
      <c r="M17" s="320">
        <v>5884</v>
      </c>
      <c r="N17" s="255">
        <f t="shared" si="0"/>
        <v>46408</v>
      </c>
      <c r="O17" s="319">
        <v>541</v>
      </c>
      <c r="P17" s="319">
        <v>497</v>
      </c>
      <c r="Q17" s="319">
        <v>628</v>
      </c>
      <c r="R17" s="319">
        <v>727</v>
      </c>
      <c r="S17" s="319">
        <v>455</v>
      </c>
      <c r="T17" s="320">
        <v>1317</v>
      </c>
      <c r="U17" s="320">
        <v>5814</v>
      </c>
      <c r="V17" s="320">
        <v>3089</v>
      </c>
      <c r="W17" s="319">
        <v>557</v>
      </c>
      <c r="X17" s="319">
        <v>875</v>
      </c>
      <c r="Y17" s="319">
        <v>571</v>
      </c>
      <c r="Z17" s="255">
        <f t="shared" si="1"/>
        <v>15071</v>
      </c>
      <c r="AA17" s="320">
        <f t="shared" si="2"/>
        <v>1904</v>
      </c>
      <c r="AB17" s="320">
        <f t="shared" si="2"/>
        <v>1878</v>
      </c>
      <c r="AC17" s="320">
        <f t="shared" si="2"/>
        <v>2399</v>
      </c>
      <c r="AD17" s="320">
        <f t="shared" si="2"/>
        <v>2980</v>
      </c>
      <c r="AE17" s="320">
        <f t="shared" si="2"/>
        <v>1855</v>
      </c>
      <c r="AF17" s="320">
        <f t="shared" si="2"/>
        <v>5121</v>
      </c>
      <c r="AG17" s="320">
        <f t="shared" si="2"/>
        <v>16435</v>
      </c>
      <c r="AH17" s="320">
        <f t="shared" si="2"/>
        <v>13049</v>
      </c>
      <c r="AI17" s="320">
        <f t="shared" si="2"/>
        <v>3816</v>
      </c>
      <c r="AJ17" s="320">
        <f t="shared" si="2"/>
        <v>5587</v>
      </c>
      <c r="AK17" s="127">
        <f t="shared" si="2"/>
        <v>6455</v>
      </c>
      <c r="AL17" s="255">
        <f t="shared" si="2"/>
        <v>61479</v>
      </c>
    </row>
    <row r="18" spans="1:38" s="318" customFormat="1" x14ac:dyDescent="0.35">
      <c r="A18" s="474"/>
      <c r="B18" s="176" t="s">
        <v>129</v>
      </c>
      <c r="C18" s="180">
        <v>941</v>
      </c>
      <c r="D18" s="320">
        <v>1125</v>
      </c>
      <c r="E18" s="320">
        <v>1300</v>
      </c>
      <c r="F18" s="320">
        <v>1761</v>
      </c>
      <c r="G18" s="320">
        <v>1085</v>
      </c>
      <c r="H18" s="320">
        <v>2458</v>
      </c>
      <c r="I18" s="320">
        <v>6733</v>
      </c>
      <c r="J18" s="320">
        <v>6791</v>
      </c>
      <c r="K18" s="320">
        <v>2339</v>
      </c>
      <c r="L18" s="320">
        <v>3307</v>
      </c>
      <c r="M18" s="320">
        <v>3755</v>
      </c>
      <c r="N18" s="255">
        <f t="shared" si="0"/>
        <v>31595</v>
      </c>
      <c r="O18" s="319">
        <v>570</v>
      </c>
      <c r="P18" s="319">
        <v>619</v>
      </c>
      <c r="Q18" s="319">
        <v>791</v>
      </c>
      <c r="R18" s="319">
        <v>853</v>
      </c>
      <c r="S18" s="319">
        <v>509</v>
      </c>
      <c r="T18" s="320">
        <v>1364</v>
      </c>
      <c r="U18" s="320">
        <v>5001</v>
      </c>
      <c r="V18" s="320">
        <v>2776</v>
      </c>
      <c r="W18" s="319">
        <v>491</v>
      </c>
      <c r="X18" s="319">
        <v>756</v>
      </c>
      <c r="Y18" s="319">
        <v>440</v>
      </c>
      <c r="Z18" s="255">
        <f t="shared" si="1"/>
        <v>14170</v>
      </c>
      <c r="AA18" s="320">
        <f t="shared" si="2"/>
        <v>1511</v>
      </c>
      <c r="AB18" s="320">
        <f t="shared" si="2"/>
        <v>1744</v>
      </c>
      <c r="AC18" s="320">
        <f t="shared" si="2"/>
        <v>2091</v>
      </c>
      <c r="AD18" s="320">
        <f t="shared" si="2"/>
        <v>2614</v>
      </c>
      <c r="AE18" s="320">
        <f t="shared" si="2"/>
        <v>1594</v>
      </c>
      <c r="AF18" s="320">
        <f t="shared" si="2"/>
        <v>3822</v>
      </c>
      <c r="AG18" s="320">
        <f t="shared" si="2"/>
        <v>11734</v>
      </c>
      <c r="AH18" s="320">
        <f t="shared" si="2"/>
        <v>9567</v>
      </c>
      <c r="AI18" s="320">
        <f t="shared" si="2"/>
        <v>2830</v>
      </c>
      <c r="AJ18" s="320">
        <f t="shared" si="2"/>
        <v>4063</v>
      </c>
      <c r="AK18" s="127">
        <f t="shared" si="2"/>
        <v>4195</v>
      </c>
      <c r="AL18" s="255">
        <f t="shared" si="2"/>
        <v>45765</v>
      </c>
    </row>
    <row r="19" spans="1:38" s="318" customFormat="1" x14ac:dyDescent="0.35">
      <c r="A19" s="474"/>
      <c r="B19" s="176" t="s">
        <v>130</v>
      </c>
      <c r="C19" s="179">
        <v>527</v>
      </c>
      <c r="D19" s="319">
        <v>495</v>
      </c>
      <c r="E19" s="319">
        <v>615</v>
      </c>
      <c r="F19" s="319">
        <v>750</v>
      </c>
      <c r="G19" s="319">
        <v>519</v>
      </c>
      <c r="H19" s="320">
        <v>1194</v>
      </c>
      <c r="I19" s="320">
        <v>3821</v>
      </c>
      <c r="J19" s="320">
        <v>3627</v>
      </c>
      <c r="K19" s="320">
        <v>1212</v>
      </c>
      <c r="L19" s="320">
        <v>1720</v>
      </c>
      <c r="M19" s="320">
        <v>2052</v>
      </c>
      <c r="N19" s="255">
        <f t="shared" si="0"/>
        <v>16532</v>
      </c>
      <c r="O19" s="319">
        <v>198</v>
      </c>
      <c r="P19" s="319">
        <v>224</v>
      </c>
      <c r="Q19" s="319">
        <v>218</v>
      </c>
      <c r="R19" s="319">
        <v>259</v>
      </c>
      <c r="S19" s="319">
        <v>148</v>
      </c>
      <c r="T19" s="319">
        <v>518</v>
      </c>
      <c r="U19" s="320">
        <v>2092</v>
      </c>
      <c r="V19" s="320">
        <v>1113</v>
      </c>
      <c r="W19" s="319">
        <v>222</v>
      </c>
      <c r="X19" s="319">
        <v>361</v>
      </c>
      <c r="Y19" s="319">
        <v>187</v>
      </c>
      <c r="Z19" s="255">
        <f t="shared" si="1"/>
        <v>5540</v>
      </c>
      <c r="AA19" s="320">
        <f t="shared" si="2"/>
        <v>725</v>
      </c>
      <c r="AB19" s="320">
        <f t="shared" si="2"/>
        <v>719</v>
      </c>
      <c r="AC19" s="320">
        <f t="shared" si="2"/>
        <v>833</v>
      </c>
      <c r="AD19" s="320">
        <f t="shared" si="2"/>
        <v>1009</v>
      </c>
      <c r="AE19" s="320">
        <f t="shared" si="2"/>
        <v>667</v>
      </c>
      <c r="AF19" s="320">
        <f t="shared" si="2"/>
        <v>1712</v>
      </c>
      <c r="AG19" s="320">
        <f t="shared" si="2"/>
        <v>5913</v>
      </c>
      <c r="AH19" s="320">
        <f t="shared" si="2"/>
        <v>4740</v>
      </c>
      <c r="AI19" s="320">
        <f t="shared" si="2"/>
        <v>1434</v>
      </c>
      <c r="AJ19" s="320">
        <f t="shared" si="2"/>
        <v>2081</v>
      </c>
      <c r="AK19" s="127">
        <f t="shared" si="2"/>
        <v>2239</v>
      </c>
      <c r="AL19" s="255">
        <f t="shared" si="2"/>
        <v>22072</v>
      </c>
    </row>
    <row r="20" spans="1:38" s="318" customFormat="1" x14ac:dyDescent="0.35">
      <c r="A20" s="474"/>
      <c r="B20" s="176" t="s">
        <v>132</v>
      </c>
      <c r="C20" s="179">
        <v>606</v>
      </c>
      <c r="D20" s="319">
        <v>615</v>
      </c>
      <c r="E20" s="319">
        <v>750</v>
      </c>
      <c r="F20" s="319">
        <v>927</v>
      </c>
      <c r="G20" s="319">
        <v>608</v>
      </c>
      <c r="H20" s="320">
        <v>1494</v>
      </c>
      <c r="I20" s="320">
        <v>4448</v>
      </c>
      <c r="J20" s="320">
        <v>4868</v>
      </c>
      <c r="K20" s="320">
        <v>1579</v>
      </c>
      <c r="L20" s="320">
        <v>2254</v>
      </c>
      <c r="M20" s="320">
        <v>2582</v>
      </c>
      <c r="N20" s="255">
        <f t="shared" si="0"/>
        <v>20731</v>
      </c>
      <c r="O20" s="319">
        <v>179</v>
      </c>
      <c r="P20" s="319">
        <v>161</v>
      </c>
      <c r="Q20" s="319">
        <v>212</v>
      </c>
      <c r="R20" s="319">
        <v>268</v>
      </c>
      <c r="S20" s="319">
        <v>164</v>
      </c>
      <c r="T20" s="319">
        <v>393</v>
      </c>
      <c r="U20" s="320">
        <v>1645</v>
      </c>
      <c r="V20" s="319">
        <v>835</v>
      </c>
      <c r="W20" s="319">
        <v>145</v>
      </c>
      <c r="X20" s="319">
        <v>199</v>
      </c>
      <c r="Y20" s="319">
        <v>143</v>
      </c>
      <c r="Z20" s="255">
        <f t="shared" si="1"/>
        <v>4344</v>
      </c>
      <c r="AA20" s="320">
        <f t="shared" si="2"/>
        <v>785</v>
      </c>
      <c r="AB20" s="320">
        <f t="shared" si="2"/>
        <v>776</v>
      </c>
      <c r="AC20" s="320">
        <f t="shared" si="2"/>
        <v>962</v>
      </c>
      <c r="AD20" s="320">
        <f t="shared" si="2"/>
        <v>1195</v>
      </c>
      <c r="AE20" s="320">
        <f t="shared" si="2"/>
        <v>772</v>
      </c>
      <c r="AF20" s="320">
        <f t="shared" si="2"/>
        <v>1887</v>
      </c>
      <c r="AG20" s="320">
        <f t="shared" si="2"/>
        <v>6093</v>
      </c>
      <c r="AH20" s="320">
        <f t="shared" si="2"/>
        <v>5703</v>
      </c>
      <c r="AI20" s="320">
        <f t="shared" si="2"/>
        <v>1724</v>
      </c>
      <c r="AJ20" s="320">
        <f t="shared" si="2"/>
        <v>2453</v>
      </c>
      <c r="AK20" s="127">
        <f t="shared" si="2"/>
        <v>2725</v>
      </c>
      <c r="AL20" s="255">
        <f t="shared" si="2"/>
        <v>25075</v>
      </c>
    </row>
    <row r="21" spans="1:38" s="318" customFormat="1" x14ac:dyDescent="0.35">
      <c r="A21" s="474"/>
      <c r="B21" s="176" t="s">
        <v>131</v>
      </c>
      <c r="C21" s="179">
        <v>479</v>
      </c>
      <c r="D21" s="319">
        <v>539</v>
      </c>
      <c r="E21" s="319">
        <v>664</v>
      </c>
      <c r="F21" s="319">
        <v>831</v>
      </c>
      <c r="G21" s="319">
        <v>522</v>
      </c>
      <c r="H21" s="320">
        <v>1203</v>
      </c>
      <c r="I21" s="320">
        <v>4002</v>
      </c>
      <c r="J21" s="320">
        <v>4436</v>
      </c>
      <c r="K21" s="320">
        <v>1527</v>
      </c>
      <c r="L21" s="320">
        <v>2274</v>
      </c>
      <c r="M21" s="320">
        <v>2875</v>
      </c>
      <c r="N21" s="255">
        <f t="shared" si="0"/>
        <v>19352</v>
      </c>
      <c r="O21" s="319">
        <v>99</v>
      </c>
      <c r="P21" s="319">
        <v>117</v>
      </c>
      <c r="Q21" s="319">
        <v>118</v>
      </c>
      <c r="R21" s="319">
        <v>135</v>
      </c>
      <c r="S21" s="319">
        <v>51</v>
      </c>
      <c r="T21" s="319">
        <v>183</v>
      </c>
      <c r="U21" s="319">
        <v>860</v>
      </c>
      <c r="V21" s="319">
        <v>428</v>
      </c>
      <c r="W21" s="319">
        <v>99</v>
      </c>
      <c r="X21" s="319">
        <v>147</v>
      </c>
      <c r="Y21" s="319">
        <v>76</v>
      </c>
      <c r="Z21" s="255">
        <f t="shared" si="1"/>
        <v>2313</v>
      </c>
      <c r="AA21" s="320">
        <f t="shared" si="2"/>
        <v>578</v>
      </c>
      <c r="AB21" s="320">
        <f t="shared" si="2"/>
        <v>656</v>
      </c>
      <c r="AC21" s="320">
        <f t="shared" si="2"/>
        <v>782</v>
      </c>
      <c r="AD21" s="320">
        <f t="shared" si="2"/>
        <v>966</v>
      </c>
      <c r="AE21" s="320">
        <f t="shared" si="2"/>
        <v>573</v>
      </c>
      <c r="AF21" s="320">
        <f t="shared" si="2"/>
        <v>1386</v>
      </c>
      <c r="AG21" s="320">
        <f t="shared" si="2"/>
        <v>4862</v>
      </c>
      <c r="AH21" s="320">
        <f t="shared" si="2"/>
        <v>4864</v>
      </c>
      <c r="AI21" s="320">
        <f t="shared" si="2"/>
        <v>1626</v>
      </c>
      <c r="AJ21" s="320">
        <f t="shared" si="2"/>
        <v>2421</v>
      </c>
      <c r="AK21" s="127">
        <f t="shared" si="2"/>
        <v>2951</v>
      </c>
      <c r="AL21" s="255">
        <f t="shared" si="2"/>
        <v>21665</v>
      </c>
    </row>
    <row r="22" spans="1:38" s="318" customFormat="1" x14ac:dyDescent="0.35">
      <c r="A22" s="177"/>
      <c r="B22" s="321" t="s">
        <v>120</v>
      </c>
      <c r="C22" s="182">
        <f>SUM(C12:C21)</f>
        <v>7960</v>
      </c>
      <c r="D22" s="253">
        <f t="shared" ref="D22:AL22" si="3">SUM(D12:D21)</f>
        <v>8403</v>
      </c>
      <c r="E22" s="253">
        <f t="shared" si="3"/>
        <v>10299</v>
      </c>
      <c r="F22" s="253">
        <f t="shared" si="3"/>
        <v>13044</v>
      </c>
      <c r="G22" s="253">
        <f t="shared" si="3"/>
        <v>8194</v>
      </c>
      <c r="H22" s="253">
        <f t="shared" si="3"/>
        <v>22692</v>
      </c>
      <c r="I22" s="253">
        <f t="shared" si="3"/>
        <v>65018</v>
      </c>
      <c r="J22" s="253">
        <f t="shared" si="3"/>
        <v>61986</v>
      </c>
      <c r="K22" s="253">
        <f t="shared" si="3"/>
        <v>20889</v>
      </c>
      <c r="L22" s="253">
        <f t="shared" si="3"/>
        <v>30682</v>
      </c>
      <c r="M22" s="253">
        <f t="shared" si="3"/>
        <v>36511</v>
      </c>
      <c r="N22" s="124">
        <f t="shared" si="3"/>
        <v>285678</v>
      </c>
      <c r="O22" s="253">
        <f t="shared" si="3"/>
        <v>2579</v>
      </c>
      <c r="P22" s="253">
        <f t="shared" si="3"/>
        <v>2567</v>
      </c>
      <c r="Q22" s="253">
        <f t="shared" si="3"/>
        <v>3144</v>
      </c>
      <c r="R22" s="253">
        <f t="shared" si="3"/>
        <v>3699</v>
      </c>
      <c r="S22" s="253">
        <f t="shared" si="3"/>
        <v>2097</v>
      </c>
      <c r="T22" s="253">
        <f t="shared" si="3"/>
        <v>6821</v>
      </c>
      <c r="U22" s="253">
        <f t="shared" si="3"/>
        <v>29429</v>
      </c>
      <c r="V22" s="253">
        <f t="shared" si="3"/>
        <v>16023</v>
      </c>
      <c r="W22" s="253">
        <f t="shared" si="3"/>
        <v>2938</v>
      </c>
      <c r="X22" s="253">
        <f t="shared" si="3"/>
        <v>4559</v>
      </c>
      <c r="Y22" s="253">
        <f t="shared" si="3"/>
        <v>2816</v>
      </c>
      <c r="Z22" s="124">
        <f t="shared" si="3"/>
        <v>76672</v>
      </c>
      <c r="AA22" s="253">
        <f t="shared" si="3"/>
        <v>10539</v>
      </c>
      <c r="AB22" s="253">
        <f t="shared" si="3"/>
        <v>10970</v>
      </c>
      <c r="AC22" s="253">
        <f t="shared" si="3"/>
        <v>13443</v>
      </c>
      <c r="AD22" s="253">
        <f t="shared" si="3"/>
        <v>16743</v>
      </c>
      <c r="AE22" s="253">
        <f t="shared" si="3"/>
        <v>10291</v>
      </c>
      <c r="AF22" s="253">
        <f t="shared" si="3"/>
        <v>29513</v>
      </c>
      <c r="AG22" s="253">
        <f t="shared" si="3"/>
        <v>94447</v>
      </c>
      <c r="AH22" s="253">
        <f t="shared" si="3"/>
        <v>78009</v>
      </c>
      <c r="AI22" s="253">
        <f t="shared" si="3"/>
        <v>23827</v>
      </c>
      <c r="AJ22" s="253">
        <f t="shared" si="3"/>
        <v>35241</v>
      </c>
      <c r="AK22" s="181">
        <f t="shared" si="3"/>
        <v>39327</v>
      </c>
      <c r="AL22" s="124">
        <f t="shared" si="3"/>
        <v>362350</v>
      </c>
    </row>
    <row r="23" spans="1:38" s="318" customFormat="1" x14ac:dyDescent="0.35">
      <c r="A23" s="475" t="s">
        <v>397</v>
      </c>
      <c r="B23" s="178" t="s">
        <v>123</v>
      </c>
      <c r="C23" s="183">
        <v>1416</v>
      </c>
      <c r="D23" s="252">
        <v>1380</v>
      </c>
      <c r="E23" s="252">
        <v>1595</v>
      </c>
      <c r="F23" s="252">
        <v>2053</v>
      </c>
      <c r="G23" s="252">
        <v>1298</v>
      </c>
      <c r="H23" s="252">
        <v>5807</v>
      </c>
      <c r="I23" s="252">
        <v>13972</v>
      </c>
      <c r="J23" s="252">
        <v>8843</v>
      </c>
      <c r="K23" s="252">
        <v>3004</v>
      </c>
      <c r="L23" s="252">
        <v>4362</v>
      </c>
      <c r="M23" s="252">
        <v>4815</v>
      </c>
      <c r="N23" s="256">
        <f t="shared" ref="N23:N32" si="4">SUM(C23:M23)</f>
        <v>48545</v>
      </c>
      <c r="O23" s="257">
        <v>530</v>
      </c>
      <c r="P23" s="257">
        <v>514</v>
      </c>
      <c r="Q23" s="257">
        <v>581</v>
      </c>
      <c r="R23" s="257">
        <v>737</v>
      </c>
      <c r="S23" s="257">
        <v>385</v>
      </c>
      <c r="T23" s="252">
        <v>1709</v>
      </c>
      <c r="U23" s="252">
        <v>7669</v>
      </c>
      <c r="V23" s="252">
        <v>4045</v>
      </c>
      <c r="W23" s="257">
        <v>750</v>
      </c>
      <c r="X23" s="252">
        <v>1100</v>
      </c>
      <c r="Y23" s="257">
        <v>773</v>
      </c>
      <c r="Z23" s="256">
        <f t="shared" ref="Z23:Z32" si="5">SUM(O23:Y23)</f>
        <v>18793</v>
      </c>
      <c r="AA23" s="252">
        <f t="shared" si="2"/>
        <v>1946</v>
      </c>
      <c r="AB23" s="252">
        <f t="shared" si="2"/>
        <v>1894</v>
      </c>
      <c r="AC23" s="252">
        <f t="shared" si="2"/>
        <v>2176</v>
      </c>
      <c r="AD23" s="252">
        <f t="shared" si="2"/>
        <v>2790</v>
      </c>
      <c r="AE23" s="252">
        <f t="shared" si="2"/>
        <v>1683</v>
      </c>
      <c r="AF23" s="252">
        <f t="shared" si="2"/>
        <v>7516</v>
      </c>
      <c r="AG23" s="252">
        <f t="shared" si="2"/>
        <v>21641</v>
      </c>
      <c r="AH23" s="252">
        <f t="shared" si="2"/>
        <v>12888</v>
      </c>
      <c r="AI23" s="252">
        <f t="shared" si="2"/>
        <v>3754</v>
      </c>
      <c r="AJ23" s="252">
        <f t="shared" si="2"/>
        <v>5462</v>
      </c>
      <c r="AK23" s="126">
        <f t="shared" si="2"/>
        <v>5588</v>
      </c>
      <c r="AL23" s="256">
        <f t="shared" si="2"/>
        <v>67338</v>
      </c>
    </row>
    <row r="24" spans="1:38" s="318" customFormat="1" x14ac:dyDescent="0.35">
      <c r="A24" s="476"/>
      <c r="B24" s="176" t="s">
        <v>124</v>
      </c>
      <c r="C24" s="179">
        <v>641</v>
      </c>
      <c r="D24" s="319">
        <v>672</v>
      </c>
      <c r="E24" s="319">
        <v>766</v>
      </c>
      <c r="F24" s="319">
        <v>945</v>
      </c>
      <c r="G24" s="319">
        <v>588</v>
      </c>
      <c r="H24" s="320">
        <v>1614</v>
      </c>
      <c r="I24" s="320">
        <v>5550</v>
      </c>
      <c r="J24" s="320">
        <v>4700</v>
      </c>
      <c r="K24" s="320">
        <v>1632</v>
      </c>
      <c r="L24" s="320">
        <v>2480</v>
      </c>
      <c r="M24" s="320">
        <v>2688</v>
      </c>
      <c r="N24" s="255">
        <f t="shared" si="4"/>
        <v>22276</v>
      </c>
      <c r="O24" s="319">
        <v>184</v>
      </c>
      <c r="P24" s="319">
        <v>213</v>
      </c>
      <c r="Q24" s="319">
        <v>213</v>
      </c>
      <c r="R24" s="319">
        <v>270</v>
      </c>
      <c r="S24" s="319">
        <v>141</v>
      </c>
      <c r="T24" s="319">
        <v>518</v>
      </c>
      <c r="U24" s="320">
        <v>2258</v>
      </c>
      <c r="V24" s="320">
        <v>1284</v>
      </c>
      <c r="W24" s="319">
        <v>243</v>
      </c>
      <c r="X24" s="319">
        <v>371</v>
      </c>
      <c r="Y24" s="319">
        <v>199</v>
      </c>
      <c r="Z24" s="255">
        <f t="shared" si="5"/>
        <v>5894</v>
      </c>
      <c r="AA24" s="320">
        <f t="shared" si="2"/>
        <v>825</v>
      </c>
      <c r="AB24" s="320">
        <f t="shared" si="2"/>
        <v>885</v>
      </c>
      <c r="AC24" s="320">
        <f t="shared" si="2"/>
        <v>979</v>
      </c>
      <c r="AD24" s="320">
        <f t="shared" si="2"/>
        <v>1215</v>
      </c>
      <c r="AE24" s="320">
        <f t="shared" si="2"/>
        <v>729</v>
      </c>
      <c r="AF24" s="320">
        <f t="shared" si="2"/>
        <v>2132</v>
      </c>
      <c r="AG24" s="320">
        <f t="shared" si="2"/>
        <v>7808</v>
      </c>
      <c r="AH24" s="320">
        <f t="shared" si="2"/>
        <v>5984</v>
      </c>
      <c r="AI24" s="320">
        <f t="shared" si="2"/>
        <v>1875</v>
      </c>
      <c r="AJ24" s="320">
        <f t="shared" si="2"/>
        <v>2851</v>
      </c>
      <c r="AK24" s="127">
        <f t="shared" si="2"/>
        <v>2887</v>
      </c>
      <c r="AL24" s="255">
        <f t="shared" si="2"/>
        <v>28170</v>
      </c>
    </row>
    <row r="25" spans="1:38" s="318" customFormat="1" x14ac:dyDescent="0.35">
      <c r="A25" s="476"/>
      <c r="B25" s="176" t="s">
        <v>125</v>
      </c>
      <c r="C25" s="179">
        <v>785</v>
      </c>
      <c r="D25" s="319">
        <v>793</v>
      </c>
      <c r="E25" s="320">
        <v>1181</v>
      </c>
      <c r="F25" s="320">
        <v>1444</v>
      </c>
      <c r="G25" s="319">
        <v>893</v>
      </c>
      <c r="H25" s="320">
        <v>1919</v>
      </c>
      <c r="I25" s="320">
        <v>6342</v>
      </c>
      <c r="J25" s="320">
        <v>7485</v>
      </c>
      <c r="K25" s="320">
        <v>2913</v>
      </c>
      <c r="L25" s="320">
        <v>4480</v>
      </c>
      <c r="M25" s="320">
        <v>5715</v>
      </c>
      <c r="N25" s="255">
        <f t="shared" si="4"/>
        <v>33950</v>
      </c>
      <c r="O25" s="319">
        <v>99</v>
      </c>
      <c r="P25" s="319">
        <v>104</v>
      </c>
      <c r="Q25" s="319">
        <v>121</v>
      </c>
      <c r="R25" s="319">
        <v>179</v>
      </c>
      <c r="S25" s="319">
        <v>98</v>
      </c>
      <c r="T25" s="319">
        <v>239</v>
      </c>
      <c r="U25" s="320">
        <v>1402</v>
      </c>
      <c r="V25" s="319">
        <v>948</v>
      </c>
      <c r="W25" s="319">
        <v>199</v>
      </c>
      <c r="X25" s="319">
        <v>290</v>
      </c>
      <c r="Y25" s="319">
        <v>210</v>
      </c>
      <c r="Z25" s="255">
        <f t="shared" si="5"/>
        <v>3889</v>
      </c>
      <c r="AA25" s="320">
        <f t="shared" si="2"/>
        <v>884</v>
      </c>
      <c r="AB25" s="320">
        <f t="shared" si="2"/>
        <v>897</v>
      </c>
      <c r="AC25" s="320">
        <f t="shared" si="2"/>
        <v>1302</v>
      </c>
      <c r="AD25" s="320">
        <f t="shared" si="2"/>
        <v>1623</v>
      </c>
      <c r="AE25" s="320">
        <f t="shared" si="2"/>
        <v>991</v>
      </c>
      <c r="AF25" s="320">
        <f t="shared" si="2"/>
        <v>2158</v>
      </c>
      <c r="AG25" s="320">
        <f t="shared" si="2"/>
        <v>7744</v>
      </c>
      <c r="AH25" s="320">
        <f t="shared" si="2"/>
        <v>8433</v>
      </c>
      <c r="AI25" s="320">
        <f t="shared" si="2"/>
        <v>3112</v>
      </c>
      <c r="AJ25" s="320">
        <f t="shared" si="2"/>
        <v>4770</v>
      </c>
      <c r="AK25" s="127">
        <f t="shared" si="2"/>
        <v>5925</v>
      </c>
      <c r="AL25" s="255">
        <f t="shared" si="2"/>
        <v>37839</v>
      </c>
    </row>
    <row r="26" spans="1:38" s="318" customFormat="1" x14ac:dyDescent="0.35">
      <c r="A26" s="476"/>
      <c r="B26" s="176" t="s">
        <v>126</v>
      </c>
      <c r="C26" s="179">
        <v>775</v>
      </c>
      <c r="D26" s="319">
        <v>845</v>
      </c>
      <c r="E26" s="320">
        <v>1091</v>
      </c>
      <c r="F26" s="320">
        <v>1230</v>
      </c>
      <c r="G26" s="319">
        <v>854</v>
      </c>
      <c r="H26" s="320">
        <v>1950</v>
      </c>
      <c r="I26" s="320">
        <v>5854</v>
      </c>
      <c r="J26" s="320">
        <v>5389</v>
      </c>
      <c r="K26" s="320">
        <v>2005</v>
      </c>
      <c r="L26" s="320">
        <v>2978</v>
      </c>
      <c r="M26" s="320">
        <v>3107</v>
      </c>
      <c r="N26" s="255">
        <f t="shared" si="4"/>
        <v>26078</v>
      </c>
      <c r="O26" s="319">
        <v>136</v>
      </c>
      <c r="P26" s="319">
        <v>156</v>
      </c>
      <c r="Q26" s="319">
        <v>228</v>
      </c>
      <c r="R26" s="319">
        <v>254</v>
      </c>
      <c r="S26" s="319">
        <v>141</v>
      </c>
      <c r="T26" s="319">
        <v>378</v>
      </c>
      <c r="U26" s="320">
        <v>2047</v>
      </c>
      <c r="V26" s="320">
        <v>1273</v>
      </c>
      <c r="W26" s="319">
        <v>204</v>
      </c>
      <c r="X26" s="319">
        <v>280</v>
      </c>
      <c r="Y26" s="319">
        <v>189</v>
      </c>
      <c r="Z26" s="255">
        <f t="shared" si="5"/>
        <v>5286</v>
      </c>
      <c r="AA26" s="320">
        <f t="shared" si="2"/>
        <v>911</v>
      </c>
      <c r="AB26" s="320">
        <f t="shared" si="2"/>
        <v>1001</v>
      </c>
      <c r="AC26" s="320">
        <f t="shared" si="2"/>
        <v>1319</v>
      </c>
      <c r="AD26" s="320">
        <f t="shared" si="2"/>
        <v>1484</v>
      </c>
      <c r="AE26" s="320">
        <f t="shared" si="2"/>
        <v>995</v>
      </c>
      <c r="AF26" s="320">
        <f t="shared" si="2"/>
        <v>2328</v>
      </c>
      <c r="AG26" s="320">
        <f t="shared" si="2"/>
        <v>7901</v>
      </c>
      <c r="AH26" s="320">
        <f t="shared" si="2"/>
        <v>6662</v>
      </c>
      <c r="AI26" s="320">
        <f t="shared" si="2"/>
        <v>2209</v>
      </c>
      <c r="AJ26" s="320">
        <f t="shared" si="2"/>
        <v>3258</v>
      </c>
      <c r="AK26" s="127">
        <f t="shared" si="2"/>
        <v>3296</v>
      </c>
      <c r="AL26" s="255">
        <f t="shared" si="2"/>
        <v>31364</v>
      </c>
    </row>
    <row r="27" spans="1:38" s="318" customFormat="1" x14ac:dyDescent="0.35">
      <c r="A27" s="476"/>
      <c r="B27" s="176" t="s">
        <v>127</v>
      </c>
      <c r="C27" s="179">
        <v>467</v>
      </c>
      <c r="D27" s="319">
        <v>483</v>
      </c>
      <c r="E27" s="319">
        <v>656</v>
      </c>
      <c r="F27" s="319">
        <v>758</v>
      </c>
      <c r="G27" s="319">
        <v>539</v>
      </c>
      <c r="H27" s="320">
        <v>1132</v>
      </c>
      <c r="I27" s="320">
        <v>3766</v>
      </c>
      <c r="J27" s="320">
        <v>4607</v>
      </c>
      <c r="K27" s="320">
        <v>1730</v>
      </c>
      <c r="L27" s="320">
        <v>2436</v>
      </c>
      <c r="M27" s="320">
        <v>2714</v>
      </c>
      <c r="N27" s="255">
        <f t="shared" si="4"/>
        <v>19288</v>
      </c>
      <c r="O27" s="319">
        <v>31</v>
      </c>
      <c r="P27" s="319">
        <v>32</v>
      </c>
      <c r="Q27" s="319">
        <v>36</v>
      </c>
      <c r="R27" s="319">
        <v>57</v>
      </c>
      <c r="S27" s="319">
        <v>29</v>
      </c>
      <c r="T27" s="319">
        <v>121</v>
      </c>
      <c r="U27" s="319">
        <v>605</v>
      </c>
      <c r="V27" s="319">
        <v>425</v>
      </c>
      <c r="W27" s="319">
        <v>111</v>
      </c>
      <c r="X27" s="319">
        <v>122</v>
      </c>
      <c r="Y27" s="319">
        <v>96</v>
      </c>
      <c r="Z27" s="255">
        <f t="shared" si="5"/>
        <v>1665</v>
      </c>
      <c r="AA27" s="320">
        <f t="shared" si="2"/>
        <v>498</v>
      </c>
      <c r="AB27" s="320">
        <f t="shared" si="2"/>
        <v>515</v>
      </c>
      <c r="AC27" s="320">
        <f t="shared" si="2"/>
        <v>692</v>
      </c>
      <c r="AD27" s="320">
        <f t="shared" si="2"/>
        <v>815</v>
      </c>
      <c r="AE27" s="320">
        <f t="shared" si="2"/>
        <v>568</v>
      </c>
      <c r="AF27" s="320">
        <f t="shared" si="2"/>
        <v>1253</v>
      </c>
      <c r="AG27" s="320">
        <f t="shared" si="2"/>
        <v>4371</v>
      </c>
      <c r="AH27" s="320">
        <f t="shared" si="2"/>
        <v>5032</v>
      </c>
      <c r="AI27" s="320">
        <f t="shared" si="2"/>
        <v>1841</v>
      </c>
      <c r="AJ27" s="320">
        <f t="shared" si="2"/>
        <v>2558</v>
      </c>
      <c r="AK27" s="127">
        <f t="shared" si="2"/>
        <v>2810</v>
      </c>
      <c r="AL27" s="255">
        <f t="shared" si="2"/>
        <v>20953</v>
      </c>
    </row>
    <row r="28" spans="1:38" s="318" customFormat="1" x14ac:dyDescent="0.35">
      <c r="A28" s="476"/>
      <c r="B28" s="176" t="s">
        <v>128</v>
      </c>
      <c r="C28" s="180">
        <v>1337</v>
      </c>
      <c r="D28" s="320">
        <v>1353</v>
      </c>
      <c r="E28" s="320">
        <v>1717</v>
      </c>
      <c r="F28" s="320">
        <v>2260</v>
      </c>
      <c r="G28" s="320">
        <v>1391</v>
      </c>
      <c r="H28" s="320">
        <v>3756</v>
      </c>
      <c r="I28" s="320">
        <v>10630</v>
      </c>
      <c r="J28" s="320">
        <v>9568</v>
      </c>
      <c r="K28" s="320">
        <v>3388</v>
      </c>
      <c r="L28" s="320">
        <v>4791</v>
      </c>
      <c r="M28" s="320">
        <v>5730</v>
      </c>
      <c r="N28" s="255">
        <f t="shared" si="4"/>
        <v>45921</v>
      </c>
      <c r="O28" s="319">
        <v>543</v>
      </c>
      <c r="P28" s="319">
        <v>493</v>
      </c>
      <c r="Q28" s="319">
        <v>631</v>
      </c>
      <c r="R28" s="319">
        <v>769</v>
      </c>
      <c r="S28" s="319">
        <v>464</v>
      </c>
      <c r="T28" s="320">
        <v>1320</v>
      </c>
      <c r="U28" s="320">
        <v>5896</v>
      </c>
      <c r="V28" s="320">
        <v>3201</v>
      </c>
      <c r="W28" s="319">
        <v>582</v>
      </c>
      <c r="X28" s="319">
        <v>907</v>
      </c>
      <c r="Y28" s="319">
        <v>586</v>
      </c>
      <c r="Z28" s="255">
        <f t="shared" si="5"/>
        <v>15392</v>
      </c>
      <c r="AA28" s="320">
        <f t="shared" si="2"/>
        <v>1880</v>
      </c>
      <c r="AB28" s="320">
        <f t="shared" si="2"/>
        <v>1846</v>
      </c>
      <c r="AC28" s="320">
        <f t="shared" si="2"/>
        <v>2348</v>
      </c>
      <c r="AD28" s="320">
        <f t="shared" si="2"/>
        <v>3029</v>
      </c>
      <c r="AE28" s="320">
        <f t="shared" si="2"/>
        <v>1855</v>
      </c>
      <c r="AF28" s="320">
        <f t="shared" si="2"/>
        <v>5076</v>
      </c>
      <c r="AG28" s="320">
        <f t="shared" si="2"/>
        <v>16526</v>
      </c>
      <c r="AH28" s="320">
        <f t="shared" si="2"/>
        <v>12769</v>
      </c>
      <c r="AI28" s="320">
        <f t="shared" si="2"/>
        <v>3970</v>
      </c>
      <c r="AJ28" s="320">
        <f t="shared" si="2"/>
        <v>5698</v>
      </c>
      <c r="AK28" s="127">
        <f t="shared" si="2"/>
        <v>6316</v>
      </c>
      <c r="AL28" s="255">
        <f t="shared" si="2"/>
        <v>61313</v>
      </c>
    </row>
    <row r="29" spans="1:38" s="318" customFormat="1" x14ac:dyDescent="0.35">
      <c r="A29" s="476"/>
      <c r="B29" s="176" t="s">
        <v>129</v>
      </c>
      <c r="C29" s="180">
        <v>931</v>
      </c>
      <c r="D29" s="320">
        <v>1075</v>
      </c>
      <c r="E29" s="320">
        <v>1319</v>
      </c>
      <c r="F29" s="320">
        <v>1711</v>
      </c>
      <c r="G29" s="320">
        <v>1103</v>
      </c>
      <c r="H29" s="320">
        <v>2461</v>
      </c>
      <c r="I29" s="320">
        <v>6652</v>
      </c>
      <c r="J29" s="320">
        <v>6445</v>
      </c>
      <c r="K29" s="320">
        <v>2439</v>
      </c>
      <c r="L29" s="320">
        <v>3366</v>
      </c>
      <c r="M29" s="320">
        <v>3660</v>
      </c>
      <c r="N29" s="255">
        <f t="shared" si="4"/>
        <v>31162</v>
      </c>
      <c r="O29" s="319">
        <v>586</v>
      </c>
      <c r="P29" s="319">
        <v>654</v>
      </c>
      <c r="Q29" s="319">
        <v>840</v>
      </c>
      <c r="R29" s="319">
        <v>944</v>
      </c>
      <c r="S29" s="319">
        <v>504</v>
      </c>
      <c r="T29" s="320">
        <v>1366</v>
      </c>
      <c r="U29" s="320">
        <v>5081</v>
      </c>
      <c r="V29" s="320">
        <v>2883</v>
      </c>
      <c r="W29" s="319">
        <v>512</v>
      </c>
      <c r="X29" s="319">
        <v>740</v>
      </c>
      <c r="Y29" s="319">
        <v>452</v>
      </c>
      <c r="Z29" s="255">
        <f t="shared" si="5"/>
        <v>14562</v>
      </c>
      <c r="AA29" s="320">
        <f t="shared" si="2"/>
        <v>1517</v>
      </c>
      <c r="AB29" s="320">
        <f t="shared" si="2"/>
        <v>1729</v>
      </c>
      <c r="AC29" s="320">
        <f t="shared" si="2"/>
        <v>2159</v>
      </c>
      <c r="AD29" s="320">
        <f t="shared" si="2"/>
        <v>2655</v>
      </c>
      <c r="AE29" s="320">
        <f t="shared" si="2"/>
        <v>1607</v>
      </c>
      <c r="AF29" s="320">
        <f t="shared" si="2"/>
        <v>3827</v>
      </c>
      <c r="AG29" s="320">
        <f t="shared" si="2"/>
        <v>11733</v>
      </c>
      <c r="AH29" s="320">
        <f t="shared" si="2"/>
        <v>9328</v>
      </c>
      <c r="AI29" s="320">
        <f t="shared" si="2"/>
        <v>2951</v>
      </c>
      <c r="AJ29" s="320">
        <f t="shared" si="2"/>
        <v>4106</v>
      </c>
      <c r="AK29" s="127">
        <f t="shared" si="2"/>
        <v>4112</v>
      </c>
      <c r="AL29" s="255">
        <f t="shared" si="2"/>
        <v>45724</v>
      </c>
    </row>
    <row r="30" spans="1:38" s="318" customFormat="1" x14ac:dyDescent="0.35">
      <c r="A30" s="476"/>
      <c r="B30" s="176" t="s">
        <v>130</v>
      </c>
      <c r="C30" s="179">
        <v>495</v>
      </c>
      <c r="D30" s="319">
        <v>515</v>
      </c>
      <c r="E30" s="319">
        <v>621</v>
      </c>
      <c r="F30" s="319">
        <v>713</v>
      </c>
      <c r="G30" s="319">
        <v>518</v>
      </c>
      <c r="H30" s="320">
        <v>1209</v>
      </c>
      <c r="I30" s="320">
        <v>3733</v>
      </c>
      <c r="J30" s="320">
        <v>3458</v>
      </c>
      <c r="K30" s="320">
        <v>1260</v>
      </c>
      <c r="L30" s="320">
        <v>1774</v>
      </c>
      <c r="M30" s="320">
        <v>1973</v>
      </c>
      <c r="N30" s="255">
        <f t="shared" si="4"/>
        <v>16269</v>
      </c>
      <c r="O30" s="319">
        <v>231</v>
      </c>
      <c r="P30" s="319">
        <v>223</v>
      </c>
      <c r="Q30" s="319">
        <v>247</v>
      </c>
      <c r="R30" s="319">
        <v>272</v>
      </c>
      <c r="S30" s="319">
        <v>180</v>
      </c>
      <c r="T30" s="319">
        <v>515</v>
      </c>
      <c r="U30" s="320">
        <v>2141</v>
      </c>
      <c r="V30" s="320">
        <v>1168</v>
      </c>
      <c r="W30" s="319">
        <v>211</v>
      </c>
      <c r="X30" s="319">
        <v>338</v>
      </c>
      <c r="Y30" s="319">
        <v>205</v>
      </c>
      <c r="Z30" s="255">
        <f t="shared" si="5"/>
        <v>5731</v>
      </c>
      <c r="AA30" s="320">
        <f t="shared" si="2"/>
        <v>726</v>
      </c>
      <c r="AB30" s="320">
        <f t="shared" si="2"/>
        <v>738</v>
      </c>
      <c r="AC30" s="320">
        <f t="shared" si="2"/>
        <v>868</v>
      </c>
      <c r="AD30" s="320">
        <f t="shared" si="2"/>
        <v>985</v>
      </c>
      <c r="AE30" s="320">
        <f t="shared" si="2"/>
        <v>698</v>
      </c>
      <c r="AF30" s="320">
        <f t="shared" si="2"/>
        <v>1724</v>
      </c>
      <c r="AG30" s="320">
        <f t="shared" si="2"/>
        <v>5874</v>
      </c>
      <c r="AH30" s="320">
        <f t="shared" si="2"/>
        <v>4626</v>
      </c>
      <c r="AI30" s="320">
        <f t="shared" si="2"/>
        <v>1471</v>
      </c>
      <c r="AJ30" s="320">
        <f t="shared" si="2"/>
        <v>2112</v>
      </c>
      <c r="AK30" s="127">
        <f t="shared" si="2"/>
        <v>2178</v>
      </c>
      <c r="AL30" s="255">
        <f t="shared" si="2"/>
        <v>22000</v>
      </c>
    </row>
    <row r="31" spans="1:38" s="318" customFormat="1" x14ac:dyDescent="0.35">
      <c r="A31" s="476"/>
      <c r="B31" s="176" t="s">
        <v>132</v>
      </c>
      <c r="C31" s="179">
        <v>613</v>
      </c>
      <c r="D31" s="319">
        <v>619</v>
      </c>
      <c r="E31" s="319">
        <v>798</v>
      </c>
      <c r="F31" s="319">
        <v>906</v>
      </c>
      <c r="G31" s="319">
        <v>623</v>
      </c>
      <c r="H31" s="320">
        <v>1435</v>
      </c>
      <c r="I31" s="320">
        <v>4545</v>
      </c>
      <c r="J31" s="320">
        <v>4676</v>
      </c>
      <c r="K31" s="320">
        <v>1624</v>
      </c>
      <c r="L31" s="320">
        <v>2321</v>
      </c>
      <c r="M31" s="320">
        <v>2511</v>
      </c>
      <c r="N31" s="255">
        <f t="shared" si="4"/>
        <v>20671</v>
      </c>
      <c r="O31" s="319">
        <v>200</v>
      </c>
      <c r="P31" s="319">
        <v>185</v>
      </c>
      <c r="Q31" s="319">
        <v>245</v>
      </c>
      <c r="R31" s="319">
        <v>258</v>
      </c>
      <c r="S31" s="319">
        <v>168</v>
      </c>
      <c r="T31" s="319">
        <v>383</v>
      </c>
      <c r="U31" s="320">
        <v>1674</v>
      </c>
      <c r="V31" s="319">
        <v>906</v>
      </c>
      <c r="W31" s="319">
        <v>150</v>
      </c>
      <c r="X31" s="319">
        <v>199</v>
      </c>
      <c r="Y31" s="319">
        <v>143</v>
      </c>
      <c r="Z31" s="255">
        <f t="shared" si="5"/>
        <v>4511</v>
      </c>
      <c r="AA31" s="320">
        <f t="shared" si="2"/>
        <v>813</v>
      </c>
      <c r="AB31" s="320">
        <f t="shared" si="2"/>
        <v>804</v>
      </c>
      <c r="AC31" s="320">
        <f t="shared" si="2"/>
        <v>1043</v>
      </c>
      <c r="AD31" s="320">
        <f t="shared" si="2"/>
        <v>1164</v>
      </c>
      <c r="AE31" s="320">
        <f t="shared" si="2"/>
        <v>791</v>
      </c>
      <c r="AF31" s="320">
        <f t="shared" si="2"/>
        <v>1818</v>
      </c>
      <c r="AG31" s="320">
        <f t="shared" si="2"/>
        <v>6219</v>
      </c>
      <c r="AH31" s="320">
        <f t="shared" si="2"/>
        <v>5582</v>
      </c>
      <c r="AI31" s="320">
        <f t="shared" si="2"/>
        <v>1774</v>
      </c>
      <c r="AJ31" s="320">
        <f t="shared" si="2"/>
        <v>2520</v>
      </c>
      <c r="AK31" s="127">
        <f t="shared" si="2"/>
        <v>2654</v>
      </c>
      <c r="AL31" s="255">
        <f t="shared" si="2"/>
        <v>25182</v>
      </c>
    </row>
    <row r="32" spans="1:38" s="318" customFormat="1" x14ac:dyDescent="0.35">
      <c r="A32" s="476"/>
      <c r="B32" s="176" t="s">
        <v>131</v>
      </c>
      <c r="C32" s="179">
        <v>490</v>
      </c>
      <c r="D32" s="319">
        <v>527</v>
      </c>
      <c r="E32" s="319">
        <v>702</v>
      </c>
      <c r="F32" s="319">
        <v>825</v>
      </c>
      <c r="G32" s="319">
        <v>522</v>
      </c>
      <c r="H32" s="320">
        <v>1213</v>
      </c>
      <c r="I32" s="320">
        <v>4069</v>
      </c>
      <c r="J32" s="320">
        <v>4261</v>
      </c>
      <c r="K32" s="320">
        <v>1569</v>
      </c>
      <c r="L32" s="320">
        <v>2332</v>
      </c>
      <c r="M32" s="320">
        <v>2829</v>
      </c>
      <c r="N32" s="255">
        <f t="shared" si="4"/>
        <v>19339</v>
      </c>
      <c r="O32" s="319">
        <v>121</v>
      </c>
      <c r="P32" s="319">
        <v>139</v>
      </c>
      <c r="Q32" s="319">
        <v>137</v>
      </c>
      <c r="R32" s="319">
        <v>150</v>
      </c>
      <c r="S32" s="319">
        <v>56</v>
      </c>
      <c r="T32" s="319">
        <v>220</v>
      </c>
      <c r="U32" s="319">
        <v>911</v>
      </c>
      <c r="V32" s="319">
        <v>466</v>
      </c>
      <c r="W32" s="319">
        <v>93</v>
      </c>
      <c r="X32" s="319">
        <v>150</v>
      </c>
      <c r="Y32" s="319">
        <v>76</v>
      </c>
      <c r="Z32" s="255">
        <f t="shared" si="5"/>
        <v>2519</v>
      </c>
      <c r="AA32" s="320">
        <f t="shared" si="2"/>
        <v>611</v>
      </c>
      <c r="AB32" s="320">
        <f t="shared" si="2"/>
        <v>666</v>
      </c>
      <c r="AC32" s="320">
        <f t="shared" si="2"/>
        <v>839</v>
      </c>
      <c r="AD32" s="320">
        <f t="shared" si="2"/>
        <v>975</v>
      </c>
      <c r="AE32" s="320">
        <f t="shared" si="2"/>
        <v>578</v>
      </c>
      <c r="AF32" s="320">
        <f t="shared" si="2"/>
        <v>1433</v>
      </c>
      <c r="AG32" s="320">
        <f t="shared" si="2"/>
        <v>4980</v>
      </c>
      <c r="AH32" s="320">
        <f t="shared" si="2"/>
        <v>4727</v>
      </c>
      <c r="AI32" s="320">
        <f t="shared" si="2"/>
        <v>1662</v>
      </c>
      <c r="AJ32" s="320">
        <f t="shared" si="2"/>
        <v>2482</v>
      </c>
      <c r="AK32" s="127">
        <f t="shared" si="2"/>
        <v>2905</v>
      </c>
      <c r="AL32" s="255">
        <f t="shared" si="2"/>
        <v>21858</v>
      </c>
    </row>
    <row r="33" spans="1:38" s="318" customFormat="1" x14ac:dyDescent="0.35">
      <c r="A33" s="175"/>
      <c r="B33" s="321" t="s">
        <v>120</v>
      </c>
      <c r="C33" s="182">
        <f>SUM(C23:C32)</f>
        <v>7950</v>
      </c>
      <c r="D33" s="253">
        <f t="shared" ref="D33:AL33" si="6">SUM(D23:D32)</f>
        <v>8262</v>
      </c>
      <c r="E33" s="253">
        <f t="shared" si="6"/>
        <v>10446</v>
      </c>
      <c r="F33" s="253">
        <f t="shared" si="6"/>
        <v>12845</v>
      </c>
      <c r="G33" s="253">
        <f t="shared" si="6"/>
        <v>8329</v>
      </c>
      <c r="H33" s="253">
        <f t="shared" si="6"/>
        <v>22496</v>
      </c>
      <c r="I33" s="253">
        <f t="shared" si="6"/>
        <v>65113</v>
      </c>
      <c r="J33" s="253">
        <f t="shared" si="6"/>
        <v>59432</v>
      </c>
      <c r="K33" s="253">
        <f t="shared" si="6"/>
        <v>21564</v>
      </c>
      <c r="L33" s="253">
        <f t="shared" si="6"/>
        <v>31320</v>
      </c>
      <c r="M33" s="253">
        <f t="shared" si="6"/>
        <v>35742</v>
      </c>
      <c r="N33" s="124">
        <f t="shared" si="6"/>
        <v>283499</v>
      </c>
      <c r="O33" s="253">
        <f t="shared" si="6"/>
        <v>2661</v>
      </c>
      <c r="P33" s="253">
        <f t="shared" si="6"/>
        <v>2713</v>
      </c>
      <c r="Q33" s="253">
        <f t="shared" si="6"/>
        <v>3279</v>
      </c>
      <c r="R33" s="253">
        <f t="shared" si="6"/>
        <v>3890</v>
      </c>
      <c r="S33" s="253">
        <f t="shared" si="6"/>
        <v>2166</v>
      </c>
      <c r="T33" s="253">
        <f t="shared" si="6"/>
        <v>6769</v>
      </c>
      <c r="U33" s="253">
        <f t="shared" si="6"/>
        <v>29684</v>
      </c>
      <c r="V33" s="253">
        <f t="shared" si="6"/>
        <v>16599</v>
      </c>
      <c r="W33" s="253">
        <f t="shared" si="6"/>
        <v>3055</v>
      </c>
      <c r="X33" s="253">
        <f t="shared" si="6"/>
        <v>4497</v>
      </c>
      <c r="Y33" s="253">
        <f t="shared" si="6"/>
        <v>2929</v>
      </c>
      <c r="Z33" s="124">
        <f t="shared" si="6"/>
        <v>78242</v>
      </c>
      <c r="AA33" s="253">
        <f t="shared" si="6"/>
        <v>10611</v>
      </c>
      <c r="AB33" s="253">
        <f t="shared" si="6"/>
        <v>10975</v>
      </c>
      <c r="AC33" s="253">
        <f t="shared" si="6"/>
        <v>13725</v>
      </c>
      <c r="AD33" s="253">
        <f t="shared" si="6"/>
        <v>16735</v>
      </c>
      <c r="AE33" s="253">
        <f t="shared" si="6"/>
        <v>10495</v>
      </c>
      <c r="AF33" s="253">
        <f t="shared" si="6"/>
        <v>29265</v>
      </c>
      <c r="AG33" s="253">
        <f t="shared" si="6"/>
        <v>94797</v>
      </c>
      <c r="AH33" s="253">
        <f t="shared" si="6"/>
        <v>76031</v>
      </c>
      <c r="AI33" s="253">
        <f t="shared" si="6"/>
        <v>24619</v>
      </c>
      <c r="AJ33" s="253">
        <f t="shared" si="6"/>
        <v>35817</v>
      </c>
      <c r="AK33" s="181">
        <f t="shared" si="6"/>
        <v>38671</v>
      </c>
      <c r="AL33" s="124">
        <f t="shared" si="6"/>
        <v>361741</v>
      </c>
    </row>
    <row r="34" spans="1:38" s="318" customFormat="1" x14ac:dyDescent="0.35">
      <c r="A34" s="477" t="s">
        <v>195</v>
      </c>
      <c r="B34" s="178" t="s">
        <v>123</v>
      </c>
      <c r="C34" s="183">
        <v>1406</v>
      </c>
      <c r="D34" s="252">
        <v>1336</v>
      </c>
      <c r="E34" s="252">
        <v>1611</v>
      </c>
      <c r="F34" s="252">
        <v>2052</v>
      </c>
      <c r="G34" s="252">
        <v>1275</v>
      </c>
      <c r="H34" s="252">
        <v>5735</v>
      </c>
      <c r="I34" s="252">
        <v>13901</v>
      </c>
      <c r="J34" s="252">
        <v>8528</v>
      </c>
      <c r="K34" s="252">
        <v>3026</v>
      </c>
      <c r="L34" s="252">
        <v>4464</v>
      </c>
      <c r="M34" s="252">
        <v>4712</v>
      </c>
      <c r="N34" s="256">
        <f t="shared" ref="N34:N43" si="7">SUM(C34:M34)</f>
        <v>48046</v>
      </c>
      <c r="O34" s="257">
        <v>544</v>
      </c>
      <c r="P34" s="257">
        <v>592</v>
      </c>
      <c r="Q34" s="257">
        <v>699</v>
      </c>
      <c r="R34" s="257">
        <v>854</v>
      </c>
      <c r="S34" s="257">
        <v>478</v>
      </c>
      <c r="T34" s="252">
        <v>1846</v>
      </c>
      <c r="U34" s="252">
        <v>8138</v>
      </c>
      <c r="V34" s="252">
        <v>4294</v>
      </c>
      <c r="W34" s="257">
        <v>862</v>
      </c>
      <c r="X34" s="252">
        <v>1123</v>
      </c>
      <c r="Y34" s="257">
        <v>847</v>
      </c>
      <c r="Z34" s="256">
        <f t="shared" ref="Z34:Z43" si="8">SUM(O34:Y34)</f>
        <v>20277</v>
      </c>
      <c r="AA34" s="252">
        <f t="shared" si="2"/>
        <v>1950</v>
      </c>
      <c r="AB34" s="252">
        <f t="shared" si="2"/>
        <v>1928</v>
      </c>
      <c r="AC34" s="252">
        <f t="shared" si="2"/>
        <v>2310</v>
      </c>
      <c r="AD34" s="252">
        <f t="shared" si="2"/>
        <v>2906</v>
      </c>
      <c r="AE34" s="252">
        <f t="shared" si="2"/>
        <v>1753</v>
      </c>
      <c r="AF34" s="252">
        <f t="shared" si="2"/>
        <v>7581</v>
      </c>
      <c r="AG34" s="252">
        <f t="shared" si="2"/>
        <v>22039</v>
      </c>
      <c r="AH34" s="252">
        <f t="shared" si="2"/>
        <v>12822</v>
      </c>
      <c r="AI34" s="252">
        <f t="shared" si="2"/>
        <v>3888</v>
      </c>
      <c r="AJ34" s="252">
        <f t="shared" si="2"/>
        <v>5587</v>
      </c>
      <c r="AK34" s="126">
        <f t="shared" si="2"/>
        <v>5559</v>
      </c>
      <c r="AL34" s="256">
        <f t="shared" si="2"/>
        <v>68323</v>
      </c>
    </row>
    <row r="35" spans="1:38" s="318" customFormat="1" x14ac:dyDescent="0.35">
      <c r="A35" s="478"/>
      <c r="B35" s="176" t="s">
        <v>124</v>
      </c>
      <c r="C35" s="179">
        <v>663</v>
      </c>
      <c r="D35" s="319">
        <v>625</v>
      </c>
      <c r="E35" s="319">
        <v>797</v>
      </c>
      <c r="F35" s="319">
        <v>920</v>
      </c>
      <c r="G35" s="319">
        <v>579</v>
      </c>
      <c r="H35" s="320">
        <v>1560</v>
      </c>
      <c r="I35" s="320">
        <v>5533</v>
      </c>
      <c r="J35" s="320">
        <v>4522</v>
      </c>
      <c r="K35" s="320">
        <v>1658</v>
      </c>
      <c r="L35" s="320">
        <v>2465</v>
      </c>
      <c r="M35" s="320">
        <v>2639</v>
      </c>
      <c r="N35" s="255">
        <f t="shared" si="7"/>
        <v>21961</v>
      </c>
      <c r="O35" s="319">
        <v>191</v>
      </c>
      <c r="P35" s="319">
        <v>213</v>
      </c>
      <c r="Q35" s="319">
        <v>255</v>
      </c>
      <c r="R35" s="319">
        <v>304</v>
      </c>
      <c r="S35" s="319">
        <v>153</v>
      </c>
      <c r="T35" s="319">
        <v>518</v>
      </c>
      <c r="U35" s="320">
        <v>2411</v>
      </c>
      <c r="V35" s="320">
        <v>1328</v>
      </c>
      <c r="W35" s="319">
        <v>287</v>
      </c>
      <c r="X35" s="319">
        <v>386</v>
      </c>
      <c r="Y35" s="319">
        <v>220</v>
      </c>
      <c r="Z35" s="255">
        <f t="shared" si="8"/>
        <v>6266</v>
      </c>
      <c r="AA35" s="320">
        <f t="shared" si="2"/>
        <v>854</v>
      </c>
      <c r="AB35" s="320">
        <f t="shared" si="2"/>
        <v>838</v>
      </c>
      <c r="AC35" s="320">
        <f t="shared" si="2"/>
        <v>1052</v>
      </c>
      <c r="AD35" s="320">
        <f t="shared" ref="AA35:AL43" si="9">F35+R35</f>
        <v>1224</v>
      </c>
      <c r="AE35" s="320">
        <f t="shared" si="9"/>
        <v>732</v>
      </c>
      <c r="AF35" s="320">
        <f t="shared" si="9"/>
        <v>2078</v>
      </c>
      <c r="AG35" s="320">
        <f t="shared" si="9"/>
        <v>7944</v>
      </c>
      <c r="AH35" s="320">
        <f t="shared" si="9"/>
        <v>5850</v>
      </c>
      <c r="AI35" s="320">
        <f t="shared" si="9"/>
        <v>1945</v>
      </c>
      <c r="AJ35" s="320">
        <f t="shared" si="9"/>
        <v>2851</v>
      </c>
      <c r="AK35" s="127">
        <f t="shared" si="9"/>
        <v>2859</v>
      </c>
      <c r="AL35" s="255">
        <f t="shared" si="9"/>
        <v>28227</v>
      </c>
    </row>
    <row r="36" spans="1:38" s="318" customFormat="1" x14ac:dyDescent="0.35">
      <c r="A36" s="478"/>
      <c r="B36" s="176" t="s">
        <v>125</v>
      </c>
      <c r="C36" s="179">
        <v>796</v>
      </c>
      <c r="D36" s="319">
        <v>821</v>
      </c>
      <c r="E36" s="320">
        <v>1163</v>
      </c>
      <c r="F36" s="320">
        <v>1427</v>
      </c>
      <c r="G36" s="319">
        <v>875</v>
      </c>
      <c r="H36" s="320">
        <v>1913</v>
      </c>
      <c r="I36" s="320">
        <v>6315</v>
      </c>
      <c r="J36" s="320">
        <v>7148</v>
      </c>
      <c r="K36" s="320">
        <v>2950</v>
      </c>
      <c r="L36" s="320">
        <v>4526</v>
      </c>
      <c r="M36" s="320">
        <v>5614</v>
      </c>
      <c r="N36" s="255">
        <f t="shared" si="7"/>
        <v>33548</v>
      </c>
      <c r="O36" s="319">
        <v>118</v>
      </c>
      <c r="P36" s="319">
        <v>127</v>
      </c>
      <c r="Q36" s="319">
        <v>173</v>
      </c>
      <c r="R36" s="319">
        <v>216</v>
      </c>
      <c r="S36" s="319">
        <v>131</v>
      </c>
      <c r="T36" s="319">
        <v>270</v>
      </c>
      <c r="U36" s="320">
        <v>1556</v>
      </c>
      <c r="V36" s="320">
        <v>1041</v>
      </c>
      <c r="W36" s="319">
        <v>218</v>
      </c>
      <c r="X36" s="319">
        <v>317</v>
      </c>
      <c r="Y36" s="319">
        <v>237</v>
      </c>
      <c r="Z36" s="255">
        <f t="shared" si="8"/>
        <v>4404</v>
      </c>
      <c r="AA36" s="320">
        <f t="shared" si="9"/>
        <v>914</v>
      </c>
      <c r="AB36" s="320">
        <f t="shared" si="9"/>
        <v>948</v>
      </c>
      <c r="AC36" s="320">
        <f t="shared" si="9"/>
        <v>1336</v>
      </c>
      <c r="AD36" s="320">
        <f t="shared" si="9"/>
        <v>1643</v>
      </c>
      <c r="AE36" s="320">
        <f t="shared" si="9"/>
        <v>1006</v>
      </c>
      <c r="AF36" s="320">
        <f t="shared" si="9"/>
        <v>2183</v>
      </c>
      <c r="AG36" s="320">
        <f t="shared" si="9"/>
        <v>7871</v>
      </c>
      <c r="AH36" s="320">
        <f t="shared" si="9"/>
        <v>8189</v>
      </c>
      <c r="AI36" s="320">
        <f t="shared" si="9"/>
        <v>3168</v>
      </c>
      <c r="AJ36" s="320">
        <f t="shared" si="9"/>
        <v>4843</v>
      </c>
      <c r="AK36" s="127">
        <f t="shared" si="9"/>
        <v>5851</v>
      </c>
      <c r="AL36" s="255">
        <f t="shared" si="9"/>
        <v>37952</v>
      </c>
    </row>
    <row r="37" spans="1:38" s="318" customFormat="1" x14ac:dyDescent="0.35">
      <c r="A37" s="478"/>
      <c r="B37" s="176" t="s">
        <v>126</v>
      </c>
      <c r="C37" s="179">
        <v>754</v>
      </c>
      <c r="D37" s="319">
        <v>823</v>
      </c>
      <c r="E37" s="320">
        <v>1124</v>
      </c>
      <c r="F37" s="320">
        <v>1233</v>
      </c>
      <c r="G37" s="319">
        <v>832</v>
      </c>
      <c r="H37" s="320">
        <v>1875</v>
      </c>
      <c r="I37" s="320">
        <v>5905</v>
      </c>
      <c r="J37" s="320">
        <v>5162</v>
      </c>
      <c r="K37" s="320">
        <v>2037</v>
      </c>
      <c r="L37" s="320">
        <v>3014</v>
      </c>
      <c r="M37" s="320">
        <v>3069</v>
      </c>
      <c r="N37" s="255">
        <f t="shared" si="7"/>
        <v>25828</v>
      </c>
      <c r="O37" s="319">
        <v>145</v>
      </c>
      <c r="P37" s="319">
        <v>164</v>
      </c>
      <c r="Q37" s="319">
        <v>244</v>
      </c>
      <c r="R37" s="319">
        <v>326</v>
      </c>
      <c r="S37" s="319">
        <v>160</v>
      </c>
      <c r="T37" s="319">
        <v>403</v>
      </c>
      <c r="U37" s="320">
        <v>2173</v>
      </c>
      <c r="V37" s="320">
        <v>1335</v>
      </c>
      <c r="W37" s="319">
        <v>250</v>
      </c>
      <c r="X37" s="319">
        <v>292</v>
      </c>
      <c r="Y37" s="319">
        <v>205</v>
      </c>
      <c r="Z37" s="255">
        <f t="shared" si="8"/>
        <v>5697</v>
      </c>
      <c r="AA37" s="320">
        <f t="shared" si="9"/>
        <v>899</v>
      </c>
      <c r="AB37" s="320">
        <f t="shared" si="9"/>
        <v>987</v>
      </c>
      <c r="AC37" s="320">
        <f t="shared" si="9"/>
        <v>1368</v>
      </c>
      <c r="AD37" s="320">
        <f t="shared" si="9"/>
        <v>1559</v>
      </c>
      <c r="AE37" s="320">
        <f t="shared" si="9"/>
        <v>992</v>
      </c>
      <c r="AF37" s="320">
        <f t="shared" si="9"/>
        <v>2278</v>
      </c>
      <c r="AG37" s="320">
        <f t="shared" si="9"/>
        <v>8078</v>
      </c>
      <c r="AH37" s="320">
        <f t="shared" si="9"/>
        <v>6497</v>
      </c>
      <c r="AI37" s="320">
        <f t="shared" si="9"/>
        <v>2287</v>
      </c>
      <c r="AJ37" s="320">
        <f t="shared" si="9"/>
        <v>3306</v>
      </c>
      <c r="AK37" s="127">
        <f t="shared" si="9"/>
        <v>3274</v>
      </c>
      <c r="AL37" s="255">
        <f t="shared" si="9"/>
        <v>31525</v>
      </c>
    </row>
    <row r="38" spans="1:38" s="318" customFormat="1" x14ac:dyDescent="0.35">
      <c r="A38" s="478"/>
      <c r="B38" s="176" t="s">
        <v>127</v>
      </c>
      <c r="C38" s="179">
        <v>448</v>
      </c>
      <c r="D38" s="319">
        <v>479</v>
      </c>
      <c r="E38" s="319">
        <v>683</v>
      </c>
      <c r="F38" s="319">
        <v>763</v>
      </c>
      <c r="G38" s="319">
        <v>479</v>
      </c>
      <c r="H38" s="320">
        <v>1123</v>
      </c>
      <c r="I38" s="320">
        <v>3817</v>
      </c>
      <c r="J38" s="320">
        <v>4415</v>
      </c>
      <c r="K38" s="320">
        <v>1794</v>
      </c>
      <c r="L38" s="320">
        <v>2455</v>
      </c>
      <c r="M38" s="320">
        <v>2669</v>
      </c>
      <c r="N38" s="255">
        <f t="shared" si="7"/>
        <v>19125</v>
      </c>
      <c r="O38" s="319">
        <v>32</v>
      </c>
      <c r="P38" s="319">
        <v>34</v>
      </c>
      <c r="Q38" s="319">
        <v>56</v>
      </c>
      <c r="R38" s="319">
        <v>70</v>
      </c>
      <c r="S38" s="319">
        <v>29</v>
      </c>
      <c r="T38" s="319">
        <v>126</v>
      </c>
      <c r="U38" s="319">
        <v>660</v>
      </c>
      <c r="V38" s="319">
        <v>441</v>
      </c>
      <c r="W38" s="319">
        <v>109</v>
      </c>
      <c r="X38" s="319">
        <v>138</v>
      </c>
      <c r="Y38" s="319">
        <v>101</v>
      </c>
      <c r="Z38" s="255">
        <f t="shared" si="8"/>
        <v>1796</v>
      </c>
      <c r="AA38" s="320">
        <f t="shared" si="9"/>
        <v>480</v>
      </c>
      <c r="AB38" s="320">
        <f t="shared" si="9"/>
        <v>513</v>
      </c>
      <c r="AC38" s="320">
        <f t="shared" si="9"/>
        <v>739</v>
      </c>
      <c r="AD38" s="320">
        <f t="shared" si="9"/>
        <v>833</v>
      </c>
      <c r="AE38" s="320">
        <f t="shared" si="9"/>
        <v>508</v>
      </c>
      <c r="AF38" s="320">
        <f t="shared" si="9"/>
        <v>1249</v>
      </c>
      <c r="AG38" s="320">
        <f t="shared" si="9"/>
        <v>4477</v>
      </c>
      <c r="AH38" s="320">
        <f t="shared" si="9"/>
        <v>4856</v>
      </c>
      <c r="AI38" s="320">
        <f t="shared" si="9"/>
        <v>1903</v>
      </c>
      <c r="AJ38" s="320">
        <f t="shared" si="9"/>
        <v>2593</v>
      </c>
      <c r="AK38" s="127">
        <f t="shared" si="9"/>
        <v>2770</v>
      </c>
      <c r="AL38" s="255">
        <f t="shared" si="9"/>
        <v>20921</v>
      </c>
    </row>
    <row r="39" spans="1:38" s="318" customFormat="1" x14ac:dyDescent="0.35">
      <c r="A39" s="478"/>
      <c r="B39" s="176" t="s">
        <v>128</v>
      </c>
      <c r="C39" s="180">
        <v>1320</v>
      </c>
      <c r="D39" s="320">
        <v>1337</v>
      </c>
      <c r="E39" s="320">
        <v>1760</v>
      </c>
      <c r="F39" s="320">
        <v>2247</v>
      </c>
      <c r="G39" s="320">
        <v>1363</v>
      </c>
      <c r="H39" s="320">
        <v>3710</v>
      </c>
      <c r="I39" s="320">
        <v>10601</v>
      </c>
      <c r="J39" s="320">
        <v>9263</v>
      </c>
      <c r="K39" s="320">
        <v>3438</v>
      </c>
      <c r="L39" s="320">
        <v>4915</v>
      </c>
      <c r="M39" s="320">
        <v>5603</v>
      </c>
      <c r="N39" s="255">
        <f t="shared" si="7"/>
        <v>45557</v>
      </c>
      <c r="O39" s="319">
        <v>612</v>
      </c>
      <c r="P39" s="319">
        <v>613</v>
      </c>
      <c r="Q39" s="319">
        <v>722</v>
      </c>
      <c r="R39" s="319">
        <v>952</v>
      </c>
      <c r="S39" s="319">
        <v>565</v>
      </c>
      <c r="T39" s="320">
        <v>1447</v>
      </c>
      <c r="U39" s="320">
        <v>6372</v>
      </c>
      <c r="V39" s="320">
        <v>3503</v>
      </c>
      <c r="W39" s="319">
        <v>665</v>
      </c>
      <c r="X39" s="319">
        <v>965</v>
      </c>
      <c r="Y39" s="319">
        <v>664</v>
      </c>
      <c r="Z39" s="255">
        <f t="shared" si="8"/>
        <v>17080</v>
      </c>
      <c r="AA39" s="320">
        <f t="shared" si="9"/>
        <v>1932</v>
      </c>
      <c r="AB39" s="320">
        <f t="shared" si="9"/>
        <v>1950</v>
      </c>
      <c r="AC39" s="320">
        <f t="shared" si="9"/>
        <v>2482</v>
      </c>
      <c r="AD39" s="320">
        <f t="shared" si="9"/>
        <v>3199</v>
      </c>
      <c r="AE39" s="320">
        <f t="shared" si="9"/>
        <v>1928</v>
      </c>
      <c r="AF39" s="320">
        <f t="shared" si="9"/>
        <v>5157</v>
      </c>
      <c r="AG39" s="320">
        <f t="shared" si="9"/>
        <v>16973</v>
      </c>
      <c r="AH39" s="320">
        <f t="shared" si="9"/>
        <v>12766</v>
      </c>
      <c r="AI39" s="320">
        <f t="shared" si="9"/>
        <v>4103</v>
      </c>
      <c r="AJ39" s="320">
        <f t="shared" si="9"/>
        <v>5880</v>
      </c>
      <c r="AK39" s="127">
        <f t="shared" si="9"/>
        <v>6267</v>
      </c>
      <c r="AL39" s="255">
        <f t="shared" si="9"/>
        <v>62637</v>
      </c>
    </row>
    <row r="40" spans="1:38" s="318" customFormat="1" x14ac:dyDescent="0.35">
      <c r="A40" s="478"/>
      <c r="B40" s="176" t="s">
        <v>129</v>
      </c>
      <c r="C40" s="180">
        <v>931</v>
      </c>
      <c r="D40" s="320">
        <v>1016</v>
      </c>
      <c r="E40" s="320">
        <v>1357</v>
      </c>
      <c r="F40" s="320">
        <v>1671</v>
      </c>
      <c r="G40" s="320">
        <v>1104</v>
      </c>
      <c r="H40" s="320">
        <v>2430</v>
      </c>
      <c r="I40" s="320">
        <v>6633</v>
      </c>
      <c r="J40" s="320">
        <v>6240</v>
      </c>
      <c r="K40" s="320">
        <v>2417</v>
      </c>
      <c r="L40" s="320">
        <v>3485</v>
      </c>
      <c r="M40" s="320">
        <v>3547</v>
      </c>
      <c r="N40" s="255">
        <f t="shared" si="7"/>
        <v>30831</v>
      </c>
      <c r="O40" s="319">
        <v>581</v>
      </c>
      <c r="P40" s="319">
        <v>690</v>
      </c>
      <c r="Q40" s="319">
        <v>909</v>
      </c>
      <c r="R40" s="320">
        <v>1070</v>
      </c>
      <c r="S40" s="319">
        <v>575</v>
      </c>
      <c r="T40" s="320">
        <v>1373</v>
      </c>
      <c r="U40" s="320">
        <v>5355</v>
      </c>
      <c r="V40" s="320">
        <v>3067</v>
      </c>
      <c r="W40" s="319">
        <v>560</v>
      </c>
      <c r="X40" s="319">
        <v>811</v>
      </c>
      <c r="Y40" s="319">
        <v>506</v>
      </c>
      <c r="Z40" s="255">
        <f t="shared" si="8"/>
        <v>15497</v>
      </c>
      <c r="AA40" s="320">
        <f t="shared" si="9"/>
        <v>1512</v>
      </c>
      <c r="AB40" s="320">
        <f t="shared" si="9"/>
        <v>1706</v>
      </c>
      <c r="AC40" s="320">
        <f t="shared" si="9"/>
        <v>2266</v>
      </c>
      <c r="AD40" s="320">
        <f t="shared" si="9"/>
        <v>2741</v>
      </c>
      <c r="AE40" s="320">
        <f t="shared" si="9"/>
        <v>1679</v>
      </c>
      <c r="AF40" s="320">
        <f t="shared" si="9"/>
        <v>3803</v>
      </c>
      <c r="AG40" s="320">
        <f t="shared" si="9"/>
        <v>11988</v>
      </c>
      <c r="AH40" s="320">
        <f t="shared" si="9"/>
        <v>9307</v>
      </c>
      <c r="AI40" s="320">
        <f t="shared" si="9"/>
        <v>2977</v>
      </c>
      <c r="AJ40" s="320">
        <f t="shared" si="9"/>
        <v>4296</v>
      </c>
      <c r="AK40" s="127">
        <f t="shared" si="9"/>
        <v>4053</v>
      </c>
      <c r="AL40" s="255">
        <f t="shared" si="9"/>
        <v>46328</v>
      </c>
    </row>
    <row r="41" spans="1:38" s="318" customFormat="1" x14ac:dyDescent="0.35">
      <c r="A41" s="478"/>
      <c r="B41" s="176" t="s">
        <v>130</v>
      </c>
      <c r="C41" s="179">
        <v>474</v>
      </c>
      <c r="D41" s="319">
        <v>532</v>
      </c>
      <c r="E41" s="319">
        <v>593</v>
      </c>
      <c r="F41" s="319">
        <v>738</v>
      </c>
      <c r="G41" s="319">
        <v>487</v>
      </c>
      <c r="H41" s="320">
        <v>1223</v>
      </c>
      <c r="I41" s="320">
        <v>3763</v>
      </c>
      <c r="J41" s="320">
        <v>3315</v>
      </c>
      <c r="K41" s="320">
        <v>1274</v>
      </c>
      <c r="L41" s="320">
        <v>1830</v>
      </c>
      <c r="M41" s="320">
        <v>1919</v>
      </c>
      <c r="N41" s="255">
        <f t="shared" si="7"/>
        <v>16148</v>
      </c>
      <c r="O41" s="319">
        <v>257</v>
      </c>
      <c r="P41" s="319">
        <v>245</v>
      </c>
      <c r="Q41" s="319">
        <v>300</v>
      </c>
      <c r="R41" s="319">
        <v>342</v>
      </c>
      <c r="S41" s="319">
        <v>184</v>
      </c>
      <c r="T41" s="319">
        <v>574</v>
      </c>
      <c r="U41" s="320">
        <v>2305</v>
      </c>
      <c r="V41" s="320">
        <v>1296</v>
      </c>
      <c r="W41" s="319">
        <v>234</v>
      </c>
      <c r="X41" s="319">
        <v>339</v>
      </c>
      <c r="Y41" s="319">
        <v>235</v>
      </c>
      <c r="Z41" s="255">
        <f t="shared" si="8"/>
        <v>6311</v>
      </c>
      <c r="AA41" s="320">
        <f t="shared" si="9"/>
        <v>731</v>
      </c>
      <c r="AB41" s="320">
        <f t="shared" si="9"/>
        <v>777</v>
      </c>
      <c r="AC41" s="320">
        <f t="shared" si="9"/>
        <v>893</v>
      </c>
      <c r="AD41" s="320">
        <f t="shared" si="9"/>
        <v>1080</v>
      </c>
      <c r="AE41" s="320">
        <f t="shared" si="9"/>
        <v>671</v>
      </c>
      <c r="AF41" s="320">
        <f t="shared" si="9"/>
        <v>1797</v>
      </c>
      <c r="AG41" s="320">
        <f t="shared" si="9"/>
        <v>6068</v>
      </c>
      <c r="AH41" s="320">
        <f t="shared" si="9"/>
        <v>4611</v>
      </c>
      <c r="AI41" s="320">
        <f t="shared" si="9"/>
        <v>1508</v>
      </c>
      <c r="AJ41" s="320">
        <f t="shared" si="9"/>
        <v>2169</v>
      </c>
      <c r="AK41" s="127">
        <f t="shared" si="9"/>
        <v>2154</v>
      </c>
      <c r="AL41" s="255">
        <f t="shared" si="9"/>
        <v>22459</v>
      </c>
    </row>
    <row r="42" spans="1:38" s="318" customFormat="1" x14ac:dyDescent="0.35">
      <c r="A42" s="478"/>
      <c r="B42" s="176" t="s">
        <v>132</v>
      </c>
      <c r="C42" s="179">
        <v>606</v>
      </c>
      <c r="D42" s="319">
        <v>643</v>
      </c>
      <c r="E42" s="319">
        <v>828</v>
      </c>
      <c r="F42" s="319">
        <v>935</v>
      </c>
      <c r="G42" s="319">
        <v>576</v>
      </c>
      <c r="H42" s="320">
        <v>1434</v>
      </c>
      <c r="I42" s="320">
        <v>4625</v>
      </c>
      <c r="J42" s="320">
        <v>4539</v>
      </c>
      <c r="K42" s="320">
        <v>1670</v>
      </c>
      <c r="L42" s="320">
        <v>2309</v>
      </c>
      <c r="M42" s="320">
        <v>2471</v>
      </c>
      <c r="N42" s="255">
        <f t="shared" si="7"/>
        <v>20636</v>
      </c>
      <c r="O42" s="319">
        <v>193</v>
      </c>
      <c r="P42" s="319">
        <v>202</v>
      </c>
      <c r="Q42" s="319">
        <v>275</v>
      </c>
      <c r="R42" s="319">
        <v>329</v>
      </c>
      <c r="S42" s="319">
        <v>170</v>
      </c>
      <c r="T42" s="319">
        <v>405</v>
      </c>
      <c r="U42" s="320">
        <v>1842</v>
      </c>
      <c r="V42" s="319">
        <v>988</v>
      </c>
      <c r="W42" s="319">
        <v>174</v>
      </c>
      <c r="X42" s="319">
        <v>225</v>
      </c>
      <c r="Y42" s="319">
        <v>169</v>
      </c>
      <c r="Z42" s="255">
        <f t="shared" si="8"/>
        <v>4972</v>
      </c>
      <c r="AA42" s="320">
        <f t="shared" si="9"/>
        <v>799</v>
      </c>
      <c r="AB42" s="320">
        <f t="shared" si="9"/>
        <v>845</v>
      </c>
      <c r="AC42" s="320">
        <f t="shared" si="9"/>
        <v>1103</v>
      </c>
      <c r="AD42" s="320">
        <f t="shared" si="9"/>
        <v>1264</v>
      </c>
      <c r="AE42" s="320">
        <f t="shared" si="9"/>
        <v>746</v>
      </c>
      <c r="AF42" s="320">
        <f t="shared" si="9"/>
        <v>1839</v>
      </c>
      <c r="AG42" s="320">
        <f t="shared" si="9"/>
        <v>6467</v>
      </c>
      <c r="AH42" s="320">
        <f t="shared" si="9"/>
        <v>5527</v>
      </c>
      <c r="AI42" s="320">
        <f t="shared" si="9"/>
        <v>1844</v>
      </c>
      <c r="AJ42" s="320">
        <f t="shared" si="9"/>
        <v>2534</v>
      </c>
      <c r="AK42" s="127">
        <f t="shared" si="9"/>
        <v>2640</v>
      </c>
      <c r="AL42" s="255">
        <f t="shared" si="9"/>
        <v>25608</v>
      </c>
    </row>
    <row r="43" spans="1:38" s="318" customFormat="1" x14ac:dyDescent="0.35">
      <c r="A43" s="478"/>
      <c r="B43" s="176" t="s">
        <v>131</v>
      </c>
      <c r="C43" s="179">
        <v>486</v>
      </c>
      <c r="D43" s="319">
        <v>517</v>
      </c>
      <c r="E43" s="319">
        <v>710</v>
      </c>
      <c r="F43" s="319">
        <v>829</v>
      </c>
      <c r="G43" s="319">
        <v>507</v>
      </c>
      <c r="H43" s="320">
        <v>1188</v>
      </c>
      <c r="I43" s="320">
        <v>4050</v>
      </c>
      <c r="J43" s="320">
        <v>4120</v>
      </c>
      <c r="K43" s="320">
        <v>1598</v>
      </c>
      <c r="L43" s="320">
        <v>2395</v>
      </c>
      <c r="M43" s="320">
        <v>2790</v>
      </c>
      <c r="N43" s="255">
        <f t="shared" si="7"/>
        <v>19190</v>
      </c>
      <c r="O43" s="319">
        <v>115</v>
      </c>
      <c r="P43" s="319">
        <v>158</v>
      </c>
      <c r="Q43" s="319">
        <v>154</v>
      </c>
      <c r="R43" s="319">
        <v>159</v>
      </c>
      <c r="S43" s="319">
        <v>84</v>
      </c>
      <c r="T43" s="319">
        <v>260</v>
      </c>
      <c r="U43" s="319">
        <v>999</v>
      </c>
      <c r="V43" s="319">
        <v>506</v>
      </c>
      <c r="W43" s="319">
        <v>97</v>
      </c>
      <c r="X43" s="319">
        <v>166</v>
      </c>
      <c r="Y43" s="319">
        <v>90</v>
      </c>
      <c r="Z43" s="255">
        <f t="shared" si="8"/>
        <v>2788</v>
      </c>
      <c r="AA43" s="320">
        <f t="shared" si="9"/>
        <v>601</v>
      </c>
      <c r="AB43" s="320">
        <f t="shared" si="9"/>
        <v>675</v>
      </c>
      <c r="AC43" s="320">
        <f t="shared" si="9"/>
        <v>864</v>
      </c>
      <c r="AD43" s="320">
        <f t="shared" si="9"/>
        <v>988</v>
      </c>
      <c r="AE43" s="320">
        <f t="shared" si="9"/>
        <v>591</v>
      </c>
      <c r="AF43" s="320">
        <f t="shared" si="9"/>
        <v>1448</v>
      </c>
      <c r="AG43" s="320">
        <f t="shared" si="9"/>
        <v>5049</v>
      </c>
      <c r="AH43" s="320">
        <f t="shared" si="9"/>
        <v>4626</v>
      </c>
      <c r="AI43" s="320">
        <f t="shared" si="9"/>
        <v>1695</v>
      </c>
      <c r="AJ43" s="320">
        <f t="shared" si="9"/>
        <v>2561</v>
      </c>
      <c r="AK43" s="127">
        <f t="shared" si="9"/>
        <v>2880</v>
      </c>
      <c r="AL43" s="255">
        <f t="shared" si="9"/>
        <v>21978</v>
      </c>
    </row>
    <row r="44" spans="1:38" s="318" customFormat="1" x14ac:dyDescent="0.35">
      <c r="A44" s="479"/>
      <c r="B44" s="321" t="s">
        <v>120</v>
      </c>
      <c r="C44" s="182">
        <f>SUM(C34:C43)</f>
        <v>7884</v>
      </c>
      <c r="D44" s="253">
        <f t="shared" ref="D44:AL44" si="10">SUM(D34:D43)</f>
        <v>8129</v>
      </c>
      <c r="E44" s="253">
        <f t="shared" si="10"/>
        <v>10626</v>
      </c>
      <c r="F44" s="253">
        <f t="shared" si="10"/>
        <v>12815</v>
      </c>
      <c r="G44" s="253">
        <f t="shared" si="10"/>
        <v>8077</v>
      </c>
      <c r="H44" s="253">
        <f t="shared" si="10"/>
        <v>22191</v>
      </c>
      <c r="I44" s="253">
        <f t="shared" si="10"/>
        <v>65143</v>
      </c>
      <c r="J44" s="253">
        <f t="shared" si="10"/>
        <v>57252</v>
      </c>
      <c r="K44" s="253">
        <f t="shared" si="10"/>
        <v>21862</v>
      </c>
      <c r="L44" s="253">
        <f t="shared" si="10"/>
        <v>31858</v>
      </c>
      <c r="M44" s="253">
        <f t="shared" si="10"/>
        <v>35033</v>
      </c>
      <c r="N44" s="124">
        <f t="shared" si="10"/>
        <v>280870</v>
      </c>
      <c r="O44" s="253">
        <f t="shared" si="10"/>
        <v>2788</v>
      </c>
      <c r="P44" s="253">
        <f t="shared" si="10"/>
        <v>3038</v>
      </c>
      <c r="Q44" s="253">
        <f t="shared" si="10"/>
        <v>3787</v>
      </c>
      <c r="R44" s="253">
        <f t="shared" si="10"/>
        <v>4622</v>
      </c>
      <c r="S44" s="253">
        <f t="shared" si="10"/>
        <v>2529</v>
      </c>
      <c r="T44" s="253">
        <f t="shared" si="10"/>
        <v>7222</v>
      </c>
      <c r="U44" s="253">
        <f t="shared" si="10"/>
        <v>31811</v>
      </c>
      <c r="V44" s="253">
        <f t="shared" si="10"/>
        <v>17799</v>
      </c>
      <c r="W44" s="253">
        <f t="shared" si="10"/>
        <v>3456</v>
      </c>
      <c r="X44" s="253">
        <f t="shared" si="10"/>
        <v>4762</v>
      </c>
      <c r="Y44" s="253">
        <f t="shared" si="10"/>
        <v>3274</v>
      </c>
      <c r="Z44" s="124">
        <f t="shared" si="10"/>
        <v>85088</v>
      </c>
      <c r="AA44" s="253">
        <f t="shared" si="10"/>
        <v>10672</v>
      </c>
      <c r="AB44" s="253">
        <f t="shared" si="10"/>
        <v>11167</v>
      </c>
      <c r="AC44" s="253">
        <f t="shared" si="10"/>
        <v>14413</v>
      </c>
      <c r="AD44" s="253">
        <f t="shared" si="10"/>
        <v>17437</v>
      </c>
      <c r="AE44" s="253">
        <f t="shared" si="10"/>
        <v>10606</v>
      </c>
      <c r="AF44" s="253">
        <f t="shared" si="10"/>
        <v>29413</v>
      </c>
      <c r="AG44" s="253">
        <f t="shared" si="10"/>
        <v>96954</v>
      </c>
      <c r="AH44" s="253">
        <f t="shared" si="10"/>
        <v>75051</v>
      </c>
      <c r="AI44" s="253">
        <f t="shared" si="10"/>
        <v>25318</v>
      </c>
      <c r="AJ44" s="253">
        <f t="shared" si="10"/>
        <v>36620</v>
      </c>
      <c r="AK44" s="181">
        <f t="shared" si="10"/>
        <v>38307</v>
      </c>
      <c r="AL44" s="124">
        <f t="shared" si="10"/>
        <v>365958</v>
      </c>
    </row>
    <row r="45" spans="1:38" s="318" customFormat="1" x14ac:dyDescent="0.35">
      <c r="A45" s="465" t="s">
        <v>196</v>
      </c>
      <c r="B45" s="71" t="s">
        <v>123</v>
      </c>
      <c r="C45" s="63">
        <v>1401</v>
      </c>
      <c r="D45" s="247">
        <v>1257</v>
      </c>
      <c r="E45" s="247">
        <v>1672</v>
      </c>
      <c r="F45" s="247">
        <v>1990</v>
      </c>
      <c r="G45" s="247">
        <v>1295</v>
      </c>
      <c r="H45" s="247">
        <v>5780</v>
      </c>
      <c r="I45" s="247">
        <v>13803</v>
      </c>
      <c r="J45" s="247">
        <v>8131</v>
      </c>
      <c r="K45" s="247">
        <v>3152</v>
      </c>
      <c r="L45" s="247">
        <v>4526</v>
      </c>
      <c r="M45" s="247">
        <v>4624</v>
      </c>
      <c r="N45" s="249">
        <f>SUM(C45:M45)</f>
        <v>47631</v>
      </c>
      <c r="O45" s="244">
        <v>561</v>
      </c>
      <c r="P45" s="244">
        <v>585</v>
      </c>
      <c r="Q45" s="244">
        <v>752</v>
      </c>
      <c r="R45" s="244">
        <v>898</v>
      </c>
      <c r="S45" s="244">
        <v>526</v>
      </c>
      <c r="T45" s="247">
        <v>1912</v>
      </c>
      <c r="U45" s="247">
        <v>8286</v>
      </c>
      <c r="V45" s="247">
        <v>4428</v>
      </c>
      <c r="W45" s="244">
        <v>928</v>
      </c>
      <c r="X45" s="247">
        <v>1124</v>
      </c>
      <c r="Y45" s="244">
        <v>873</v>
      </c>
      <c r="Z45" s="249">
        <f>SUM(O45:Y45)</f>
        <v>20873</v>
      </c>
      <c r="AA45" s="247">
        <f t="shared" ref="AA45:AL54" si="11">C45+O45</f>
        <v>1962</v>
      </c>
      <c r="AB45" s="247">
        <f t="shared" si="11"/>
        <v>1842</v>
      </c>
      <c r="AC45" s="247">
        <f t="shared" si="11"/>
        <v>2424</v>
      </c>
      <c r="AD45" s="247">
        <f t="shared" si="11"/>
        <v>2888</v>
      </c>
      <c r="AE45" s="247">
        <f t="shared" si="11"/>
        <v>1821</v>
      </c>
      <c r="AF45" s="247">
        <f t="shared" si="11"/>
        <v>7692</v>
      </c>
      <c r="AG45" s="247">
        <f t="shared" si="11"/>
        <v>22089</v>
      </c>
      <c r="AH45" s="247">
        <f t="shared" si="11"/>
        <v>12559</v>
      </c>
      <c r="AI45" s="247">
        <f t="shared" si="11"/>
        <v>4080</v>
      </c>
      <c r="AJ45" s="247">
        <f t="shared" si="11"/>
        <v>5650</v>
      </c>
      <c r="AK45" s="247">
        <f t="shared" si="11"/>
        <v>5497</v>
      </c>
      <c r="AL45" s="249">
        <f t="shared" si="11"/>
        <v>68504</v>
      </c>
    </row>
    <row r="46" spans="1:38" s="318" customFormat="1" x14ac:dyDescent="0.35">
      <c r="A46" s="466"/>
      <c r="B46" s="61" t="s">
        <v>124</v>
      </c>
      <c r="C46" s="77">
        <v>657</v>
      </c>
      <c r="D46" s="322">
        <v>612</v>
      </c>
      <c r="E46" s="322">
        <v>829</v>
      </c>
      <c r="F46" s="322">
        <v>911</v>
      </c>
      <c r="G46" s="322">
        <v>564</v>
      </c>
      <c r="H46" s="323">
        <v>1566</v>
      </c>
      <c r="I46" s="323">
        <v>5580</v>
      </c>
      <c r="J46" s="323">
        <v>4345</v>
      </c>
      <c r="K46" s="323">
        <v>1716</v>
      </c>
      <c r="L46" s="323">
        <v>2479</v>
      </c>
      <c r="M46" s="323">
        <v>2644</v>
      </c>
      <c r="N46" s="245">
        <f t="shared" ref="N46:N54" si="12">SUM(C46:M46)</f>
        <v>21903</v>
      </c>
      <c r="O46" s="322">
        <v>200</v>
      </c>
      <c r="P46" s="322">
        <v>207</v>
      </c>
      <c r="Q46" s="322">
        <v>277</v>
      </c>
      <c r="R46" s="322">
        <v>311</v>
      </c>
      <c r="S46" s="322">
        <v>182</v>
      </c>
      <c r="T46" s="322">
        <v>513</v>
      </c>
      <c r="U46" s="323">
        <v>2457</v>
      </c>
      <c r="V46" s="323">
        <v>1342</v>
      </c>
      <c r="W46" s="322">
        <v>303</v>
      </c>
      <c r="X46" s="322">
        <v>396</v>
      </c>
      <c r="Y46" s="322">
        <v>224</v>
      </c>
      <c r="Z46" s="245">
        <f t="shared" ref="Z46:Z54" si="13">SUM(O46:Y46)</f>
        <v>6412</v>
      </c>
      <c r="AA46" s="323">
        <f t="shared" si="11"/>
        <v>857</v>
      </c>
      <c r="AB46" s="323">
        <f t="shared" si="11"/>
        <v>819</v>
      </c>
      <c r="AC46" s="323">
        <f t="shared" si="11"/>
        <v>1106</v>
      </c>
      <c r="AD46" s="323">
        <f t="shared" si="11"/>
        <v>1222</v>
      </c>
      <c r="AE46" s="323">
        <f t="shared" si="11"/>
        <v>746</v>
      </c>
      <c r="AF46" s="323">
        <f t="shared" si="11"/>
        <v>2079</v>
      </c>
      <c r="AG46" s="323">
        <f t="shared" si="11"/>
        <v>8037</v>
      </c>
      <c r="AH46" s="323">
        <f t="shared" si="11"/>
        <v>5687</v>
      </c>
      <c r="AI46" s="323">
        <f t="shared" si="11"/>
        <v>2019</v>
      </c>
      <c r="AJ46" s="323">
        <f t="shared" si="11"/>
        <v>2875</v>
      </c>
      <c r="AK46" s="75">
        <f t="shared" si="11"/>
        <v>2868</v>
      </c>
      <c r="AL46" s="245">
        <f t="shared" si="11"/>
        <v>28315</v>
      </c>
    </row>
    <row r="47" spans="1:38" s="318" customFormat="1" x14ac:dyDescent="0.35">
      <c r="A47" s="466"/>
      <c r="B47" s="61" t="s">
        <v>125</v>
      </c>
      <c r="C47" s="77">
        <v>807</v>
      </c>
      <c r="D47" s="322">
        <v>803</v>
      </c>
      <c r="E47" s="323">
        <v>1169</v>
      </c>
      <c r="F47" s="323">
        <v>1451</v>
      </c>
      <c r="G47" s="322">
        <v>868</v>
      </c>
      <c r="H47" s="323">
        <v>1873</v>
      </c>
      <c r="I47" s="323">
        <v>6411</v>
      </c>
      <c r="J47" s="323">
        <v>6800</v>
      </c>
      <c r="K47" s="323">
        <v>3066</v>
      </c>
      <c r="L47" s="323">
        <v>4558</v>
      </c>
      <c r="M47" s="323">
        <v>5562</v>
      </c>
      <c r="N47" s="245">
        <f t="shared" si="12"/>
        <v>33368</v>
      </c>
      <c r="O47" s="322">
        <v>128</v>
      </c>
      <c r="P47" s="322">
        <v>132</v>
      </c>
      <c r="Q47" s="322">
        <v>189</v>
      </c>
      <c r="R47" s="322">
        <v>227</v>
      </c>
      <c r="S47" s="322">
        <v>142</v>
      </c>
      <c r="T47" s="322">
        <v>282</v>
      </c>
      <c r="U47" s="323">
        <v>1609</v>
      </c>
      <c r="V47" s="322">
        <v>1093</v>
      </c>
      <c r="W47" s="322">
        <v>243</v>
      </c>
      <c r="X47" s="322">
        <v>315</v>
      </c>
      <c r="Y47" s="322">
        <v>264</v>
      </c>
      <c r="Z47" s="245">
        <f t="shared" si="13"/>
        <v>4624</v>
      </c>
      <c r="AA47" s="323">
        <f t="shared" si="11"/>
        <v>935</v>
      </c>
      <c r="AB47" s="323">
        <f t="shared" si="11"/>
        <v>935</v>
      </c>
      <c r="AC47" s="323">
        <f t="shared" si="11"/>
        <v>1358</v>
      </c>
      <c r="AD47" s="323">
        <f t="shared" si="11"/>
        <v>1678</v>
      </c>
      <c r="AE47" s="323">
        <f t="shared" si="11"/>
        <v>1010</v>
      </c>
      <c r="AF47" s="323">
        <f t="shared" si="11"/>
        <v>2155</v>
      </c>
      <c r="AG47" s="323">
        <f t="shared" si="11"/>
        <v>8020</v>
      </c>
      <c r="AH47" s="323">
        <f t="shared" si="11"/>
        <v>7893</v>
      </c>
      <c r="AI47" s="323">
        <f t="shared" si="11"/>
        <v>3309</v>
      </c>
      <c r="AJ47" s="323">
        <f t="shared" si="11"/>
        <v>4873</v>
      </c>
      <c r="AK47" s="75">
        <f t="shared" si="11"/>
        <v>5826</v>
      </c>
      <c r="AL47" s="245">
        <f t="shared" si="11"/>
        <v>37992</v>
      </c>
    </row>
    <row r="48" spans="1:38" s="318" customFormat="1" x14ac:dyDescent="0.35">
      <c r="A48" s="466"/>
      <c r="B48" s="61" t="s">
        <v>126</v>
      </c>
      <c r="C48" s="77">
        <v>740</v>
      </c>
      <c r="D48" s="322">
        <v>804</v>
      </c>
      <c r="E48" s="323">
        <v>1133</v>
      </c>
      <c r="F48" s="323">
        <v>1263</v>
      </c>
      <c r="G48" s="322">
        <v>776</v>
      </c>
      <c r="H48" s="323">
        <v>1870</v>
      </c>
      <c r="I48" s="323">
        <v>5925</v>
      </c>
      <c r="J48" s="323">
        <v>4965</v>
      </c>
      <c r="K48" s="323">
        <v>2068</v>
      </c>
      <c r="L48" s="323">
        <v>3074</v>
      </c>
      <c r="M48" s="323">
        <v>3012</v>
      </c>
      <c r="N48" s="245">
        <f t="shared" si="12"/>
        <v>25630</v>
      </c>
      <c r="O48" s="322">
        <v>150</v>
      </c>
      <c r="P48" s="322">
        <v>167</v>
      </c>
      <c r="Q48" s="322">
        <v>263</v>
      </c>
      <c r="R48" s="322">
        <v>340</v>
      </c>
      <c r="S48" s="322">
        <v>197</v>
      </c>
      <c r="T48" s="322">
        <v>419</v>
      </c>
      <c r="U48" s="323">
        <v>2247</v>
      </c>
      <c r="V48" s="323">
        <v>1359</v>
      </c>
      <c r="W48" s="322">
        <v>281</v>
      </c>
      <c r="X48" s="322">
        <v>294</v>
      </c>
      <c r="Y48" s="322">
        <v>217</v>
      </c>
      <c r="Z48" s="245">
        <f t="shared" si="13"/>
        <v>5934</v>
      </c>
      <c r="AA48" s="323">
        <f t="shared" si="11"/>
        <v>890</v>
      </c>
      <c r="AB48" s="323">
        <f t="shared" si="11"/>
        <v>971</v>
      </c>
      <c r="AC48" s="323">
        <f t="shared" si="11"/>
        <v>1396</v>
      </c>
      <c r="AD48" s="323">
        <f t="shared" si="11"/>
        <v>1603</v>
      </c>
      <c r="AE48" s="323">
        <f t="shared" si="11"/>
        <v>973</v>
      </c>
      <c r="AF48" s="323">
        <f t="shared" si="11"/>
        <v>2289</v>
      </c>
      <c r="AG48" s="323">
        <f t="shared" si="11"/>
        <v>8172</v>
      </c>
      <c r="AH48" s="323">
        <f t="shared" si="11"/>
        <v>6324</v>
      </c>
      <c r="AI48" s="323">
        <f t="shared" si="11"/>
        <v>2349</v>
      </c>
      <c r="AJ48" s="323">
        <f t="shared" si="11"/>
        <v>3368</v>
      </c>
      <c r="AK48" s="75">
        <f t="shared" si="11"/>
        <v>3229</v>
      </c>
      <c r="AL48" s="245">
        <f t="shared" si="11"/>
        <v>31564</v>
      </c>
    </row>
    <row r="49" spans="1:38" s="318" customFormat="1" x14ac:dyDescent="0.35">
      <c r="A49" s="466"/>
      <c r="B49" s="61" t="s">
        <v>127</v>
      </c>
      <c r="C49" s="77">
        <v>444</v>
      </c>
      <c r="D49" s="322">
        <v>478</v>
      </c>
      <c r="E49" s="322">
        <v>675</v>
      </c>
      <c r="F49" s="322">
        <v>776</v>
      </c>
      <c r="G49" s="322">
        <v>470</v>
      </c>
      <c r="H49" s="323">
        <v>1062</v>
      </c>
      <c r="I49" s="323">
        <v>3841</v>
      </c>
      <c r="J49" s="323">
        <v>4211</v>
      </c>
      <c r="K49" s="323">
        <v>1804</v>
      </c>
      <c r="L49" s="323">
        <v>2534</v>
      </c>
      <c r="M49" s="323">
        <v>2693</v>
      </c>
      <c r="N49" s="245">
        <f t="shared" si="12"/>
        <v>18988</v>
      </c>
      <c r="O49" s="322">
        <v>33</v>
      </c>
      <c r="P49" s="322">
        <v>37</v>
      </c>
      <c r="Q49" s="322">
        <v>62</v>
      </c>
      <c r="R49" s="322">
        <v>72</v>
      </c>
      <c r="S49" s="322">
        <v>31</v>
      </c>
      <c r="T49" s="322">
        <v>120</v>
      </c>
      <c r="U49" s="322">
        <v>686</v>
      </c>
      <c r="V49" s="322">
        <v>452</v>
      </c>
      <c r="W49" s="322">
        <v>107</v>
      </c>
      <c r="X49" s="322">
        <v>146</v>
      </c>
      <c r="Y49" s="322">
        <v>112</v>
      </c>
      <c r="Z49" s="245">
        <f t="shared" si="13"/>
        <v>1858</v>
      </c>
      <c r="AA49" s="323">
        <f t="shared" si="11"/>
        <v>477</v>
      </c>
      <c r="AB49" s="323">
        <f t="shared" si="11"/>
        <v>515</v>
      </c>
      <c r="AC49" s="323">
        <f t="shared" si="11"/>
        <v>737</v>
      </c>
      <c r="AD49" s="323">
        <f t="shared" si="11"/>
        <v>848</v>
      </c>
      <c r="AE49" s="323">
        <f t="shared" si="11"/>
        <v>501</v>
      </c>
      <c r="AF49" s="323">
        <f t="shared" si="11"/>
        <v>1182</v>
      </c>
      <c r="AG49" s="323">
        <f t="shared" si="11"/>
        <v>4527</v>
      </c>
      <c r="AH49" s="323">
        <f t="shared" si="11"/>
        <v>4663</v>
      </c>
      <c r="AI49" s="323">
        <f t="shared" si="11"/>
        <v>1911</v>
      </c>
      <c r="AJ49" s="323">
        <f t="shared" si="11"/>
        <v>2680</v>
      </c>
      <c r="AK49" s="75">
        <f t="shared" si="11"/>
        <v>2805</v>
      </c>
      <c r="AL49" s="245">
        <f t="shared" si="11"/>
        <v>20846</v>
      </c>
    </row>
    <row r="50" spans="1:38" s="318" customFormat="1" x14ac:dyDescent="0.35">
      <c r="A50" s="466"/>
      <c r="B50" s="61" t="s">
        <v>128</v>
      </c>
      <c r="C50" s="69">
        <v>1278</v>
      </c>
      <c r="D50" s="323">
        <v>1318</v>
      </c>
      <c r="E50" s="323">
        <v>1784</v>
      </c>
      <c r="F50" s="323">
        <v>2149</v>
      </c>
      <c r="G50" s="323">
        <v>1402</v>
      </c>
      <c r="H50" s="323">
        <v>3702</v>
      </c>
      <c r="I50" s="323">
        <v>10550</v>
      </c>
      <c r="J50" s="323">
        <v>8889</v>
      </c>
      <c r="K50" s="323">
        <v>3573</v>
      </c>
      <c r="L50" s="323">
        <v>4972</v>
      </c>
      <c r="M50" s="323">
        <v>5509</v>
      </c>
      <c r="N50" s="245">
        <f t="shared" si="12"/>
        <v>45126</v>
      </c>
      <c r="O50" s="322">
        <v>638</v>
      </c>
      <c r="P50" s="322">
        <v>639</v>
      </c>
      <c r="Q50" s="322">
        <v>823</v>
      </c>
      <c r="R50" s="322">
        <v>982</v>
      </c>
      <c r="S50" s="322">
        <v>615</v>
      </c>
      <c r="T50" s="323">
        <v>1472</v>
      </c>
      <c r="U50" s="323">
        <v>6588</v>
      </c>
      <c r="V50" s="323">
        <v>3649</v>
      </c>
      <c r="W50" s="322">
        <v>727</v>
      </c>
      <c r="X50" s="322">
        <v>985</v>
      </c>
      <c r="Y50" s="322">
        <v>697</v>
      </c>
      <c r="Z50" s="245">
        <f t="shared" si="13"/>
        <v>17815</v>
      </c>
      <c r="AA50" s="323">
        <f t="shared" si="11"/>
        <v>1916</v>
      </c>
      <c r="AB50" s="323">
        <f t="shared" si="11"/>
        <v>1957</v>
      </c>
      <c r="AC50" s="323">
        <f t="shared" si="11"/>
        <v>2607</v>
      </c>
      <c r="AD50" s="323">
        <f t="shared" si="11"/>
        <v>3131</v>
      </c>
      <c r="AE50" s="323">
        <f t="shared" si="11"/>
        <v>2017</v>
      </c>
      <c r="AF50" s="323">
        <f t="shared" si="11"/>
        <v>5174</v>
      </c>
      <c r="AG50" s="323">
        <f t="shared" si="11"/>
        <v>17138</v>
      </c>
      <c r="AH50" s="323">
        <f t="shared" si="11"/>
        <v>12538</v>
      </c>
      <c r="AI50" s="323">
        <f t="shared" si="11"/>
        <v>4300</v>
      </c>
      <c r="AJ50" s="323">
        <f t="shared" si="11"/>
        <v>5957</v>
      </c>
      <c r="AK50" s="75">
        <f t="shared" si="11"/>
        <v>6206</v>
      </c>
      <c r="AL50" s="245">
        <f t="shared" si="11"/>
        <v>62941</v>
      </c>
    </row>
    <row r="51" spans="1:38" s="318" customFormat="1" x14ac:dyDescent="0.35">
      <c r="A51" s="466"/>
      <c r="B51" s="61" t="s">
        <v>129</v>
      </c>
      <c r="C51" s="69">
        <v>899</v>
      </c>
      <c r="D51" s="323">
        <v>953</v>
      </c>
      <c r="E51" s="323">
        <v>1403</v>
      </c>
      <c r="F51" s="323">
        <v>1618</v>
      </c>
      <c r="G51" s="323">
        <v>1083</v>
      </c>
      <c r="H51" s="323">
        <v>2406</v>
      </c>
      <c r="I51" s="323">
        <v>6572</v>
      </c>
      <c r="J51" s="323">
        <v>5989</v>
      </c>
      <c r="K51" s="323">
        <v>2426</v>
      </c>
      <c r="L51" s="323">
        <v>3564</v>
      </c>
      <c r="M51" s="323">
        <v>3512</v>
      </c>
      <c r="N51" s="245">
        <f t="shared" si="12"/>
        <v>30425</v>
      </c>
      <c r="O51" s="322">
        <v>615</v>
      </c>
      <c r="P51" s="322">
        <v>681</v>
      </c>
      <c r="Q51" s="322">
        <v>981</v>
      </c>
      <c r="R51" s="322">
        <v>1147</v>
      </c>
      <c r="S51" s="322">
        <v>631</v>
      </c>
      <c r="T51" s="323">
        <v>1395</v>
      </c>
      <c r="U51" s="323">
        <v>5513</v>
      </c>
      <c r="V51" s="323">
        <v>3202</v>
      </c>
      <c r="W51" s="322">
        <v>594</v>
      </c>
      <c r="X51" s="322">
        <v>820</v>
      </c>
      <c r="Y51" s="322">
        <v>537</v>
      </c>
      <c r="Z51" s="245">
        <f t="shared" si="13"/>
        <v>16116</v>
      </c>
      <c r="AA51" s="323">
        <f t="shared" si="11"/>
        <v>1514</v>
      </c>
      <c r="AB51" s="323">
        <f t="shared" si="11"/>
        <v>1634</v>
      </c>
      <c r="AC51" s="323">
        <f t="shared" si="11"/>
        <v>2384</v>
      </c>
      <c r="AD51" s="323">
        <f t="shared" si="11"/>
        <v>2765</v>
      </c>
      <c r="AE51" s="323">
        <f t="shared" si="11"/>
        <v>1714</v>
      </c>
      <c r="AF51" s="323">
        <f t="shared" si="11"/>
        <v>3801</v>
      </c>
      <c r="AG51" s="323">
        <f t="shared" si="11"/>
        <v>12085</v>
      </c>
      <c r="AH51" s="323">
        <f t="shared" si="11"/>
        <v>9191</v>
      </c>
      <c r="AI51" s="323">
        <f t="shared" si="11"/>
        <v>3020</v>
      </c>
      <c r="AJ51" s="323">
        <f t="shared" si="11"/>
        <v>4384</v>
      </c>
      <c r="AK51" s="75">
        <f t="shared" si="11"/>
        <v>4049</v>
      </c>
      <c r="AL51" s="245">
        <f t="shared" si="11"/>
        <v>46541</v>
      </c>
    </row>
    <row r="52" spans="1:38" s="318" customFormat="1" x14ac:dyDescent="0.35">
      <c r="A52" s="466"/>
      <c r="B52" s="61" t="s">
        <v>130</v>
      </c>
      <c r="C52" s="77">
        <v>467</v>
      </c>
      <c r="D52" s="322">
        <v>515</v>
      </c>
      <c r="E52" s="322">
        <v>623</v>
      </c>
      <c r="F52" s="322">
        <v>707</v>
      </c>
      <c r="G52" s="322">
        <v>468</v>
      </c>
      <c r="H52" s="323">
        <v>1219</v>
      </c>
      <c r="I52" s="323">
        <v>3786</v>
      </c>
      <c r="J52" s="323">
        <v>3164</v>
      </c>
      <c r="K52" s="323">
        <v>1309</v>
      </c>
      <c r="L52" s="323">
        <v>1867</v>
      </c>
      <c r="M52" s="323">
        <v>1875</v>
      </c>
      <c r="N52" s="245">
        <f t="shared" si="12"/>
        <v>16000</v>
      </c>
      <c r="O52" s="322">
        <v>267</v>
      </c>
      <c r="P52" s="322">
        <v>251</v>
      </c>
      <c r="Q52" s="322">
        <v>347</v>
      </c>
      <c r="R52" s="322">
        <v>371</v>
      </c>
      <c r="S52" s="322">
        <v>221</v>
      </c>
      <c r="T52" s="322">
        <v>576</v>
      </c>
      <c r="U52" s="323">
        <v>2371</v>
      </c>
      <c r="V52" s="323">
        <v>1361</v>
      </c>
      <c r="W52" s="322">
        <v>261</v>
      </c>
      <c r="X52" s="322">
        <v>338</v>
      </c>
      <c r="Y52" s="322">
        <v>248</v>
      </c>
      <c r="Z52" s="245">
        <f t="shared" si="13"/>
        <v>6612</v>
      </c>
      <c r="AA52" s="323">
        <f t="shared" si="11"/>
        <v>734</v>
      </c>
      <c r="AB52" s="323">
        <f t="shared" si="11"/>
        <v>766</v>
      </c>
      <c r="AC52" s="323">
        <f t="shared" si="11"/>
        <v>970</v>
      </c>
      <c r="AD52" s="323">
        <f t="shared" si="11"/>
        <v>1078</v>
      </c>
      <c r="AE52" s="323">
        <f t="shared" si="11"/>
        <v>689</v>
      </c>
      <c r="AF52" s="323">
        <f t="shared" si="11"/>
        <v>1795</v>
      </c>
      <c r="AG52" s="323">
        <f t="shared" si="11"/>
        <v>6157</v>
      </c>
      <c r="AH52" s="323">
        <f t="shared" si="11"/>
        <v>4525</v>
      </c>
      <c r="AI52" s="323">
        <f t="shared" si="11"/>
        <v>1570</v>
      </c>
      <c r="AJ52" s="323">
        <f t="shared" si="11"/>
        <v>2205</v>
      </c>
      <c r="AK52" s="75">
        <f t="shared" si="11"/>
        <v>2123</v>
      </c>
      <c r="AL52" s="245">
        <f t="shared" si="11"/>
        <v>22612</v>
      </c>
    </row>
    <row r="53" spans="1:38" s="318" customFormat="1" x14ac:dyDescent="0.35">
      <c r="A53" s="466"/>
      <c r="B53" s="61" t="s">
        <v>132</v>
      </c>
      <c r="C53" s="77">
        <v>600</v>
      </c>
      <c r="D53" s="322">
        <v>653</v>
      </c>
      <c r="E53" s="322">
        <v>833</v>
      </c>
      <c r="F53" s="322">
        <v>955</v>
      </c>
      <c r="G53" s="322">
        <v>564</v>
      </c>
      <c r="H53" s="323">
        <v>1444</v>
      </c>
      <c r="I53" s="323">
        <v>4673</v>
      </c>
      <c r="J53" s="323">
        <v>4369</v>
      </c>
      <c r="K53" s="323">
        <v>1714</v>
      </c>
      <c r="L53" s="323">
        <v>2390</v>
      </c>
      <c r="M53" s="323">
        <v>2383</v>
      </c>
      <c r="N53" s="245">
        <f t="shared" si="12"/>
        <v>20578</v>
      </c>
      <c r="O53" s="322">
        <v>196</v>
      </c>
      <c r="P53" s="322">
        <v>212</v>
      </c>
      <c r="Q53" s="322">
        <v>282</v>
      </c>
      <c r="R53" s="322">
        <v>340</v>
      </c>
      <c r="S53" s="322">
        <v>198</v>
      </c>
      <c r="T53" s="322">
        <v>411</v>
      </c>
      <c r="U53" s="323">
        <v>1932</v>
      </c>
      <c r="V53" s="322">
        <v>1030</v>
      </c>
      <c r="W53" s="322">
        <v>191</v>
      </c>
      <c r="X53" s="322">
        <v>233</v>
      </c>
      <c r="Y53" s="322">
        <v>187</v>
      </c>
      <c r="Z53" s="245">
        <f t="shared" si="13"/>
        <v>5212</v>
      </c>
      <c r="AA53" s="323">
        <f t="shared" si="11"/>
        <v>796</v>
      </c>
      <c r="AB53" s="323">
        <f t="shared" si="11"/>
        <v>865</v>
      </c>
      <c r="AC53" s="323">
        <f t="shared" si="11"/>
        <v>1115</v>
      </c>
      <c r="AD53" s="323">
        <f t="shared" si="11"/>
        <v>1295</v>
      </c>
      <c r="AE53" s="323">
        <f t="shared" si="11"/>
        <v>762</v>
      </c>
      <c r="AF53" s="323">
        <f t="shared" si="11"/>
        <v>1855</v>
      </c>
      <c r="AG53" s="323">
        <f t="shared" si="11"/>
        <v>6605</v>
      </c>
      <c r="AH53" s="323">
        <f t="shared" si="11"/>
        <v>5399</v>
      </c>
      <c r="AI53" s="323">
        <f t="shared" si="11"/>
        <v>1905</v>
      </c>
      <c r="AJ53" s="323">
        <f t="shared" si="11"/>
        <v>2623</v>
      </c>
      <c r="AK53" s="75">
        <f t="shared" si="11"/>
        <v>2570</v>
      </c>
      <c r="AL53" s="245">
        <f t="shared" si="11"/>
        <v>25790</v>
      </c>
    </row>
    <row r="54" spans="1:38" s="318" customFormat="1" x14ac:dyDescent="0.35">
      <c r="A54" s="466"/>
      <c r="B54" s="61" t="s">
        <v>131</v>
      </c>
      <c r="C54" s="77">
        <v>468</v>
      </c>
      <c r="D54" s="322">
        <v>510</v>
      </c>
      <c r="E54" s="322">
        <v>728</v>
      </c>
      <c r="F54" s="322">
        <v>843</v>
      </c>
      <c r="G54" s="322">
        <v>498</v>
      </c>
      <c r="H54" s="323">
        <v>1162</v>
      </c>
      <c r="I54" s="323">
        <v>4085</v>
      </c>
      <c r="J54" s="323">
        <v>3963</v>
      </c>
      <c r="K54" s="323">
        <v>1644</v>
      </c>
      <c r="L54" s="323">
        <v>2458</v>
      </c>
      <c r="M54" s="323">
        <v>2748</v>
      </c>
      <c r="N54" s="245">
        <f t="shared" si="12"/>
        <v>19107</v>
      </c>
      <c r="O54" s="322">
        <v>133</v>
      </c>
      <c r="P54" s="322">
        <v>131</v>
      </c>
      <c r="Q54" s="322">
        <v>163</v>
      </c>
      <c r="R54" s="322">
        <v>173</v>
      </c>
      <c r="S54" s="322">
        <v>89</v>
      </c>
      <c r="T54" s="322">
        <v>261</v>
      </c>
      <c r="U54" s="323">
        <v>1041</v>
      </c>
      <c r="V54" s="322">
        <v>536</v>
      </c>
      <c r="W54" s="322">
        <v>95</v>
      </c>
      <c r="X54" s="322">
        <v>185</v>
      </c>
      <c r="Y54" s="322">
        <v>90</v>
      </c>
      <c r="Z54" s="245">
        <f t="shared" si="13"/>
        <v>2897</v>
      </c>
      <c r="AA54" s="323">
        <f t="shared" si="11"/>
        <v>601</v>
      </c>
      <c r="AB54" s="323">
        <f t="shared" si="11"/>
        <v>641</v>
      </c>
      <c r="AC54" s="323">
        <f t="shared" si="11"/>
        <v>891</v>
      </c>
      <c r="AD54" s="323">
        <f t="shared" si="11"/>
        <v>1016</v>
      </c>
      <c r="AE54" s="323">
        <f t="shared" si="11"/>
        <v>587</v>
      </c>
      <c r="AF54" s="323">
        <f t="shared" si="11"/>
        <v>1423</v>
      </c>
      <c r="AG54" s="323">
        <f t="shared" si="11"/>
        <v>5126</v>
      </c>
      <c r="AH54" s="323">
        <f t="shared" si="11"/>
        <v>4499</v>
      </c>
      <c r="AI54" s="323">
        <f t="shared" si="11"/>
        <v>1739</v>
      </c>
      <c r="AJ54" s="323">
        <f t="shared" si="11"/>
        <v>2643</v>
      </c>
      <c r="AK54" s="75">
        <f t="shared" si="11"/>
        <v>2838</v>
      </c>
      <c r="AL54" s="245">
        <f t="shared" si="11"/>
        <v>22004</v>
      </c>
    </row>
    <row r="55" spans="1:38" s="318" customFormat="1" x14ac:dyDescent="0.35">
      <c r="A55" s="80"/>
      <c r="B55" s="324" t="s">
        <v>120</v>
      </c>
      <c r="C55" s="78">
        <f>SUM(C45:C54)</f>
        <v>7761</v>
      </c>
      <c r="D55" s="248">
        <f t="shared" ref="D55:AL55" si="14">SUM(D45:D54)</f>
        <v>7903</v>
      </c>
      <c r="E55" s="248">
        <f t="shared" si="14"/>
        <v>10849</v>
      </c>
      <c r="F55" s="248">
        <f t="shared" si="14"/>
        <v>12663</v>
      </c>
      <c r="G55" s="248">
        <f t="shared" si="14"/>
        <v>7988</v>
      </c>
      <c r="H55" s="248">
        <f t="shared" si="14"/>
        <v>22084</v>
      </c>
      <c r="I55" s="248">
        <f t="shared" si="14"/>
        <v>65226</v>
      </c>
      <c r="J55" s="248">
        <f t="shared" si="14"/>
        <v>54826</v>
      </c>
      <c r="K55" s="248">
        <f t="shared" si="14"/>
        <v>22472</v>
      </c>
      <c r="L55" s="248">
        <f t="shared" si="14"/>
        <v>32422</v>
      </c>
      <c r="M55" s="248">
        <f t="shared" si="14"/>
        <v>34562</v>
      </c>
      <c r="N55" s="246">
        <f t="shared" si="14"/>
        <v>278756</v>
      </c>
      <c r="O55" s="248">
        <f t="shared" si="14"/>
        <v>2921</v>
      </c>
      <c r="P55" s="248">
        <f t="shared" si="14"/>
        <v>3042</v>
      </c>
      <c r="Q55" s="248">
        <f t="shared" si="14"/>
        <v>4139</v>
      </c>
      <c r="R55" s="248">
        <f t="shared" si="14"/>
        <v>4861</v>
      </c>
      <c r="S55" s="248">
        <f t="shared" si="14"/>
        <v>2832</v>
      </c>
      <c r="T55" s="248">
        <f t="shared" si="14"/>
        <v>7361</v>
      </c>
      <c r="U55" s="248">
        <f t="shared" si="14"/>
        <v>32730</v>
      </c>
      <c r="V55" s="248">
        <f t="shared" si="14"/>
        <v>18452</v>
      </c>
      <c r="W55" s="248">
        <f t="shared" si="14"/>
        <v>3730</v>
      </c>
      <c r="X55" s="248">
        <f t="shared" si="14"/>
        <v>4836</v>
      </c>
      <c r="Y55" s="248">
        <f t="shared" si="14"/>
        <v>3449</v>
      </c>
      <c r="Z55" s="246">
        <f t="shared" si="14"/>
        <v>88353</v>
      </c>
      <c r="AA55" s="248">
        <f t="shared" si="14"/>
        <v>10682</v>
      </c>
      <c r="AB55" s="248">
        <f t="shared" si="14"/>
        <v>10945</v>
      </c>
      <c r="AC55" s="248">
        <f t="shared" si="14"/>
        <v>14988</v>
      </c>
      <c r="AD55" s="248">
        <f t="shared" si="14"/>
        <v>17524</v>
      </c>
      <c r="AE55" s="248">
        <f t="shared" si="14"/>
        <v>10820</v>
      </c>
      <c r="AF55" s="248">
        <f t="shared" si="14"/>
        <v>29445</v>
      </c>
      <c r="AG55" s="248">
        <f t="shared" si="14"/>
        <v>97956</v>
      </c>
      <c r="AH55" s="248">
        <f t="shared" si="14"/>
        <v>73278</v>
      </c>
      <c r="AI55" s="248">
        <f t="shared" si="14"/>
        <v>26202</v>
      </c>
      <c r="AJ55" s="248">
        <f t="shared" si="14"/>
        <v>37258</v>
      </c>
      <c r="AK55" s="167">
        <f t="shared" si="14"/>
        <v>38011</v>
      </c>
      <c r="AL55" s="246">
        <f t="shared" si="14"/>
        <v>367109</v>
      </c>
    </row>
    <row r="56" spans="1:38" s="318" customFormat="1" x14ac:dyDescent="0.35">
      <c r="A56" s="465" t="s">
        <v>197</v>
      </c>
      <c r="B56" s="71" t="s">
        <v>123</v>
      </c>
      <c r="C56" s="63">
        <v>1331</v>
      </c>
      <c r="D56" s="247">
        <v>1277</v>
      </c>
      <c r="E56" s="247">
        <v>1672</v>
      </c>
      <c r="F56" s="247">
        <v>1987</v>
      </c>
      <c r="G56" s="247">
        <v>1273</v>
      </c>
      <c r="H56" s="247">
        <v>5826</v>
      </c>
      <c r="I56" s="247">
        <v>13753</v>
      </c>
      <c r="J56" s="247">
        <v>7731</v>
      </c>
      <c r="K56" s="247">
        <v>3261</v>
      </c>
      <c r="L56" s="247">
        <v>4573</v>
      </c>
      <c r="M56" s="247">
        <v>4558</v>
      </c>
      <c r="N56" s="249">
        <f>SUM(C56:M56)</f>
        <v>47242</v>
      </c>
      <c r="O56" s="244">
        <v>569</v>
      </c>
      <c r="P56" s="244">
        <v>597</v>
      </c>
      <c r="Q56" s="244">
        <v>812</v>
      </c>
      <c r="R56" s="244">
        <v>948</v>
      </c>
      <c r="S56" s="244">
        <v>549</v>
      </c>
      <c r="T56" s="247">
        <v>1952</v>
      </c>
      <c r="U56" s="247">
        <v>8426</v>
      </c>
      <c r="V56" s="247">
        <v>4556</v>
      </c>
      <c r="W56" s="244">
        <v>973</v>
      </c>
      <c r="X56" s="247">
        <v>1156</v>
      </c>
      <c r="Y56" s="244">
        <v>902</v>
      </c>
      <c r="Z56" s="249">
        <f>SUM(O56:Y56)</f>
        <v>21440</v>
      </c>
      <c r="AA56" s="247">
        <f t="shared" ref="AA56:AL65" si="15">C56+O56</f>
        <v>1900</v>
      </c>
      <c r="AB56" s="247">
        <f t="shared" si="15"/>
        <v>1874</v>
      </c>
      <c r="AC56" s="247">
        <f t="shared" si="15"/>
        <v>2484</v>
      </c>
      <c r="AD56" s="247">
        <f t="shared" si="15"/>
        <v>2935</v>
      </c>
      <c r="AE56" s="247">
        <f t="shared" si="15"/>
        <v>1822</v>
      </c>
      <c r="AF56" s="247">
        <f t="shared" si="15"/>
        <v>7778</v>
      </c>
      <c r="AG56" s="247">
        <f t="shared" si="15"/>
        <v>22179</v>
      </c>
      <c r="AH56" s="247">
        <f t="shared" si="15"/>
        <v>12287</v>
      </c>
      <c r="AI56" s="247">
        <f t="shared" si="15"/>
        <v>4234</v>
      </c>
      <c r="AJ56" s="247">
        <f t="shared" si="15"/>
        <v>5729</v>
      </c>
      <c r="AK56" s="81">
        <f t="shared" si="15"/>
        <v>5460</v>
      </c>
      <c r="AL56" s="249">
        <f t="shared" si="15"/>
        <v>68682</v>
      </c>
    </row>
    <row r="57" spans="1:38" s="318" customFormat="1" x14ac:dyDescent="0.35">
      <c r="A57" s="466"/>
      <c r="B57" s="61" t="s">
        <v>124</v>
      </c>
      <c r="C57" s="77">
        <v>628</v>
      </c>
      <c r="D57" s="322">
        <v>640</v>
      </c>
      <c r="E57" s="322">
        <v>850</v>
      </c>
      <c r="F57" s="322">
        <v>898</v>
      </c>
      <c r="G57" s="322">
        <v>565</v>
      </c>
      <c r="H57" s="323">
        <v>1579</v>
      </c>
      <c r="I57" s="323">
        <v>5594</v>
      </c>
      <c r="J57" s="323">
        <v>4182</v>
      </c>
      <c r="K57" s="323">
        <v>1749</v>
      </c>
      <c r="L57" s="323">
        <v>2514</v>
      </c>
      <c r="M57" s="323">
        <v>2641</v>
      </c>
      <c r="N57" s="245">
        <f t="shared" ref="N57:N65" si="16">SUM(C57:M57)</f>
        <v>21840</v>
      </c>
      <c r="O57" s="322">
        <v>203</v>
      </c>
      <c r="P57" s="322">
        <v>210</v>
      </c>
      <c r="Q57" s="322">
        <v>290</v>
      </c>
      <c r="R57" s="322">
        <v>326</v>
      </c>
      <c r="S57" s="322">
        <v>196</v>
      </c>
      <c r="T57" s="322">
        <v>518</v>
      </c>
      <c r="U57" s="323">
        <v>2481</v>
      </c>
      <c r="V57" s="323">
        <v>1374</v>
      </c>
      <c r="W57" s="322">
        <v>301</v>
      </c>
      <c r="X57" s="322">
        <v>421</v>
      </c>
      <c r="Y57" s="322">
        <v>240</v>
      </c>
      <c r="Z57" s="245">
        <f t="shared" ref="Z57:Z65" si="17">SUM(O57:Y57)</f>
        <v>6560</v>
      </c>
      <c r="AA57" s="323">
        <f t="shared" si="15"/>
        <v>831</v>
      </c>
      <c r="AB57" s="323">
        <f t="shared" si="15"/>
        <v>850</v>
      </c>
      <c r="AC57" s="323">
        <f t="shared" si="15"/>
        <v>1140</v>
      </c>
      <c r="AD57" s="323">
        <f t="shared" si="15"/>
        <v>1224</v>
      </c>
      <c r="AE57" s="323">
        <f t="shared" si="15"/>
        <v>761</v>
      </c>
      <c r="AF57" s="323">
        <f t="shared" si="15"/>
        <v>2097</v>
      </c>
      <c r="AG57" s="323">
        <f t="shared" si="15"/>
        <v>8075</v>
      </c>
      <c r="AH57" s="323">
        <f t="shared" si="15"/>
        <v>5556</v>
      </c>
      <c r="AI57" s="323">
        <f t="shared" si="15"/>
        <v>2050</v>
      </c>
      <c r="AJ57" s="323">
        <f t="shared" si="15"/>
        <v>2935</v>
      </c>
      <c r="AK57" s="75">
        <f t="shared" si="15"/>
        <v>2881</v>
      </c>
      <c r="AL57" s="245">
        <f t="shared" si="15"/>
        <v>28400</v>
      </c>
    </row>
    <row r="58" spans="1:38" s="318" customFormat="1" x14ac:dyDescent="0.35">
      <c r="A58" s="466"/>
      <c r="B58" s="61" t="s">
        <v>125</v>
      </c>
      <c r="C58" s="77">
        <v>775</v>
      </c>
      <c r="D58" s="322">
        <v>843</v>
      </c>
      <c r="E58" s="323">
        <v>1167</v>
      </c>
      <c r="F58" s="323">
        <v>1439</v>
      </c>
      <c r="G58" s="322">
        <v>866</v>
      </c>
      <c r="H58" s="323">
        <v>1866</v>
      </c>
      <c r="I58" s="323">
        <v>6462</v>
      </c>
      <c r="J58" s="323">
        <v>6514</v>
      </c>
      <c r="K58" s="323">
        <v>3121</v>
      </c>
      <c r="L58" s="323">
        <v>4600</v>
      </c>
      <c r="M58" s="323">
        <v>5529</v>
      </c>
      <c r="N58" s="245">
        <f t="shared" si="16"/>
        <v>33182</v>
      </c>
      <c r="O58" s="322">
        <v>135</v>
      </c>
      <c r="P58" s="322">
        <v>137</v>
      </c>
      <c r="Q58" s="322">
        <v>202</v>
      </c>
      <c r="R58" s="322">
        <v>239</v>
      </c>
      <c r="S58" s="322">
        <v>142</v>
      </c>
      <c r="T58" s="322">
        <v>300</v>
      </c>
      <c r="U58" s="323">
        <v>1660</v>
      </c>
      <c r="V58" s="322">
        <v>1141</v>
      </c>
      <c r="W58" s="322">
        <v>253</v>
      </c>
      <c r="X58" s="322">
        <v>337</v>
      </c>
      <c r="Y58" s="322">
        <v>279</v>
      </c>
      <c r="Z58" s="245">
        <f t="shared" si="17"/>
        <v>4825</v>
      </c>
      <c r="AA58" s="323">
        <f t="shared" si="15"/>
        <v>910</v>
      </c>
      <c r="AB58" s="323">
        <f t="shared" si="15"/>
        <v>980</v>
      </c>
      <c r="AC58" s="323">
        <f t="shared" si="15"/>
        <v>1369</v>
      </c>
      <c r="AD58" s="323">
        <f t="shared" si="15"/>
        <v>1678</v>
      </c>
      <c r="AE58" s="323">
        <f t="shared" si="15"/>
        <v>1008</v>
      </c>
      <c r="AF58" s="323">
        <f t="shared" si="15"/>
        <v>2166</v>
      </c>
      <c r="AG58" s="323">
        <f t="shared" si="15"/>
        <v>8122</v>
      </c>
      <c r="AH58" s="323">
        <f t="shared" si="15"/>
        <v>7655</v>
      </c>
      <c r="AI58" s="323">
        <f t="shared" si="15"/>
        <v>3374</v>
      </c>
      <c r="AJ58" s="323">
        <f t="shared" si="15"/>
        <v>4937</v>
      </c>
      <c r="AK58" s="75">
        <f t="shared" si="15"/>
        <v>5808</v>
      </c>
      <c r="AL58" s="245">
        <f t="shared" si="15"/>
        <v>38007</v>
      </c>
    </row>
    <row r="59" spans="1:38" s="318" customFormat="1" x14ac:dyDescent="0.35">
      <c r="A59" s="466"/>
      <c r="B59" s="61" t="s">
        <v>126</v>
      </c>
      <c r="C59" s="77">
        <v>733</v>
      </c>
      <c r="D59" s="322">
        <v>781</v>
      </c>
      <c r="E59" s="323">
        <v>1117</v>
      </c>
      <c r="F59" s="323">
        <v>1315</v>
      </c>
      <c r="G59" s="322">
        <v>733</v>
      </c>
      <c r="H59" s="323">
        <v>1880</v>
      </c>
      <c r="I59" s="323">
        <v>5925</v>
      </c>
      <c r="J59" s="323">
        <v>4756</v>
      </c>
      <c r="K59" s="323">
        <v>2108</v>
      </c>
      <c r="L59" s="323">
        <v>3115</v>
      </c>
      <c r="M59" s="323">
        <v>2990</v>
      </c>
      <c r="N59" s="245">
        <f t="shared" si="16"/>
        <v>25453</v>
      </c>
      <c r="O59" s="322">
        <v>159</v>
      </c>
      <c r="P59" s="322">
        <v>164</v>
      </c>
      <c r="Q59" s="322">
        <v>265</v>
      </c>
      <c r="R59" s="322">
        <v>377</v>
      </c>
      <c r="S59" s="322">
        <v>216</v>
      </c>
      <c r="T59" s="322">
        <v>429</v>
      </c>
      <c r="U59" s="323">
        <v>2315</v>
      </c>
      <c r="V59" s="323">
        <v>1388</v>
      </c>
      <c r="W59" s="322">
        <v>313</v>
      </c>
      <c r="X59" s="322">
        <v>291</v>
      </c>
      <c r="Y59" s="322">
        <v>235</v>
      </c>
      <c r="Z59" s="245">
        <f t="shared" si="17"/>
        <v>6152</v>
      </c>
      <c r="AA59" s="323">
        <f t="shared" si="15"/>
        <v>892</v>
      </c>
      <c r="AB59" s="323">
        <f t="shared" si="15"/>
        <v>945</v>
      </c>
      <c r="AC59" s="323">
        <f t="shared" si="15"/>
        <v>1382</v>
      </c>
      <c r="AD59" s="323">
        <f t="shared" si="15"/>
        <v>1692</v>
      </c>
      <c r="AE59" s="323">
        <f t="shared" si="15"/>
        <v>949</v>
      </c>
      <c r="AF59" s="323">
        <f t="shared" si="15"/>
        <v>2309</v>
      </c>
      <c r="AG59" s="323">
        <f t="shared" si="15"/>
        <v>8240</v>
      </c>
      <c r="AH59" s="323">
        <f t="shared" si="15"/>
        <v>6144</v>
      </c>
      <c r="AI59" s="323">
        <f t="shared" si="15"/>
        <v>2421</v>
      </c>
      <c r="AJ59" s="323">
        <f t="shared" si="15"/>
        <v>3406</v>
      </c>
      <c r="AK59" s="75">
        <f t="shared" si="15"/>
        <v>3225</v>
      </c>
      <c r="AL59" s="245">
        <f t="shared" si="15"/>
        <v>31605</v>
      </c>
    </row>
    <row r="60" spans="1:38" s="318" customFormat="1" x14ac:dyDescent="0.35">
      <c r="A60" s="466"/>
      <c r="B60" s="61" t="s">
        <v>127</v>
      </c>
      <c r="C60" s="77">
        <v>431</v>
      </c>
      <c r="D60" s="322">
        <v>483</v>
      </c>
      <c r="E60" s="322">
        <v>665</v>
      </c>
      <c r="F60" s="322">
        <v>803</v>
      </c>
      <c r="G60" s="322">
        <v>439</v>
      </c>
      <c r="H60" s="323">
        <v>1045</v>
      </c>
      <c r="I60" s="323">
        <v>3831</v>
      </c>
      <c r="J60" s="323">
        <v>4036</v>
      </c>
      <c r="K60" s="323">
        <v>1828</v>
      </c>
      <c r="L60" s="323">
        <v>2589</v>
      </c>
      <c r="M60" s="323">
        <v>2712</v>
      </c>
      <c r="N60" s="245">
        <f t="shared" si="16"/>
        <v>18862</v>
      </c>
      <c r="O60" s="322">
        <v>39</v>
      </c>
      <c r="P60" s="322">
        <v>35</v>
      </c>
      <c r="Q60" s="322">
        <v>61</v>
      </c>
      <c r="R60" s="322">
        <v>78</v>
      </c>
      <c r="S60" s="322">
        <v>32</v>
      </c>
      <c r="T60" s="322">
        <v>118</v>
      </c>
      <c r="U60" s="322">
        <v>704</v>
      </c>
      <c r="V60" s="322">
        <v>461</v>
      </c>
      <c r="W60" s="322">
        <v>106</v>
      </c>
      <c r="X60" s="322">
        <v>159</v>
      </c>
      <c r="Y60" s="322">
        <v>115</v>
      </c>
      <c r="Z60" s="245">
        <f t="shared" si="17"/>
        <v>1908</v>
      </c>
      <c r="AA60" s="323">
        <f t="shared" si="15"/>
        <v>470</v>
      </c>
      <c r="AB60" s="323">
        <f t="shared" si="15"/>
        <v>518</v>
      </c>
      <c r="AC60" s="323">
        <f t="shared" si="15"/>
        <v>726</v>
      </c>
      <c r="AD60" s="323">
        <f t="shared" si="15"/>
        <v>881</v>
      </c>
      <c r="AE60" s="323">
        <f t="shared" si="15"/>
        <v>471</v>
      </c>
      <c r="AF60" s="323">
        <f t="shared" si="15"/>
        <v>1163</v>
      </c>
      <c r="AG60" s="323">
        <f t="shared" si="15"/>
        <v>4535</v>
      </c>
      <c r="AH60" s="323">
        <f t="shared" si="15"/>
        <v>4497</v>
      </c>
      <c r="AI60" s="323">
        <f t="shared" si="15"/>
        <v>1934</v>
      </c>
      <c r="AJ60" s="323">
        <f t="shared" si="15"/>
        <v>2748</v>
      </c>
      <c r="AK60" s="75">
        <f t="shared" si="15"/>
        <v>2827</v>
      </c>
      <c r="AL60" s="245">
        <f t="shared" si="15"/>
        <v>20770</v>
      </c>
    </row>
    <row r="61" spans="1:38" s="318" customFormat="1" x14ac:dyDescent="0.35">
      <c r="A61" s="466"/>
      <c r="B61" s="61" t="s">
        <v>128</v>
      </c>
      <c r="C61" s="69">
        <v>1257</v>
      </c>
      <c r="D61" s="323">
        <v>1299</v>
      </c>
      <c r="E61" s="323">
        <v>1751</v>
      </c>
      <c r="F61" s="323">
        <v>2140</v>
      </c>
      <c r="G61" s="323">
        <v>1404</v>
      </c>
      <c r="H61" s="323">
        <v>3622</v>
      </c>
      <c r="I61" s="323">
        <v>10572</v>
      </c>
      <c r="J61" s="323">
        <v>8540</v>
      </c>
      <c r="K61" s="323">
        <v>3662</v>
      </c>
      <c r="L61" s="323">
        <v>5014</v>
      </c>
      <c r="M61" s="323">
        <v>5462</v>
      </c>
      <c r="N61" s="245">
        <f t="shared" si="16"/>
        <v>44723</v>
      </c>
      <c r="O61" s="322">
        <v>670</v>
      </c>
      <c r="P61" s="322">
        <v>655</v>
      </c>
      <c r="Q61" s="322">
        <v>880</v>
      </c>
      <c r="R61" s="322">
        <v>1067</v>
      </c>
      <c r="S61" s="322">
        <v>625</v>
      </c>
      <c r="T61" s="323">
        <v>1526</v>
      </c>
      <c r="U61" s="323">
        <v>6764</v>
      </c>
      <c r="V61" s="323">
        <v>3782</v>
      </c>
      <c r="W61" s="322">
        <v>802</v>
      </c>
      <c r="X61" s="322">
        <v>1013</v>
      </c>
      <c r="Y61" s="322">
        <v>734</v>
      </c>
      <c r="Z61" s="245">
        <f t="shared" si="17"/>
        <v>18518</v>
      </c>
      <c r="AA61" s="323">
        <f t="shared" si="15"/>
        <v>1927</v>
      </c>
      <c r="AB61" s="323">
        <f t="shared" si="15"/>
        <v>1954</v>
      </c>
      <c r="AC61" s="323">
        <f t="shared" si="15"/>
        <v>2631</v>
      </c>
      <c r="AD61" s="323">
        <f t="shared" si="15"/>
        <v>3207</v>
      </c>
      <c r="AE61" s="323">
        <f t="shared" si="15"/>
        <v>2029</v>
      </c>
      <c r="AF61" s="323">
        <f t="shared" si="15"/>
        <v>5148</v>
      </c>
      <c r="AG61" s="323">
        <f t="shared" si="15"/>
        <v>17336</v>
      </c>
      <c r="AH61" s="323">
        <f t="shared" si="15"/>
        <v>12322</v>
      </c>
      <c r="AI61" s="323">
        <f t="shared" si="15"/>
        <v>4464</v>
      </c>
      <c r="AJ61" s="323">
        <f t="shared" si="15"/>
        <v>6027</v>
      </c>
      <c r="AK61" s="75">
        <f t="shared" si="15"/>
        <v>6196</v>
      </c>
      <c r="AL61" s="245">
        <f t="shared" si="15"/>
        <v>63241</v>
      </c>
    </row>
    <row r="62" spans="1:38" s="318" customFormat="1" x14ac:dyDescent="0.35">
      <c r="A62" s="466"/>
      <c r="B62" s="61" t="s">
        <v>129</v>
      </c>
      <c r="C62" s="69">
        <v>853</v>
      </c>
      <c r="D62" s="323">
        <v>951</v>
      </c>
      <c r="E62" s="323">
        <v>1397</v>
      </c>
      <c r="F62" s="323">
        <v>1589</v>
      </c>
      <c r="G62" s="323">
        <v>1047</v>
      </c>
      <c r="H62" s="323">
        <v>2408</v>
      </c>
      <c r="I62" s="323">
        <v>6504</v>
      </c>
      <c r="J62" s="323">
        <v>5756</v>
      </c>
      <c r="K62" s="323">
        <v>2414</v>
      </c>
      <c r="L62" s="323">
        <v>3653</v>
      </c>
      <c r="M62" s="323">
        <v>3475</v>
      </c>
      <c r="N62" s="245">
        <f t="shared" si="16"/>
        <v>30047</v>
      </c>
      <c r="O62" s="322">
        <v>630</v>
      </c>
      <c r="P62" s="322">
        <v>701</v>
      </c>
      <c r="Q62" s="322">
        <v>1020</v>
      </c>
      <c r="R62" s="322">
        <v>1242</v>
      </c>
      <c r="S62" s="322">
        <v>670</v>
      </c>
      <c r="T62" s="323">
        <v>1420</v>
      </c>
      <c r="U62" s="323">
        <v>5644</v>
      </c>
      <c r="V62" s="323">
        <v>3343</v>
      </c>
      <c r="W62" s="322">
        <v>620</v>
      </c>
      <c r="X62" s="322">
        <v>831</v>
      </c>
      <c r="Y62" s="322">
        <v>579</v>
      </c>
      <c r="Z62" s="245">
        <f t="shared" si="17"/>
        <v>16700</v>
      </c>
      <c r="AA62" s="323">
        <f t="shared" si="15"/>
        <v>1483</v>
      </c>
      <c r="AB62" s="323">
        <f t="shared" si="15"/>
        <v>1652</v>
      </c>
      <c r="AC62" s="323">
        <f t="shared" si="15"/>
        <v>2417</v>
      </c>
      <c r="AD62" s="323">
        <f t="shared" si="15"/>
        <v>2831</v>
      </c>
      <c r="AE62" s="323">
        <f t="shared" si="15"/>
        <v>1717</v>
      </c>
      <c r="AF62" s="323">
        <f t="shared" si="15"/>
        <v>3828</v>
      </c>
      <c r="AG62" s="323">
        <f t="shared" si="15"/>
        <v>12148</v>
      </c>
      <c r="AH62" s="323">
        <f t="shared" si="15"/>
        <v>9099</v>
      </c>
      <c r="AI62" s="323">
        <f t="shared" si="15"/>
        <v>3034</v>
      </c>
      <c r="AJ62" s="323">
        <f t="shared" si="15"/>
        <v>4484</v>
      </c>
      <c r="AK62" s="75">
        <f t="shared" si="15"/>
        <v>4054</v>
      </c>
      <c r="AL62" s="245">
        <f t="shared" si="15"/>
        <v>46747</v>
      </c>
    </row>
    <row r="63" spans="1:38" s="318" customFormat="1" x14ac:dyDescent="0.35">
      <c r="A63" s="466"/>
      <c r="B63" s="61" t="s">
        <v>130</v>
      </c>
      <c r="C63" s="77">
        <v>448</v>
      </c>
      <c r="D63" s="322">
        <v>496</v>
      </c>
      <c r="E63" s="322">
        <v>648</v>
      </c>
      <c r="F63" s="322">
        <v>701</v>
      </c>
      <c r="G63" s="322">
        <v>450</v>
      </c>
      <c r="H63" s="323">
        <v>1218</v>
      </c>
      <c r="I63" s="323">
        <v>3759</v>
      </c>
      <c r="J63" s="323">
        <v>3039</v>
      </c>
      <c r="K63" s="323">
        <v>1357</v>
      </c>
      <c r="L63" s="323">
        <v>1903</v>
      </c>
      <c r="M63" s="323">
        <v>1826</v>
      </c>
      <c r="N63" s="245">
        <f t="shared" si="16"/>
        <v>15845</v>
      </c>
      <c r="O63" s="322">
        <v>276</v>
      </c>
      <c r="P63" s="322">
        <v>277</v>
      </c>
      <c r="Q63" s="322">
        <v>366</v>
      </c>
      <c r="R63" s="322">
        <v>407</v>
      </c>
      <c r="S63" s="322">
        <v>241</v>
      </c>
      <c r="T63" s="322">
        <v>589</v>
      </c>
      <c r="U63" s="323">
        <v>2451</v>
      </c>
      <c r="V63" s="323">
        <v>1403</v>
      </c>
      <c r="W63" s="322">
        <v>273</v>
      </c>
      <c r="X63" s="322">
        <v>351</v>
      </c>
      <c r="Y63" s="322">
        <v>259</v>
      </c>
      <c r="Z63" s="245">
        <f t="shared" si="17"/>
        <v>6893</v>
      </c>
      <c r="AA63" s="323">
        <f t="shared" si="15"/>
        <v>724</v>
      </c>
      <c r="AB63" s="323">
        <f t="shared" si="15"/>
        <v>773</v>
      </c>
      <c r="AC63" s="323">
        <f t="shared" si="15"/>
        <v>1014</v>
      </c>
      <c r="AD63" s="323">
        <f t="shared" si="15"/>
        <v>1108</v>
      </c>
      <c r="AE63" s="323">
        <f t="shared" si="15"/>
        <v>691</v>
      </c>
      <c r="AF63" s="323">
        <f t="shared" si="15"/>
        <v>1807</v>
      </c>
      <c r="AG63" s="323">
        <f t="shared" si="15"/>
        <v>6210</v>
      </c>
      <c r="AH63" s="323">
        <f t="shared" si="15"/>
        <v>4442</v>
      </c>
      <c r="AI63" s="323">
        <f t="shared" si="15"/>
        <v>1630</v>
      </c>
      <c r="AJ63" s="323">
        <f t="shared" si="15"/>
        <v>2254</v>
      </c>
      <c r="AK63" s="75">
        <f t="shared" si="15"/>
        <v>2085</v>
      </c>
      <c r="AL63" s="245">
        <f t="shared" si="15"/>
        <v>22738</v>
      </c>
    </row>
    <row r="64" spans="1:38" s="318" customFormat="1" x14ac:dyDescent="0.35">
      <c r="A64" s="466"/>
      <c r="B64" s="61" t="s">
        <v>132</v>
      </c>
      <c r="C64" s="77">
        <v>577</v>
      </c>
      <c r="D64" s="322">
        <v>658</v>
      </c>
      <c r="E64" s="322">
        <v>866</v>
      </c>
      <c r="F64" s="322">
        <v>958</v>
      </c>
      <c r="G64" s="322">
        <v>560</v>
      </c>
      <c r="H64" s="323">
        <v>1421</v>
      </c>
      <c r="I64" s="323">
        <v>4745</v>
      </c>
      <c r="J64" s="323">
        <v>4171</v>
      </c>
      <c r="K64" s="323">
        <v>1781</v>
      </c>
      <c r="L64" s="323">
        <v>2423</v>
      </c>
      <c r="M64" s="323">
        <v>2355</v>
      </c>
      <c r="N64" s="245">
        <f t="shared" si="16"/>
        <v>20515</v>
      </c>
      <c r="O64" s="322">
        <v>193</v>
      </c>
      <c r="P64" s="322">
        <v>220</v>
      </c>
      <c r="Q64" s="322">
        <v>306</v>
      </c>
      <c r="R64" s="322">
        <v>357</v>
      </c>
      <c r="S64" s="322">
        <v>208</v>
      </c>
      <c r="T64" s="322">
        <v>424</v>
      </c>
      <c r="U64" s="323">
        <v>2000</v>
      </c>
      <c r="V64" s="322">
        <v>1068</v>
      </c>
      <c r="W64" s="322">
        <v>203</v>
      </c>
      <c r="X64" s="322">
        <v>237</v>
      </c>
      <c r="Y64" s="322">
        <v>199</v>
      </c>
      <c r="Z64" s="245">
        <f t="shared" si="17"/>
        <v>5415</v>
      </c>
      <c r="AA64" s="323">
        <f t="shared" si="15"/>
        <v>770</v>
      </c>
      <c r="AB64" s="323">
        <f t="shared" si="15"/>
        <v>878</v>
      </c>
      <c r="AC64" s="323">
        <f t="shared" si="15"/>
        <v>1172</v>
      </c>
      <c r="AD64" s="323">
        <f t="shared" si="15"/>
        <v>1315</v>
      </c>
      <c r="AE64" s="323">
        <f t="shared" si="15"/>
        <v>768</v>
      </c>
      <c r="AF64" s="323">
        <f t="shared" si="15"/>
        <v>1845</v>
      </c>
      <c r="AG64" s="323">
        <f t="shared" si="15"/>
        <v>6745</v>
      </c>
      <c r="AH64" s="323">
        <f t="shared" si="15"/>
        <v>5239</v>
      </c>
      <c r="AI64" s="323">
        <f t="shared" si="15"/>
        <v>1984</v>
      </c>
      <c r="AJ64" s="323">
        <f t="shared" si="15"/>
        <v>2660</v>
      </c>
      <c r="AK64" s="75">
        <f t="shared" si="15"/>
        <v>2554</v>
      </c>
      <c r="AL64" s="245">
        <f t="shared" si="15"/>
        <v>25930</v>
      </c>
    </row>
    <row r="65" spans="1:38" s="318" customFormat="1" x14ac:dyDescent="0.35">
      <c r="A65" s="466"/>
      <c r="B65" s="61" t="s">
        <v>131</v>
      </c>
      <c r="C65" s="77">
        <v>458</v>
      </c>
      <c r="D65" s="322">
        <v>507</v>
      </c>
      <c r="E65" s="322">
        <v>722</v>
      </c>
      <c r="F65" s="322">
        <v>871</v>
      </c>
      <c r="G65" s="322">
        <v>495</v>
      </c>
      <c r="H65" s="323">
        <v>1140</v>
      </c>
      <c r="I65" s="323">
        <v>4103</v>
      </c>
      <c r="J65" s="323">
        <v>3818</v>
      </c>
      <c r="K65" s="323">
        <v>1665</v>
      </c>
      <c r="L65" s="323">
        <v>2514</v>
      </c>
      <c r="M65" s="323">
        <v>2735</v>
      </c>
      <c r="N65" s="245">
        <f t="shared" si="16"/>
        <v>19028</v>
      </c>
      <c r="O65" s="322">
        <v>132</v>
      </c>
      <c r="P65" s="322">
        <v>140</v>
      </c>
      <c r="Q65" s="322">
        <v>165</v>
      </c>
      <c r="R65" s="322">
        <v>172</v>
      </c>
      <c r="S65" s="322">
        <v>93</v>
      </c>
      <c r="T65" s="322">
        <v>265</v>
      </c>
      <c r="U65" s="323">
        <v>1061</v>
      </c>
      <c r="V65" s="322">
        <v>563</v>
      </c>
      <c r="W65" s="322">
        <v>112</v>
      </c>
      <c r="X65" s="322">
        <v>183</v>
      </c>
      <c r="Y65" s="322">
        <v>95</v>
      </c>
      <c r="Z65" s="245">
        <f t="shared" si="17"/>
        <v>2981</v>
      </c>
      <c r="AA65" s="323">
        <f t="shared" si="15"/>
        <v>590</v>
      </c>
      <c r="AB65" s="323">
        <f t="shared" si="15"/>
        <v>647</v>
      </c>
      <c r="AC65" s="323">
        <f t="shared" si="15"/>
        <v>887</v>
      </c>
      <c r="AD65" s="323">
        <f t="shared" si="15"/>
        <v>1043</v>
      </c>
      <c r="AE65" s="323">
        <f t="shared" si="15"/>
        <v>588</v>
      </c>
      <c r="AF65" s="323">
        <f t="shared" si="15"/>
        <v>1405</v>
      </c>
      <c r="AG65" s="323">
        <f t="shared" si="15"/>
        <v>5164</v>
      </c>
      <c r="AH65" s="323">
        <f t="shared" si="15"/>
        <v>4381</v>
      </c>
      <c r="AI65" s="323">
        <f t="shared" si="15"/>
        <v>1777</v>
      </c>
      <c r="AJ65" s="323">
        <f t="shared" si="15"/>
        <v>2697</v>
      </c>
      <c r="AK65" s="75">
        <f t="shared" si="15"/>
        <v>2830</v>
      </c>
      <c r="AL65" s="245">
        <f t="shared" si="15"/>
        <v>22009</v>
      </c>
    </row>
    <row r="66" spans="1:38" s="318" customFormat="1" x14ac:dyDescent="0.35">
      <c r="A66" s="80"/>
      <c r="B66" s="324" t="s">
        <v>120</v>
      </c>
      <c r="C66" s="78">
        <f>SUM(C56:C65)</f>
        <v>7491</v>
      </c>
      <c r="D66" s="248">
        <f t="shared" ref="D66:AL66" si="18">SUM(D56:D65)</f>
        <v>7935</v>
      </c>
      <c r="E66" s="248">
        <f t="shared" si="18"/>
        <v>10855</v>
      </c>
      <c r="F66" s="248">
        <f t="shared" si="18"/>
        <v>12701</v>
      </c>
      <c r="G66" s="248">
        <f t="shared" si="18"/>
        <v>7832</v>
      </c>
      <c r="H66" s="248">
        <f t="shared" si="18"/>
        <v>22005</v>
      </c>
      <c r="I66" s="248">
        <f t="shared" si="18"/>
        <v>65248</v>
      </c>
      <c r="J66" s="248">
        <f t="shared" si="18"/>
        <v>52543</v>
      </c>
      <c r="K66" s="248">
        <f t="shared" si="18"/>
        <v>22946</v>
      </c>
      <c r="L66" s="248">
        <f t="shared" si="18"/>
        <v>32898</v>
      </c>
      <c r="M66" s="248">
        <f t="shared" si="18"/>
        <v>34283</v>
      </c>
      <c r="N66" s="246">
        <f t="shared" si="18"/>
        <v>276737</v>
      </c>
      <c r="O66" s="248">
        <f t="shared" si="18"/>
        <v>3006</v>
      </c>
      <c r="P66" s="248">
        <f t="shared" si="18"/>
        <v>3136</v>
      </c>
      <c r="Q66" s="248">
        <f t="shared" si="18"/>
        <v>4367</v>
      </c>
      <c r="R66" s="248">
        <f t="shared" si="18"/>
        <v>5213</v>
      </c>
      <c r="S66" s="248">
        <f t="shared" si="18"/>
        <v>2972</v>
      </c>
      <c r="T66" s="248">
        <f t="shared" si="18"/>
        <v>7541</v>
      </c>
      <c r="U66" s="248">
        <f t="shared" si="18"/>
        <v>33506</v>
      </c>
      <c r="V66" s="248">
        <f t="shared" si="18"/>
        <v>19079</v>
      </c>
      <c r="W66" s="248">
        <f t="shared" si="18"/>
        <v>3956</v>
      </c>
      <c r="X66" s="248">
        <f t="shared" si="18"/>
        <v>4979</v>
      </c>
      <c r="Y66" s="248">
        <f t="shared" si="18"/>
        <v>3637</v>
      </c>
      <c r="Z66" s="246">
        <f t="shared" si="18"/>
        <v>91392</v>
      </c>
      <c r="AA66" s="248">
        <f t="shared" si="18"/>
        <v>10497</v>
      </c>
      <c r="AB66" s="248">
        <f t="shared" si="18"/>
        <v>11071</v>
      </c>
      <c r="AC66" s="248">
        <f t="shared" si="18"/>
        <v>15222</v>
      </c>
      <c r="AD66" s="248">
        <f t="shared" si="18"/>
        <v>17914</v>
      </c>
      <c r="AE66" s="248">
        <f t="shared" si="18"/>
        <v>10804</v>
      </c>
      <c r="AF66" s="248">
        <f t="shared" si="18"/>
        <v>29546</v>
      </c>
      <c r="AG66" s="248">
        <f t="shared" si="18"/>
        <v>98754</v>
      </c>
      <c r="AH66" s="248">
        <f t="shared" si="18"/>
        <v>71622</v>
      </c>
      <c r="AI66" s="248">
        <f t="shared" si="18"/>
        <v>26902</v>
      </c>
      <c r="AJ66" s="248">
        <f t="shared" si="18"/>
        <v>37877</v>
      </c>
      <c r="AK66" s="167">
        <f t="shared" si="18"/>
        <v>37920</v>
      </c>
      <c r="AL66" s="246">
        <f t="shared" si="18"/>
        <v>368129</v>
      </c>
    </row>
    <row r="67" spans="1:38" s="318" customFormat="1" x14ac:dyDescent="0.35">
      <c r="A67" s="489" t="s">
        <v>198</v>
      </c>
      <c r="B67" s="61" t="s">
        <v>123</v>
      </c>
      <c r="C67" s="69">
        <v>1341</v>
      </c>
      <c r="D67" s="323">
        <v>1246</v>
      </c>
      <c r="E67" s="323">
        <v>1646</v>
      </c>
      <c r="F67" s="323">
        <v>1970</v>
      </c>
      <c r="G67" s="323">
        <v>1304</v>
      </c>
      <c r="H67" s="323">
        <v>5825</v>
      </c>
      <c r="I67" s="323">
        <v>13629</v>
      </c>
      <c r="J67" s="323">
        <v>7514</v>
      </c>
      <c r="K67" s="323">
        <v>3221</v>
      </c>
      <c r="L67" s="323">
        <v>4696</v>
      </c>
      <c r="M67" s="323">
        <v>4503</v>
      </c>
      <c r="N67" s="245">
        <f>SUM(C67:M67)</f>
        <v>46895</v>
      </c>
      <c r="O67" s="244">
        <v>588</v>
      </c>
      <c r="P67" s="244">
        <v>601</v>
      </c>
      <c r="Q67" s="244">
        <v>837</v>
      </c>
      <c r="R67" s="244">
        <v>995</v>
      </c>
      <c r="S67" s="244">
        <v>568</v>
      </c>
      <c r="T67" s="247">
        <v>2013</v>
      </c>
      <c r="U67" s="247">
        <v>8520</v>
      </c>
      <c r="V67" s="247">
        <v>4714</v>
      </c>
      <c r="W67" s="244">
        <v>1018</v>
      </c>
      <c r="X67" s="247">
        <v>1194</v>
      </c>
      <c r="Y67" s="244">
        <v>921</v>
      </c>
      <c r="Z67" s="249">
        <f>SUM(O67:Y67)</f>
        <v>21969</v>
      </c>
      <c r="AA67" s="247">
        <f t="shared" ref="AA67:AL76" si="19">C67+O67</f>
        <v>1929</v>
      </c>
      <c r="AB67" s="247">
        <f t="shared" si="19"/>
        <v>1847</v>
      </c>
      <c r="AC67" s="247">
        <f t="shared" si="19"/>
        <v>2483</v>
      </c>
      <c r="AD67" s="247">
        <f t="shared" si="19"/>
        <v>2965</v>
      </c>
      <c r="AE67" s="247">
        <f t="shared" si="19"/>
        <v>1872</v>
      </c>
      <c r="AF67" s="247">
        <f t="shared" si="19"/>
        <v>7838</v>
      </c>
      <c r="AG67" s="247">
        <f t="shared" si="19"/>
        <v>22149</v>
      </c>
      <c r="AH67" s="247">
        <f t="shared" si="19"/>
        <v>12228</v>
      </c>
      <c r="AI67" s="247">
        <f t="shared" si="19"/>
        <v>4239</v>
      </c>
      <c r="AJ67" s="247">
        <f t="shared" si="19"/>
        <v>5890</v>
      </c>
      <c r="AK67" s="81">
        <f t="shared" si="19"/>
        <v>5424</v>
      </c>
      <c r="AL67" s="249">
        <f t="shared" si="19"/>
        <v>68864</v>
      </c>
    </row>
    <row r="68" spans="1:38" s="318" customFormat="1" x14ac:dyDescent="0.35">
      <c r="A68" s="488"/>
      <c r="B68" s="61" t="s">
        <v>124</v>
      </c>
      <c r="C68" s="77">
        <v>627</v>
      </c>
      <c r="D68" s="322">
        <v>648</v>
      </c>
      <c r="E68" s="322">
        <v>833</v>
      </c>
      <c r="F68" s="322">
        <v>921</v>
      </c>
      <c r="G68" s="322">
        <v>549</v>
      </c>
      <c r="H68" s="323">
        <v>1568</v>
      </c>
      <c r="I68" s="323">
        <v>5603</v>
      </c>
      <c r="J68" s="323">
        <v>4039</v>
      </c>
      <c r="K68" s="323">
        <v>1774</v>
      </c>
      <c r="L68" s="323">
        <v>2581</v>
      </c>
      <c r="M68" s="323">
        <v>2598</v>
      </c>
      <c r="N68" s="245">
        <f t="shared" ref="N68:N76" si="20">SUM(C68:M68)</f>
        <v>21741</v>
      </c>
      <c r="O68" s="322">
        <v>207</v>
      </c>
      <c r="P68" s="322">
        <v>219</v>
      </c>
      <c r="Q68" s="322">
        <v>292</v>
      </c>
      <c r="R68" s="322">
        <v>343</v>
      </c>
      <c r="S68" s="322">
        <v>202</v>
      </c>
      <c r="T68" s="322">
        <v>541</v>
      </c>
      <c r="U68" s="323">
        <v>2487</v>
      </c>
      <c r="V68" s="323">
        <v>1401</v>
      </c>
      <c r="W68" s="322">
        <v>324</v>
      </c>
      <c r="X68" s="322">
        <v>427</v>
      </c>
      <c r="Y68" s="322">
        <v>255</v>
      </c>
      <c r="Z68" s="245">
        <f t="shared" ref="Z68:Z76" si="21">SUM(O68:Y68)</f>
        <v>6698</v>
      </c>
      <c r="AA68" s="323">
        <f t="shared" si="19"/>
        <v>834</v>
      </c>
      <c r="AB68" s="323">
        <f t="shared" si="19"/>
        <v>867</v>
      </c>
      <c r="AC68" s="323">
        <f t="shared" si="19"/>
        <v>1125</v>
      </c>
      <c r="AD68" s="323">
        <f t="shared" si="19"/>
        <v>1264</v>
      </c>
      <c r="AE68" s="323">
        <f t="shared" si="19"/>
        <v>751</v>
      </c>
      <c r="AF68" s="323">
        <f t="shared" si="19"/>
        <v>2109</v>
      </c>
      <c r="AG68" s="323">
        <f t="shared" si="19"/>
        <v>8090</v>
      </c>
      <c r="AH68" s="323">
        <f t="shared" si="19"/>
        <v>5440</v>
      </c>
      <c r="AI68" s="323">
        <f t="shared" si="19"/>
        <v>2098</v>
      </c>
      <c r="AJ68" s="323">
        <f t="shared" si="19"/>
        <v>3008</v>
      </c>
      <c r="AK68" s="75">
        <f t="shared" si="19"/>
        <v>2853</v>
      </c>
      <c r="AL68" s="245">
        <f t="shared" si="19"/>
        <v>28439</v>
      </c>
    </row>
    <row r="69" spans="1:38" s="318" customFormat="1" x14ac:dyDescent="0.35">
      <c r="A69" s="488"/>
      <c r="B69" s="61" t="s">
        <v>125</v>
      </c>
      <c r="C69" s="77">
        <v>783</v>
      </c>
      <c r="D69" s="322">
        <v>832</v>
      </c>
      <c r="E69" s="323">
        <v>1131</v>
      </c>
      <c r="F69" s="323">
        <v>1477</v>
      </c>
      <c r="G69" s="322">
        <v>865</v>
      </c>
      <c r="H69" s="323">
        <v>1838</v>
      </c>
      <c r="I69" s="323">
        <v>6535</v>
      </c>
      <c r="J69" s="323">
        <v>6267</v>
      </c>
      <c r="K69" s="323">
        <v>3103</v>
      </c>
      <c r="L69" s="323">
        <v>4663</v>
      </c>
      <c r="M69" s="323">
        <v>5501</v>
      </c>
      <c r="N69" s="245">
        <f t="shared" si="20"/>
        <v>32995</v>
      </c>
      <c r="O69" s="322">
        <v>134</v>
      </c>
      <c r="P69" s="322">
        <v>145</v>
      </c>
      <c r="Q69" s="322">
        <v>205</v>
      </c>
      <c r="R69" s="322">
        <v>259</v>
      </c>
      <c r="S69" s="322">
        <v>151</v>
      </c>
      <c r="T69" s="322">
        <v>312</v>
      </c>
      <c r="U69" s="323">
        <v>1680</v>
      </c>
      <c r="V69" s="322">
        <v>1193</v>
      </c>
      <c r="W69" s="322">
        <v>265</v>
      </c>
      <c r="X69" s="322">
        <v>362</v>
      </c>
      <c r="Y69" s="322">
        <v>296</v>
      </c>
      <c r="Z69" s="245">
        <f t="shared" si="21"/>
        <v>5002</v>
      </c>
      <c r="AA69" s="323">
        <f t="shared" si="19"/>
        <v>917</v>
      </c>
      <c r="AB69" s="323">
        <f t="shared" si="19"/>
        <v>977</v>
      </c>
      <c r="AC69" s="323">
        <f t="shared" si="19"/>
        <v>1336</v>
      </c>
      <c r="AD69" s="323">
        <f t="shared" si="19"/>
        <v>1736</v>
      </c>
      <c r="AE69" s="323">
        <f t="shared" si="19"/>
        <v>1016</v>
      </c>
      <c r="AF69" s="323">
        <f t="shared" si="19"/>
        <v>2150</v>
      </c>
      <c r="AG69" s="323">
        <f t="shared" si="19"/>
        <v>8215</v>
      </c>
      <c r="AH69" s="323">
        <f t="shared" si="19"/>
        <v>7460</v>
      </c>
      <c r="AI69" s="323">
        <f t="shared" si="19"/>
        <v>3368</v>
      </c>
      <c r="AJ69" s="323">
        <f t="shared" si="19"/>
        <v>5025</v>
      </c>
      <c r="AK69" s="75">
        <f t="shared" si="19"/>
        <v>5797</v>
      </c>
      <c r="AL69" s="245">
        <f t="shared" si="19"/>
        <v>37997</v>
      </c>
    </row>
    <row r="70" spans="1:38" s="318" customFormat="1" x14ac:dyDescent="0.35">
      <c r="A70" s="488"/>
      <c r="B70" s="61" t="s">
        <v>126</v>
      </c>
      <c r="C70" s="77">
        <v>740</v>
      </c>
      <c r="D70" s="322">
        <v>761</v>
      </c>
      <c r="E70" s="323">
        <v>1103</v>
      </c>
      <c r="F70" s="323">
        <v>1365</v>
      </c>
      <c r="G70" s="322">
        <v>715</v>
      </c>
      <c r="H70" s="323">
        <v>1864</v>
      </c>
      <c r="I70" s="323">
        <v>5869</v>
      </c>
      <c r="J70" s="323">
        <v>4639</v>
      </c>
      <c r="K70" s="323">
        <v>2104</v>
      </c>
      <c r="L70" s="323">
        <v>3169</v>
      </c>
      <c r="M70" s="323">
        <v>2959</v>
      </c>
      <c r="N70" s="245">
        <f t="shared" si="20"/>
        <v>25288</v>
      </c>
      <c r="O70" s="322">
        <v>160</v>
      </c>
      <c r="P70" s="322">
        <v>177</v>
      </c>
      <c r="Q70" s="322">
        <v>276</v>
      </c>
      <c r="R70" s="322">
        <v>388</v>
      </c>
      <c r="S70" s="322">
        <v>247</v>
      </c>
      <c r="T70" s="322">
        <v>439</v>
      </c>
      <c r="U70" s="323">
        <v>2354</v>
      </c>
      <c r="V70" s="323">
        <v>1437</v>
      </c>
      <c r="W70" s="322">
        <v>329</v>
      </c>
      <c r="X70" s="322">
        <v>317</v>
      </c>
      <c r="Y70" s="322">
        <v>234</v>
      </c>
      <c r="Z70" s="245">
        <f t="shared" si="21"/>
        <v>6358</v>
      </c>
      <c r="AA70" s="323">
        <f t="shared" si="19"/>
        <v>900</v>
      </c>
      <c r="AB70" s="323">
        <f t="shared" si="19"/>
        <v>938</v>
      </c>
      <c r="AC70" s="323">
        <f t="shared" si="19"/>
        <v>1379</v>
      </c>
      <c r="AD70" s="323">
        <f t="shared" si="19"/>
        <v>1753</v>
      </c>
      <c r="AE70" s="323">
        <f t="shared" si="19"/>
        <v>962</v>
      </c>
      <c r="AF70" s="323">
        <f t="shared" si="19"/>
        <v>2303</v>
      </c>
      <c r="AG70" s="323">
        <f t="shared" si="19"/>
        <v>8223</v>
      </c>
      <c r="AH70" s="323">
        <f t="shared" si="19"/>
        <v>6076</v>
      </c>
      <c r="AI70" s="323">
        <f t="shared" si="19"/>
        <v>2433</v>
      </c>
      <c r="AJ70" s="323">
        <f t="shared" si="19"/>
        <v>3486</v>
      </c>
      <c r="AK70" s="75">
        <f t="shared" si="19"/>
        <v>3193</v>
      </c>
      <c r="AL70" s="245">
        <f t="shared" si="19"/>
        <v>31646</v>
      </c>
    </row>
    <row r="71" spans="1:38" s="318" customFormat="1" x14ac:dyDescent="0.35">
      <c r="A71" s="488"/>
      <c r="B71" s="61" t="s">
        <v>127</v>
      </c>
      <c r="C71" s="77">
        <v>434</v>
      </c>
      <c r="D71" s="322">
        <v>460</v>
      </c>
      <c r="E71" s="322">
        <v>667</v>
      </c>
      <c r="F71" s="322">
        <v>813</v>
      </c>
      <c r="G71" s="322">
        <v>466</v>
      </c>
      <c r="H71" s="323">
        <v>992</v>
      </c>
      <c r="I71" s="323">
        <v>3816</v>
      </c>
      <c r="J71" s="323">
        <v>3886</v>
      </c>
      <c r="K71" s="323">
        <v>1826</v>
      </c>
      <c r="L71" s="323">
        <v>2664</v>
      </c>
      <c r="M71" s="323">
        <v>2721</v>
      </c>
      <c r="N71" s="245">
        <f t="shared" si="20"/>
        <v>18745</v>
      </c>
      <c r="O71" s="322">
        <v>42</v>
      </c>
      <c r="P71" s="322">
        <v>37</v>
      </c>
      <c r="Q71" s="322">
        <v>63</v>
      </c>
      <c r="R71" s="322">
        <v>78</v>
      </c>
      <c r="S71" s="322">
        <v>36</v>
      </c>
      <c r="T71" s="322">
        <v>117</v>
      </c>
      <c r="U71" s="322">
        <v>707</v>
      </c>
      <c r="V71" s="322">
        <v>492</v>
      </c>
      <c r="W71" s="322">
        <v>112</v>
      </c>
      <c r="X71" s="322">
        <v>164</v>
      </c>
      <c r="Y71" s="322">
        <v>115</v>
      </c>
      <c r="Z71" s="245">
        <f t="shared" si="21"/>
        <v>1963</v>
      </c>
      <c r="AA71" s="323">
        <f t="shared" si="19"/>
        <v>476</v>
      </c>
      <c r="AB71" s="323">
        <f t="shared" si="19"/>
        <v>497</v>
      </c>
      <c r="AC71" s="323">
        <f t="shared" si="19"/>
        <v>730</v>
      </c>
      <c r="AD71" s="323">
        <f t="shared" si="19"/>
        <v>891</v>
      </c>
      <c r="AE71" s="323">
        <f t="shared" si="19"/>
        <v>502</v>
      </c>
      <c r="AF71" s="323">
        <f t="shared" si="19"/>
        <v>1109</v>
      </c>
      <c r="AG71" s="323">
        <f t="shared" si="19"/>
        <v>4523</v>
      </c>
      <c r="AH71" s="323">
        <f t="shared" si="19"/>
        <v>4378</v>
      </c>
      <c r="AI71" s="323">
        <f t="shared" si="19"/>
        <v>1938</v>
      </c>
      <c r="AJ71" s="323">
        <f t="shared" si="19"/>
        <v>2828</v>
      </c>
      <c r="AK71" s="75">
        <f t="shared" si="19"/>
        <v>2836</v>
      </c>
      <c r="AL71" s="245">
        <f t="shared" si="19"/>
        <v>20708</v>
      </c>
    </row>
    <row r="72" spans="1:38" s="318" customFormat="1" x14ac:dyDescent="0.35">
      <c r="A72" s="488"/>
      <c r="B72" s="61" t="s">
        <v>128</v>
      </c>
      <c r="C72" s="69">
        <v>1264</v>
      </c>
      <c r="D72" s="323">
        <v>1253</v>
      </c>
      <c r="E72" s="323">
        <v>1747</v>
      </c>
      <c r="F72" s="323">
        <v>2129</v>
      </c>
      <c r="G72" s="323">
        <v>1392</v>
      </c>
      <c r="H72" s="323">
        <v>3552</v>
      </c>
      <c r="I72" s="323">
        <v>10532</v>
      </c>
      <c r="J72" s="323">
        <v>8254</v>
      </c>
      <c r="K72" s="323">
        <v>3696</v>
      </c>
      <c r="L72" s="323">
        <v>5124</v>
      </c>
      <c r="M72" s="323">
        <v>5386</v>
      </c>
      <c r="N72" s="245">
        <f t="shared" si="20"/>
        <v>44329</v>
      </c>
      <c r="O72" s="322">
        <v>680</v>
      </c>
      <c r="P72" s="322">
        <v>687</v>
      </c>
      <c r="Q72" s="322">
        <v>911</v>
      </c>
      <c r="R72" s="322">
        <v>1139</v>
      </c>
      <c r="S72" s="322">
        <v>673</v>
      </c>
      <c r="T72" s="323">
        <v>1592</v>
      </c>
      <c r="U72" s="323">
        <v>6864</v>
      </c>
      <c r="V72" s="323">
        <v>3939</v>
      </c>
      <c r="W72" s="322">
        <v>874</v>
      </c>
      <c r="X72" s="322">
        <v>1025</v>
      </c>
      <c r="Y72" s="322">
        <v>774</v>
      </c>
      <c r="Z72" s="245">
        <f t="shared" si="21"/>
        <v>19158</v>
      </c>
      <c r="AA72" s="323">
        <f t="shared" si="19"/>
        <v>1944</v>
      </c>
      <c r="AB72" s="323">
        <f t="shared" si="19"/>
        <v>1940</v>
      </c>
      <c r="AC72" s="323">
        <f t="shared" si="19"/>
        <v>2658</v>
      </c>
      <c r="AD72" s="323">
        <f t="shared" si="19"/>
        <v>3268</v>
      </c>
      <c r="AE72" s="323">
        <f t="shared" si="19"/>
        <v>2065</v>
      </c>
      <c r="AF72" s="323">
        <f t="shared" si="19"/>
        <v>5144</v>
      </c>
      <c r="AG72" s="323">
        <f t="shared" si="19"/>
        <v>17396</v>
      </c>
      <c r="AH72" s="323">
        <f t="shared" si="19"/>
        <v>12193</v>
      </c>
      <c r="AI72" s="323">
        <f t="shared" si="19"/>
        <v>4570</v>
      </c>
      <c r="AJ72" s="323">
        <f t="shared" si="19"/>
        <v>6149</v>
      </c>
      <c r="AK72" s="75">
        <f t="shared" si="19"/>
        <v>6160</v>
      </c>
      <c r="AL72" s="245">
        <f t="shared" si="19"/>
        <v>63487</v>
      </c>
    </row>
    <row r="73" spans="1:38" s="318" customFormat="1" x14ac:dyDescent="0.35">
      <c r="A73" s="488"/>
      <c r="B73" s="61" t="s">
        <v>129</v>
      </c>
      <c r="C73" s="69">
        <v>840</v>
      </c>
      <c r="D73" s="323">
        <v>937</v>
      </c>
      <c r="E73" s="323">
        <v>1330</v>
      </c>
      <c r="F73" s="323">
        <v>1614</v>
      </c>
      <c r="G73" s="323">
        <v>1011</v>
      </c>
      <c r="H73" s="323">
        <v>2365</v>
      </c>
      <c r="I73" s="323">
        <v>6476</v>
      </c>
      <c r="J73" s="323">
        <v>5498</v>
      </c>
      <c r="K73" s="323">
        <v>2459</v>
      </c>
      <c r="L73" s="323">
        <v>3713</v>
      </c>
      <c r="M73" s="323">
        <v>3453</v>
      </c>
      <c r="N73" s="245">
        <f t="shared" si="20"/>
        <v>29696</v>
      </c>
      <c r="O73" s="322">
        <v>653</v>
      </c>
      <c r="P73" s="322">
        <v>710</v>
      </c>
      <c r="Q73" s="322">
        <v>1073</v>
      </c>
      <c r="R73" s="323">
        <v>1289</v>
      </c>
      <c r="S73" s="322">
        <v>725</v>
      </c>
      <c r="T73" s="323">
        <v>1478</v>
      </c>
      <c r="U73" s="323">
        <v>5744</v>
      </c>
      <c r="V73" s="323">
        <v>3463</v>
      </c>
      <c r="W73" s="322">
        <v>652</v>
      </c>
      <c r="X73" s="322">
        <v>852</v>
      </c>
      <c r="Y73" s="322">
        <v>617</v>
      </c>
      <c r="Z73" s="245">
        <f t="shared" si="21"/>
        <v>17256</v>
      </c>
      <c r="AA73" s="323">
        <f t="shared" si="19"/>
        <v>1493</v>
      </c>
      <c r="AB73" s="323">
        <f t="shared" si="19"/>
        <v>1647</v>
      </c>
      <c r="AC73" s="323">
        <f t="shared" si="19"/>
        <v>2403</v>
      </c>
      <c r="AD73" s="323">
        <f t="shared" si="19"/>
        <v>2903</v>
      </c>
      <c r="AE73" s="323">
        <f t="shared" si="19"/>
        <v>1736</v>
      </c>
      <c r="AF73" s="323">
        <f t="shared" si="19"/>
        <v>3843</v>
      </c>
      <c r="AG73" s="323">
        <f t="shared" si="19"/>
        <v>12220</v>
      </c>
      <c r="AH73" s="323">
        <f t="shared" si="19"/>
        <v>8961</v>
      </c>
      <c r="AI73" s="323">
        <f t="shared" si="19"/>
        <v>3111</v>
      </c>
      <c r="AJ73" s="323">
        <f t="shared" si="19"/>
        <v>4565</v>
      </c>
      <c r="AK73" s="75">
        <f t="shared" si="19"/>
        <v>4070</v>
      </c>
      <c r="AL73" s="245">
        <f t="shared" si="19"/>
        <v>46952</v>
      </c>
    </row>
    <row r="74" spans="1:38" s="318" customFormat="1" x14ac:dyDescent="0.35">
      <c r="A74" s="488"/>
      <c r="B74" s="61" t="s">
        <v>130</v>
      </c>
      <c r="C74" s="77">
        <v>451</v>
      </c>
      <c r="D74" s="322">
        <v>466</v>
      </c>
      <c r="E74" s="322">
        <v>650</v>
      </c>
      <c r="F74" s="322">
        <v>726</v>
      </c>
      <c r="G74" s="322">
        <v>437</v>
      </c>
      <c r="H74" s="323">
        <v>1188</v>
      </c>
      <c r="I74" s="323">
        <v>3754</v>
      </c>
      <c r="J74" s="323">
        <v>2949</v>
      </c>
      <c r="K74" s="323">
        <v>1370</v>
      </c>
      <c r="L74" s="323">
        <v>1935</v>
      </c>
      <c r="M74" s="323">
        <v>1789</v>
      </c>
      <c r="N74" s="245">
        <f t="shared" si="20"/>
        <v>15715</v>
      </c>
      <c r="O74" s="322">
        <v>282</v>
      </c>
      <c r="P74" s="322">
        <v>298</v>
      </c>
      <c r="Q74" s="322">
        <v>382</v>
      </c>
      <c r="R74" s="322">
        <v>436</v>
      </c>
      <c r="S74" s="322">
        <v>264</v>
      </c>
      <c r="T74" s="322">
        <v>612</v>
      </c>
      <c r="U74" s="323">
        <v>2495</v>
      </c>
      <c r="V74" s="323">
        <v>1462</v>
      </c>
      <c r="W74" s="322">
        <v>284</v>
      </c>
      <c r="X74" s="322">
        <v>357</v>
      </c>
      <c r="Y74" s="322">
        <v>271</v>
      </c>
      <c r="Z74" s="245">
        <f t="shared" si="21"/>
        <v>7143</v>
      </c>
      <c r="AA74" s="323">
        <f t="shared" si="19"/>
        <v>733</v>
      </c>
      <c r="AB74" s="323">
        <f t="shared" si="19"/>
        <v>764</v>
      </c>
      <c r="AC74" s="323">
        <f t="shared" si="19"/>
        <v>1032</v>
      </c>
      <c r="AD74" s="323">
        <f t="shared" si="19"/>
        <v>1162</v>
      </c>
      <c r="AE74" s="323">
        <f t="shared" si="19"/>
        <v>701</v>
      </c>
      <c r="AF74" s="323">
        <f t="shared" si="19"/>
        <v>1800</v>
      </c>
      <c r="AG74" s="323">
        <f t="shared" si="19"/>
        <v>6249</v>
      </c>
      <c r="AH74" s="323">
        <f t="shared" si="19"/>
        <v>4411</v>
      </c>
      <c r="AI74" s="323">
        <f t="shared" si="19"/>
        <v>1654</v>
      </c>
      <c r="AJ74" s="323">
        <f t="shared" si="19"/>
        <v>2292</v>
      </c>
      <c r="AK74" s="75">
        <f t="shared" si="19"/>
        <v>2060</v>
      </c>
      <c r="AL74" s="245">
        <f t="shared" si="19"/>
        <v>22858</v>
      </c>
    </row>
    <row r="75" spans="1:38" s="318" customFormat="1" x14ac:dyDescent="0.35">
      <c r="A75" s="488"/>
      <c r="B75" s="61" t="s">
        <v>132</v>
      </c>
      <c r="C75" s="77">
        <v>590</v>
      </c>
      <c r="D75" s="322">
        <v>634</v>
      </c>
      <c r="E75" s="322">
        <v>873</v>
      </c>
      <c r="F75" s="322">
        <v>987</v>
      </c>
      <c r="G75" s="322">
        <v>576</v>
      </c>
      <c r="H75" s="323">
        <v>1372</v>
      </c>
      <c r="I75" s="323">
        <v>4809</v>
      </c>
      <c r="J75" s="323">
        <v>4005</v>
      </c>
      <c r="K75" s="323">
        <v>1842</v>
      </c>
      <c r="L75" s="323">
        <v>2427</v>
      </c>
      <c r="M75" s="323">
        <v>2333</v>
      </c>
      <c r="N75" s="245">
        <f t="shared" si="20"/>
        <v>20448</v>
      </c>
      <c r="O75" s="322">
        <v>205</v>
      </c>
      <c r="P75" s="322">
        <v>213</v>
      </c>
      <c r="Q75" s="322">
        <v>317</v>
      </c>
      <c r="R75" s="322">
        <v>371</v>
      </c>
      <c r="S75" s="322">
        <v>231</v>
      </c>
      <c r="T75" s="322">
        <v>427</v>
      </c>
      <c r="U75" s="323">
        <v>2045</v>
      </c>
      <c r="V75" s="322">
        <v>1111</v>
      </c>
      <c r="W75" s="322">
        <v>216</v>
      </c>
      <c r="X75" s="322">
        <v>242</v>
      </c>
      <c r="Y75" s="322">
        <v>214</v>
      </c>
      <c r="Z75" s="245">
        <f t="shared" si="21"/>
        <v>5592</v>
      </c>
      <c r="AA75" s="323">
        <f t="shared" si="19"/>
        <v>795</v>
      </c>
      <c r="AB75" s="323">
        <f t="shared" si="19"/>
        <v>847</v>
      </c>
      <c r="AC75" s="323">
        <f t="shared" si="19"/>
        <v>1190</v>
      </c>
      <c r="AD75" s="323">
        <f t="shared" si="19"/>
        <v>1358</v>
      </c>
      <c r="AE75" s="323">
        <f t="shared" si="19"/>
        <v>807</v>
      </c>
      <c r="AF75" s="323">
        <f t="shared" si="19"/>
        <v>1799</v>
      </c>
      <c r="AG75" s="323">
        <f t="shared" si="19"/>
        <v>6854</v>
      </c>
      <c r="AH75" s="323">
        <f t="shared" si="19"/>
        <v>5116</v>
      </c>
      <c r="AI75" s="323">
        <f t="shared" si="19"/>
        <v>2058</v>
      </c>
      <c r="AJ75" s="323">
        <f t="shared" si="19"/>
        <v>2669</v>
      </c>
      <c r="AK75" s="75">
        <f t="shared" si="19"/>
        <v>2547</v>
      </c>
      <c r="AL75" s="245">
        <f t="shared" si="19"/>
        <v>26040</v>
      </c>
    </row>
    <row r="76" spans="1:38" s="318" customFormat="1" x14ac:dyDescent="0.35">
      <c r="A76" s="488"/>
      <c r="B76" s="61" t="s">
        <v>131</v>
      </c>
      <c r="C76" s="77">
        <v>452</v>
      </c>
      <c r="D76" s="322">
        <v>506</v>
      </c>
      <c r="E76" s="322">
        <v>706</v>
      </c>
      <c r="F76" s="322">
        <v>886</v>
      </c>
      <c r="G76" s="322">
        <v>512</v>
      </c>
      <c r="H76" s="323">
        <v>1112</v>
      </c>
      <c r="I76" s="323">
        <v>4110</v>
      </c>
      <c r="J76" s="323">
        <v>3679</v>
      </c>
      <c r="K76" s="323">
        <v>1695</v>
      </c>
      <c r="L76" s="323">
        <v>2595</v>
      </c>
      <c r="M76" s="323">
        <v>2696</v>
      </c>
      <c r="N76" s="245">
        <f t="shared" si="20"/>
        <v>18949</v>
      </c>
      <c r="O76" s="322">
        <v>134</v>
      </c>
      <c r="P76" s="322">
        <v>140</v>
      </c>
      <c r="Q76" s="322">
        <v>167</v>
      </c>
      <c r="R76" s="322">
        <v>179</v>
      </c>
      <c r="S76" s="322">
        <v>92</v>
      </c>
      <c r="T76" s="322">
        <v>266</v>
      </c>
      <c r="U76" s="323">
        <v>1077</v>
      </c>
      <c r="V76" s="322">
        <v>583</v>
      </c>
      <c r="W76" s="322">
        <v>122</v>
      </c>
      <c r="X76" s="322">
        <v>184</v>
      </c>
      <c r="Y76" s="322">
        <v>97</v>
      </c>
      <c r="Z76" s="245">
        <f t="shared" si="21"/>
        <v>3041</v>
      </c>
      <c r="AA76" s="323">
        <f t="shared" si="19"/>
        <v>586</v>
      </c>
      <c r="AB76" s="323">
        <f t="shared" si="19"/>
        <v>646</v>
      </c>
      <c r="AC76" s="323">
        <f t="shared" si="19"/>
        <v>873</v>
      </c>
      <c r="AD76" s="323">
        <f t="shared" si="19"/>
        <v>1065</v>
      </c>
      <c r="AE76" s="323">
        <f t="shared" si="19"/>
        <v>604</v>
      </c>
      <c r="AF76" s="323">
        <f t="shared" si="19"/>
        <v>1378</v>
      </c>
      <c r="AG76" s="323">
        <f t="shared" si="19"/>
        <v>5187</v>
      </c>
      <c r="AH76" s="323">
        <f t="shared" si="19"/>
        <v>4262</v>
      </c>
      <c r="AI76" s="323">
        <f t="shared" si="19"/>
        <v>1817</v>
      </c>
      <c r="AJ76" s="323">
        <f t="shared" si="19"/>
        <v>2779</v>
      </c>
      <c r="AK76" s="75">
        <f t="shared" si="19"/>
        <v>2793</v>
      </c>
      <c r="AL76" s="245">
        <f t="shared" si="19"/>
        <v>21990</v>
      </c>
    </row>
    <row r="77" spans="1:38" s="318" customFormat="1" x14ac:dyDescent="0.35">
      <c r="A77" s="84"/>
      <c r="B77" s="324" t="s">
        <v>120</v>
      </c>
      <c r="C77" s="78">
        <f>SUM(C67:C76)</f>
        <v>7522</v>
      </c>
      <c r="D77" s="248">
        <f t="shared" ref="D77:AL77" si="22">SUM(D67:D76)</f>
        <v>7743</v>
      </c>
      <c r="E77" s="248">
        <f t="shared" si="22"/>
        <v>10686</v>
      </c>
      <c r="F77" s="248">
        <f t="shared" si="22"/>
        <v>12888</v>
      </c>
      <c r="G77" s="248">
        <f t="shared" si="22"/>
        <v>7827</v>
      </c>
      <c r="H77" s="248">
        <f t="shared" si="22"/>
        <v>21676</v>
      </c>
      <c r="I77" s="248">
        <f t="shared" si="22"/>
        <v>65133</v>
      </c>
      <c r="J77" s="248">
        <f t="shared" si="22"/>
        <v>50730</v>
      </c>
      <c r="K77" s="248">
        <f t="shared" si="22"/>
        <v>23090</v>
      </c>
      <c r="L77" s="248">
        <f t="shared" si="22"/>
        <v>33567</v>
      </c>
      <c r="M77" s="248">
        <f t="shared" si="22"/>
        <v>33939</v>
      </c>
      <c r="N77" s="246">
        <f t="shared" si="22"/>
        <v>274801</v>
      </c>
      <c r="O77" s="248">
        <f t="shared" si="22"/>
        <v>3085</v>
      </c>
      <c r="P77" s="248">
        <f t="shared" si="22"/>
        <v>3227</v>
      </c>
      <c r="Q77" s="248">
        <f t="shared" si="22"/>
        <v>4523</v>
      </c>
      <c r="R77" s="248">
        <f t="shared" si="22"/>
        <v>5477</v>
      </c>
      <c r="S77" s="248">
        <f t="shared" si="22"/>
        <v>3189</v>
      </c>
      <c r="T77" s="248">
        <f t="shared" si="22"/>
        <v>7797</v>
      </c>
      <c r="U77" s="248">
        <f t="shared" si="22"/>
        <v>33973</v>
      </c>
      <c r="V77" s="248">
        <f t="shared" si="22"/>
        <v>19795</v>
      </c>
      <c r="W77" s="248">
        <f t="shared" si="22"/>
        <v>4196</v>
      </c>
      <c r="X77" s="248">
        <f t="shared" si="22"/>
        <v>5124</v>
      </c>
      <c r="Y77" s="248">
        <f t="shared" si="22"/>
        <v>3794</v>
      </c>
      <c r="Z77" s="246">
        <f t="shared" si="22"/>
        <v>94180</v>
      </c>
      <c r="AA77" s="248">
        <f t="shared" si="22"/>
        <v>10607</v>
      </c>
      <c r="AB77" s="248">
        <f t="shared" si="22"/>
        <v>10970</v>
      </c>
      <c r="AC77" s="248">
        <f t="shared" si="22"/>
        <v>15209</v>
      </c>
      <c r="AD77" s="248">
        <f t="shared" si="22"/>
        <v>18365</v>
      </c>
      <c r="AE77" s="248">
        <f t="shared" si="22"/>
        <v>11016</v>
      </c>
      <c r="AF77" s="248">
        <f t="shared" si="22"/>
        <v>29473</v>
      </c>
      <c r="AG77" s="248">
        <f t="shared" si="22"/>
        <v>99106</v>
      </c>
      <c r="AH77" s="248">
        <f t="shared" si="22"/>
        <v>70525</v>
      </c>
      <c r="AI77" s="248">
        <f t="shared" si="22"/>
        <v>27286</v>
      </c>
      <c r="AJ77" s="248">
        <f t="shared" si="22"/>
        <v>38691</v>
      </c>
      <c r="AK77" s="167">
        <f t="shared" si="22"/>
        <v>37733</v>
      </c>
      <c r="AL77" s="246">
        <f t="shared" si="22"/>
        <v>368981</v>
      </c>
    </row>
    <row r="78" spans="1:38" s="318" customFormat="1" x14ac:dyDescent="0.35">
      <c r="A78" s="490" t="s">
        <v>387</v>
      </c>
      <c r="B78" s="71" t="s">
        <v>123</v>
      </c>
      <c r="C78" s="63">
        <v>1335</v>
      </c>
      <c r="D78" s="247">
        <v>1242</v>
      </c>
      <c r="E78" s="247">
        <v>1610</v>
      </c>
      <c r="F78" s="247">
        <v>1982</v>
      </c>
      <c r="G78" s="247">
        <v>1268</v>
      </c>
      <c r="H78" s="247">
        <v>5860</v>
      </c>
      <c r="I78" s="247">
        <v>13560</v>
      </c>
      <c r="J78" s="247">
        <v>7203</v>
      </c>
      <c r="K78" s="247">
        <v>3286</v>
      </c>
      <c r="L78" s="247">
        <v>4801</v>
      </c>
      <c r="M78" s="247">
        <v>4417</v>
      </c>
      <c r="N78" s="249">
        <f>SUM(C78:M78)</f>
        <v>46564</v>
      </c>
      <c r="O78" s="244">
        <v>598</v>
      </c>
      <c r="P78" s="244">
        <v>613</v>
      </c>
      <c r="Q78" s="244">
        <v>857</v>
      </c>
      <c r="R78" s="244">
        <v>1027</v>
      </c>
      <c r="S78" s="244">
        <v>591</v>
      </c>
      <c r="T78" s="247">
        <v>2088</v>
      </c>
      <c r="U78" s="247">
        <v>8598</v>
      </c>
      <c r="V78" s="247">
        <v>4844</v>
      </c>
      <c r="W78" s="244">
        <v>1075</v>
      </c>
      <c r="X78" s="247">
        <v>1246</v>
      </c>
      <c r="Y78" s="244">
        <v>927</v>
      </c>
      <c r="Z78" s="249">
        <f>SUM(O78:Y78)</f>
        <v>22464</v>
      </c>
      <c r="AA78" s="247">
        <f t="shared" ref="AA78:AL87" si="23">C78+O78</f>
        <v>1933</v>
      </c>
      <c r="AB78" s="247">
        <f t="shared" si="23"/>
        <v>1855</v>
      </c>
      <c r="AC78" s="247">
        <f t="shared" si="23"/>
        <v>2467</v>
      </c>
      <c r="AD78" s="247">
        <f t="shared" si="23"/>
        <v>3009</v>
      </c>
      <c r="AE78" s="247">
        <f t="shared" si="23"/>
        <v>1859</v>
      </c>
      <c r="AF78" s="247">
        <f t="shared" si="23"/>
        <v>7948</v>
      </c>
      <c r="AG78" s="247">
        <f t="shared" si="23"/>
        <v>22158</v>
      </c>
      <c r="AH78" s="247">
        <f t="shared" si="23"/>
        <v>12047</v>
      </c>
      <c r="AI78" s="247">
        <f t="shared" si="23"/>
        <v>4361</v>
      </c>
      <c r="AJ78" s="247">
        <f t="shared" si="23"/>
        <v>6047</v>
      </c>
      <c r="AK78" s="81">
        <f t="shared" si="23"/>
        <v>5344</v>
      </c>
      <c r="AL78" s="249">
        <f t="shared" si="23"/>
        <v>69028</v>
      </c>
    </row>
    <row r="79" spans="1:38" s="318" customFormat="1" x14ac:dyDescent="0.35">
      <c r="A79" s="466"/>
      <c r="B79" s="61" t="s">
        <v>124</v>
      </c>
      <c r="C79" s="77">
        <v>628</v>
      </c>
      <c r="D79" s="322">
        <v>642</v>
      </c>
      <c r="E79" s="322">
        <v>815</v>
      </c>
      <c r="F79" s="322">
        <v>935</v>
      </c>
      <c r="G79" s="322">
        <v>555</v>
      </c>
      <c r="H79" s="323">
        <v>1562</v>
      </c>
      <c r="I79" s="323">
        <v>5636</v>
      </c>
      <c r="J79" s="323">
        <v>3892</v>
      </c>
      <c r="K79" s="323">
        <v>1780</v>
      </c>
      <c r="L79" s="323">
        <v>2630</v>
      </c>
      <c r="M79" s="323">
        <v>2593</v>
      </c>
      <c r="N79" s="245">
        <f t="shared" ref="N79:N87" si="24">SUM(C79:M79)</f>
        <v>21668</v>
      </c>
      <c r="O79" s="322">
        <v>208</v>
      </c>
      <c r="P79" s="322">
        <v>225</v>
      </c>
      <c r="Q79" s="322">
        <v>298</v>
      </c>
      <c r="R79" s="322">
        <v>356</v>
      </c>
      <c r="S79" s="322">
        <v>203</v>
      </c>
      <c r="T79" s="322">
        <v>559</v>
      </c>
      <c r="U79" s="323">
        <v>2516</v>
      </c>
      <c r="V79" s="323">
        <v>1432</v>
      </c>
      <c r="W79" s="322">
        <v>336</v>
      </c>
      <c r="X79" s="322">
        <v>433</v>
      </c>
      <c r="Y79" s="322">
        <v>269</v>
      </c>
      <c r="Z79" s="245">
        <f t="shared" ref="Z79:Z87" si="25">SUM(O79:Y79)</f>
        <v>6835</v>
      </c>
      <c r="AA79" s="323">
        <f t="shared" si="23"/>
        <v>836</v>
      </c>
      <c r="AB79" s="323">
        <f t="shared" si="23"/>
        <v>867</v>
      </c>
      <c r="AC79" s="323">
        <f t="shared" si="23"/>
        <v>1113</v>
      </c>
      <c r="AD79" s="323">
        <f t="shared" si="23"/>
        <v>1291</v>
      </c>
      <c r="AE79" s="323">
        <f t="shared" si="23"/>
        <v>758</v>
      </c>
      <c r="AF79" s="323">
        <f t="shared" si="23"/>
        <v>2121</v>
      </c>
      <c r="AG79" s="323">
        <f t="shared" si="23"/>
        <v>8152</v>
      </c>
      <c r="AH79" s="323">
        <f t="shared" si="23"/>
        <v>5324</v>
      </c>
      <c r="AI79" s="323">
        <f t="shared" si="23"/>
        <v>2116</v>
      </c>
      <c r="AJ79" s="323">
        <f t="shared" si="23"/>
        <v>3063</v>
      </c>
      <c r="AK79" s="75">
        <f t="shared" si="23"/>
        <v>2862</v>
      </c>
      <c r="AL79" s="245">
        <f t="shared" si="23"/>
        <v>28503</v>
      </c>
    </row>
    <row r="80" spans="1:38" s="318" customFormat="1" x14ac:dyDescent="0.35">
      <c r="A80" s="466"/>
      <c r="B80" s="61" t="s">
        <v>125</v>
      </c>
      <c r="C80" s="77">
        <v>785</v>
      </c>
      <c r="D80" s="322">
        <v>841</v>
      </c>
      <c r="E80" s="323">
        <v>1139</v>
      </c>
      <c r="F80" s="323">
        <v>1464</v>
      </c>
      <c r="G80" s="322">
        <v>883</v>
      </c>
      <c r="H80" s="323">
        <v>1800</v>
      </c>
      <c r="I80" s="323">
        <v>6590</v>
      </c>
      <c r="J80" s="323">
        <v>6011</v>
      </c>
      <c r="K80" s="323">
        <v>3069</v>
      </c>
      <c r="L80" s="323">
        <v>4834</v>
      </c>
      <c r="M80" s="323">
        <v>5399</v>
      </c>
      <c r="N80" s="245">
        <f t="shared" si="24"/>
        <v>32815</v>
      </c>
      <c r="O80" s="322">
        <v>136</v>
      </c>
      <c r="P80" s="322">
        <v>151</v>
      </c>
      <c r="Q80" s="322">
        <v>209</v>
      </c>
      <c r="R80" s="322">
        <v>269</v>
      </c>
      <c r="S80" s="322">
        <v>160</v>
      </c>
      <c r="T80" s="322">
        <v>325</v>
      </c>
      <c r="U80" s="323">
        <v>1704</v>
      </c>
      <c r="V80" s="322">
        <v>1251</v>
      </c>
      <c r="W80" s="322">
        <v>283</v>
      </c>
      <c r="X80" s="322">
        <v>375</v>
      </c>
      <c r="Y80" s="322">
        <v>312</v>
      </c>
      <c r="Z80" s="245">
        <f t="shared" si="25"/>
        <v>5175</v>
      </c>
      <c r="AA80" s="323">
        <f t="shared" si="23"/>
        <v>921</v>
      </c>
      <c r="AB80" s="323">
        <f t="shared" si="23"/>
        <v>992</v>
      </c>
      <c r="AC80" s="323">
        <f t="shared" si="23"/>
        <v>1348</v>
      </c>
      <c r="AD80" s="323">
        <f t="shared" si="23"/>
        <v>1733</v>
      </c>
      <c r="AE80" s="323">
        <f t="shared" si="23"/>
        <v>1043</v>
      </c>
      <c r="AF80" s="323">
        <f t="shared" si="23"/>
        <v>2125</v>
      </c>
      <c r="AG80" s="323">
        <f t="shared" si="23"/>
        <v>8294</v>
      </c>
      <c r="AH80" s="323">
        <f t="shared" si="23"/>
        <v>7262</v>
      </c>
      <c r="AI80" s="323">
        <f t="shared" si="23"/>
        <v>3352</v>
      </c>
      <c r="AJ80" s="323">
        <f t="shared" si="23"/>
        <v>5209</v>
      </c>
      <c r="AK80" s="75">
        <f t="shared" si="23"/>
        <v>5711</v>
      </c>
      <c r="AL80" s="245">
        <f t="shared" si="23"/>
        <v>37990</v>
      </c>
    </row>
    <row r="81" spans="1:38" s="318" customFormat="1" x14ac:dyDescent="0.35">
      <c r="A81" s="466"/>
      <c r="B81" s="61" t="s">
        <v>126</v>
      </c>
      <c r="C81" s="77">
        <v>736</v>
      </c>
      <c r="D81" s="322">
        <v>751</v>
      </c>
      <c r="E81" s="323">
        <v>1077</v>
      </c>
      <c r="F81" s="323">
        <v>1391</v>
      </c>
      <c r="G81" s="322">
        <v>731</v>
      </c>
      <c r="H81" s="323">
        <v>1831</v>
      </c>
      <c r="I81" s="323">
        <v>5833</v>
      </c>
      <c r="J81" s="323">
        <v>4525</v>
      </c>
      <c r="K81" s="323">
        <v>2055</v>
      </c>
      <c r="L81" s="323">
        <v>3295</v>
      </c>
      <c r="M81" s="323">
        <v>2901</v>
      </c>
      <c r="N81" s="245">
        <f t="shared" si="24"/>
        <v>25126</v>
      </c>
      <c r="O81" s="322">
        <v>163</v>
      </c>
      <c r="P81" s="322">
        <v>181</v>
      </c>
      <c r="Q81" s="322">
        <v>284</v>
      </c>
      <c r="R81" s="322">
        <v>410</v>
      </c>
      <c r="S81" s="322">
        <v>251</v>
      </c>
      <c r="T81" s="322">
        <v>472</v>
      </c>
      <c r="U81" s="323">
        <v>2380</v>
      </c>
      <c r="V81" s="323">
        <v>1498</v>
      </c>
      <c r="W81" s="322">
        <v>355</v>
      </c>
      <c r="X81" s="322">
        <v>318</v>
      </c>
      <c r="Y81" s="322">
        <v>240</v>
      </c>
      <c r="Z81" s="245">
        <f t="shared" si="25"/>
        <v>6552</v>
      </c>
      <c r="AA81" s="323">
        <f t="shared" si="23"/>
        <v>899</v>
      </c>
      <c r="AB81" s="323">
        <f t="shared" si="23"/>
        <v>932</v>
      </c>
      <c r="AC81" s="323">
        <f t="shared" si="23"/>
        <v>1361</v>
      </c>
      <c r="AD81" s="323">
        <f t="shared" si="23"/>
        <v>1801</v>
      </c>
      <c r="AE81" s="323">
        <f t="shared" si="23"/>
        <v>982</v>
      </c>
      <c r="AF81" s="323">
        <f t="shared" si="23"/>
        <v>2303</v>
      </c>
      <c r="AG81" s="323">
        <f t="shared" si="23"/>
        <v>8213</v>
      </c>
      <c r="AH81" s="323">
        <f t="shared" si="23"/>
        <v>6023</v>
      </c>
      <c r="AI81" s="323">
        <f t="shared" si="23"/>
        <v>2410</v>
      </c>
      <c r="AJ81" s="323">
        <f t="shared" si="23"/>
        <v>3613</v>
      </c>
      <c r="AK81" s="75">
        <f t="shared" si="23"/>
        <v>3141</v>
      </c>
      <c r="AL81" s="245">
        <f t="shared" si="23"/>
        <v>31678</v>
      </c>
    </row>
    <row r="82" spans="1:38" s="318" customFormat="1" x14ac:dyDescent="0.35">
      <c r="A82" s="466"/>
      <c r="B82" s="61" t="s">
        <v>127</v>
      </c>
      <c r="C82" s="77">
        <v>433</v>
      </c>
      <c r="D82" s="322">
        <v>456</v>
      </c>
      <c r="E82" s="322">
        <v>655</v>
      </c>
      <c r="F82" s="322">
        <v>836</v>
      </c>
      <c r="G82" s="322">
        <v>453</v>
      </c>
      <c r="H82" s="323">
        <v>966</v>
      </c>
      <c r="I82" s="323">
        <v>3782</v>
      </c>
      <c r="J82" s="323">
        <v>3725</v>
      </c>
      <c r="K82" s="323">
        <v>1863</v>
      </c>
      <c r="L82" s="323">
        <v>2743</v>
      </c>
      <c r="M82" s="323">
        <v>2707</v>
      </c>
      <c r="N82" s="245">
        <f t="shared" si="24"/>
        <v>18619</v>
      </c>
      <c r="O82" s="322">
        <v>42</v>
      </c>
      <c r="P82" s="322">
        <v>37</v>
      </c>
      <c r="Q82" s="322">
        <v>63</v>
      </c>
      <c r="R82" s="322">
        <v>83</v>
      </c>
      <c r="S82" s="322">
        <v>39</v>
      </c>
      <c r="T82" s="322">
        <v>116</v>
      </c>
      <c r="U82" s="322">
        <v>718</v>
      </c>
      <c r="V82" s="322">
        <v>500</v>
      </c>
      <c r="W82" s="322">
        <v>127</v>
      </c>
      <c r="X82" s="322">
        <v>172</v>
      </c>
      <c r="Y82" s="322">
        <v>109</v>
      </c>
      <c r="Z82" s="245">
        <f t="shared" si="25"/>
        <v>2006</v>
      </c>
      <c r="AA82" s="323">
        <f t="shared" si="23"/>
        <v>475</v>
      </c>
      <c r="AB82" s="323">
        <f t="shared" si="23"/>
        <v>493</v>
      </c>
      <c r="AC82" s="323">
        <f t="shared" si="23"/>
        <v>718</v>
      </c>
      <c r="AD82" s="323">
        <f t="shared" si="23"/>
        <v>919</v>
      </c>
      <c r="AE82" s="323">
        <f t="shared" si="23"/>
        <v>492</v>
      </c>
      <c r="AF82" s="323">
        <f t="shared" si="23"/>
        <v>1082</v>
      </c>
      <c r="AG82" s="323">
        <f t="shared" si="23"/>
        <v>4500</v>
      </c>
      <c r="AH82" s="323">
        <f t="shared" si="23"/>
        <v>4225</v>
      </c>
      <c r="AI82" s="323">
        <f t="shared" si="23"/>
        <v>1990</v>
      </c>
      <c r="AJ82" s="323">
        <f t="shared" si="23"/>
        <v>2915</v>
      </c>
      <c r="AK82" s="75">
        <f t="shared" si="23"/>
        <v>2816</v>
      </c>
      <c r="AL82" s="245">
        <f t="shared" si="23"/>
        <v>20625</v>
      </c>
    </row>
    <row r="83" spans="1:38" s="318" customFormat="1" x14ac:dyDescent="0.35">
      <c r="A83" s="466"/>
      <c r="B83" s="61" t="s">
        <v>128</v>
      </c>
      <c r="C83" s="69">
        <v>1267</v>
      </c>
      <c r="D83" s="323">
        <v>1218</v>
      </c>
      <c r="E83" s="323">
        <v>1708</v>
      </c>
      <c r="F83" s="323">
        <v>2129</v>
      </c>
      <c r="G83" s="323">
        <v>1351</v>
      </c>
      <c r="H83" s="323">
        <v>3581</v>
      </c>
      <c r="I83" s="323">
        <v>10496</v>
      </c>
      <c r="J83" s="323">
        <v>7937</v>
      </c>
      <c r="K83" s="323">
        <v>3697</v>
      </c>
      <c r="L83" s="323">
        <v>5252</v>
      </c>
      <c r="M83" s="323">
        <v>5317</v>
      </c>
      <c r="N83" s="245">
        <f t="shared" si="24"/>
        <v>43953</v>
      </c>
      <c r="O83" s="322">
        <v>698</v>
      </c>
      <c r="P83" s="322">
        <v>710</v>
      </c>
      <c r="Q83" s="322">
        <v>958</v>
      </c>
      <c r="R83" s="322">
        <v>1177</v>
      </c>
      <c r="S83" s="322">
        <v>720</v>
      </c>
      <c r="T83" s="323">
        <v>1658</v>
      </c>
      <c r="U83" s="323">
        <v>6981</v>
      </c>
      <c r="V83" s="323">
        <v>4074</v>
      </c>
      <c r="W83" s="322">
        <v>928</v>
      </c>
      <c r="X83" s="322">
        <v>1066</v>
      </c>
      <c r="Y83" s="322">
        <v>809</v>
      </c>
      <c r="Z83" s="245">
        <f t="shared" si="25"/>
        <v>19779</v>
      </c>
      <c r="AA83" s="323">
        <f t="shared" si="23"/>
        <v>1965</v>
      </c>
      <c r="AB83" s="323">
        <f t="shared" si="23"/>
        <v>1928</v>
      </c>
      <c r="AC83" s="323">
        <f t="shared" si="23"/>
        <v>2666</v>
      </c>
      <c r="AD83" s="323">
        <f t="shared" si="23"/>
        <v>3306</v>
      </c>
      <c r="AE83" s="323">
        <f t="shared" si="23"/>
        <v>2071</v>
      </c>
      <c r="AF83" s="323">
        <f t="shared" si="23"/>
        <v>5239</v>
      </c>
      <c r="AG83" s="323">
        <f t="shared" si="23"/>
        <v>17477</v>
      </c>
      <c r="AH83" s="323">
        <f t="shared" si="23"/>
        <v>12011</v>
      </c>
      <c r="AI83" s="323">
        <f t="shared" si="23"/>
        <v>4625</v>
      </c>
      <c r="AJ83" s="323">
        <f t="shared" si="23"/>
        <v>6318</v>
      </c>
      <c r="AK83" s="75">
        <f t="shared" si="23"/>
        <v>6126</v>
      </c>
      <c r="AL83" s="245">
        <f t="shared" si="23"/>
        <v>63732</v>
      </c>
    </row>
    <row r="84" spans="1:38" s="318" customFormat="1" x14ac:dyDescent="0.35">
      <c r="A84" s="466"/>
      <c r="B84" s="61" t="s">
        <v>129</v>
      </c>
      <c r="C84" s="69">
        <v>834</v>
      </c>
      <c r="D84" s="323">
        <v>913</v>
      </c>
      <c r="E84" s="323">
        <v>1289</v>
      </c>
      <c r="F84" s="323">
        <v>1621</v>
      </c>
      <c r="G84" s="323">
        <v>989</v>
      </c>
      <c r="H84" s="323">
        <v>2336</v>
      </c>
      <c r="I84" s="323">
        <v>6449</v>
      </c>
      <c r="J84" s="323">
        <v>5288</v>
      </c>
      <c r="K84" s="323">
        <v>2402</v>
      </c>
      <c r="L84" s="323">
        <v>3822</v>
      </c>
      <c r="M84" s="323">
        <v>3413</v>
      </c>
      <c r="N84" s="245">
        <f t="shared" si="24"/>
        <v>29356</v>
      </c>
      <c r="O84" s="322">
        <v>667</v>
      </c>
      <c r="P84" s="322">
        <v>738</v>
      </c>
      <c r="Q84" s="322">
        <v>1092</v>
      </c>
      <c r="R84" s="323">
        <v>1359</v>
      </c>
      <c r="S84" s="322">
        <v>757</v>
      </c>
      <c r="T84" s="323">
        <v>1542</v>
      </c>
      <c r="U84" s="323">
        <v>5835</v>
      </c>
      <c r="V84" s="323">
        <v>3570</v>
      </c>
      <c r="W84" s="322">
        <v>697</v>
      </c>
      <c r="X84" s="322">
        <v>880</v>
      </c>
      <c r="Y84" s="322">
        <v>631</v>
      </c>
      <c r="Z84" s="245">
        <f t="shared" si="25"/>
        <v>17768</v>
      </c>
      <c r="AA84" s="323">
        <f t="shared" si="23"/>
        <v>1501</v>
      </c>
      <c r="AB84" s="323">
        <f t="shared" si="23"/>
        <v>1651</v>
      </c>
      <c r="AC84" s="323">
        <f t="shared" si="23"/>
        <v>2381</v>
      </c>
      <c r="AD84" s="323">
        <f t="shared" si="23"/>
        <v>2980</v>
      </c>
      <c r="AE84" s="323">
        <f t="shared" si="23"/>
        <v>1746</v>
      </c>
      <c r="AF84" s="323">
        <f t="shared" si="23"/>
        <v>3878</v>
      </c>
      <c r="AG84" s="323">
        <f t="shared" si="23"/>
        <v>12284</v>
      </c>
      <c r="AH84" s="323">
        <f t="shared" si="23"/>
        <v>8858</v>
      </c>
      <c r="AI84" s="323">
        <f t="shared" si="23"/>
        <v>3099</v>
      </c>
      <c r="AJ84" s="323">
        <f t="shared" si="23"/>
        <v>4702</v>
      </c>
      <c r="AK84" s="75">
        <f t="shared" si="23"/>
        <v>4044</v>
      </c>
      <c r="AL84" s="245">
        <f t="shared" si="23"/>
        <v>47124</v>
      </c>
    </row>
    <row r="85" spans="1:38" s="318" customFormat="1" x14ac:dyDescent="0.35">
      <c r="A85" s="466"/>
      <c r="B85" s="61" t="s">
        <v>130</v>
      </c>
      <c r="C85" s="77">
        <v>447</v>
      </c>
      <c r="D85" s="322">
        <v>460</v>
      </c>
      <c r="E85" s="322">
        <v>643</v>
      </c>
      <c r="F85" s="322">
        <v>729</v>
      </c>
      <c r="G85" s="322">
        <v>428</v>
      </c>
      <c r="H85" s="323">
        <v>1188</v>
      </c>
      <c r="I85" s="323">
        <v>3749</v>
      </c>
      <c r="J85" s="323">
        <v>2837</v>
      </c>
      <c r="K85" s="323">
        <v>1347</v>
      </c>
      <c r="L85" s="323">
        <v>1988</v>
      </c>
      <c r="M85" s="323">
        <v>1761</v>
      </c>
      <c r="N85" s="245">
        <f t="shared" si="24"/>
        <v>15577</v>
      </c>
      <c r="O85" s="322">
        <v>291</v>
      </c>
      <c r="P85" s="322">
        <v>304</v>
      </c>
      <c r="Q85" s="322">
        <v>395</v>
      </c>
      <c r="R85" s="322">
        <v>470</v>
      </c>
      <c r="S85" s="322">
        <v>277</v>
      </c>
      <c r="T85" s="322">
        <v>644</v>
      </c>
      <c r="U85" s="323">
        <v>2541</v>
      </c>
      <c r="V85" s="323">
        <v>1515</v>
      </c>
      <c r="W85" s="322">
        <v>305</v>
      </c>
      <c r="X85" s="322">
        <v>371</v>
      </c>
      <c r="Y85" s="322">
        <v>265</v>
      </c>
      <c r="Z85" s="245">
        <f t="shared" si="25"/>
        <v>7378</v>
      </c>
      <c r="AA85" s="323">
        <f t="shared" si="23"/>
        <v>738</v>
      </c>
      <c r="AB85" s="323">
        <f t="shared" si="23"/>
        <v>764</v>
      </c>
      <c r="AC85" s="323">
        <f t="shared" si="23"/>
        <v>1038</v>
      </c>
      <c r="AD85" s="323">
        <f t="shared" si="23"/>
        <v>1199</v>
      </c>
      <c r="AE85" s="323">
        <f t="shared" si="23"/>
        <v>705</v>
      </c>
      <c r="AF85" s="323">
        <f t="shared" si="23"/>
        <v>1832</v>
      </c>
      <c r="AG85" s="323">
        <f t="shared" si="23"/>
        <v>6290</v>
      </c>
      <c r="AH85" s="323">
        <f t="shared" si="23"/>
        <v>4352</v>
      </c>
      <c r="AI85" s="323">
        <f t="shared" si="23"/>
        <v>1652</v>
      </c>
      <c r="AJ85" s="323">
        <f t="shared" si="23"/>
        <v>2359</v>
      </c>
      <c r="AK85" s="75">
        <f t="shared" si="23"/>
        <v>2026</v>
      </c>
      <c r="AL85" s="245">
        <f t="shared" si="23"/>
        <v>22955</v>
      </c>
    </row>
    <row r="86" spans="1:38" s="318" customFormat="1" x14ac:dyDescent="0.35">
      <c r="A86" s="466"/>
      <c r="B86" s="61" t="s">
        <v>132</v>
      </c>
      <c r="C86" s="77">
        <v>589</v>
      </c>
      <c r="D86" s="322">
        <v>626</v>
      </c>
      <c r="E86" s="322">
        <v>877</v>
      </c>
      <c r="F86" s="322">
        <v>1017</v>
      </c>
      <c r="G86" s="322">
        <v>570</v>
      </c>
      <c r="H86" s="323">
        <v>1361</v>
      </c>
      <c r="I86" s="323">
        <v>4835</v>
      </c>
      <c r="J86" s="323">
        <v>3855</v>
      </c>
      <c r="K86" s="323">
        <v>1868</v>
      </c>
      <c r="L86" s="323">
        <v>2510</v>
      </c>
      <c r="M86" s="323">
        <v>2270</v>
      </c>
      <c r="N86" s="245">
        <f t="shared" si="24"/>
        <v>20378</v>
      </c>
      <c r="O86" s="322">
        <v>206</v>
      </c>
      <c r="P86" s="322">
        <v>218</v>
      </c>
      <c r="Q86" s="322">
        <v>324</v>
      </c>
      <c r="R86" s="322">
        <v>392</v>
      </c>
      <c r="S86" s="322">
        <v>229</v>
      </c>
      <c r="T86" s="322">
        <v>450</v>
      </c>
      <c r="U86" s="323">
        <v>2089</v>
      </c>
      <c r="V86" s="322">
        <v>1149</v>
      </c>
      <c r="W86" s="322">
        <v>235</v>
      </c>
      <c r="X86" s="322">
        <v>253</v>
      </c>
      <c r="Y86" s="322">
        <v>222</v>
      </c>
      <c r="Z86" s="245">
        <f t="shared" si="25"/>
        <v>5767</v>
      </c>
      <c r="AA86" s="323">
        <f t="shared" si="23"/>
        <v>795</v>
      </c>
      <c r="AB86" s="323">
        <f t="shared" si="23"/>
        <v>844</v>
      </c>
      <c r="AC86" s="323">
        <f t="shared" si="23"/>
        <v>1201</v>
      </c>
      <c r="AD86" s="323">
        <f t="shared" si="23"/>
        <v>1409</v>
      </c>
      <c r="AE86" s="323">
        <f t="shared" si="23"/>
        <v>799</v>
      </c>
      <c r="AF86" s="323">
        <f t="shared" si="23"/>
        <v>1811</v>
      </c>
      <c r="AG86" s="323">
        <f t="shared" si="23"/>
        <v>6924</v>
      </c>
      <c r="AH86" s="323">
        <f t="shared" si="23"/>
        <v>5004</v>
      </c>
      <c r="AI86" s="323">
        <f t="shared" si="23"/>
        <v>2103</v>
      </c>
      <c r="AJ86" s="323">
        <f t="shared" si="23"/>
        <v>2763</v>
      </c>
      <c r="AK86" s="75">
        <f t="shared" si="23"/>
        <v>2492</v>
      </c>
      <c r="AL86" s="245">
        <f t="shared" si="23"/>
        <v>26145</v>
      </c>
    </row>
    <row r="87" spans="1:38" s="318" customFormat="1" x14ac:dyDescent="0.35">
      <c r="A87" s="466"/>
      <c r="B87" s="61" t="s">
        <v>131</v>
      </c>
      <c r="C87" s="77">
        <v>450</v>
      </c>
      <c r="D87" s="322">
        <v>493</v>
      </c>
      <c r="E87" s="322">
        <v>714</v>
      </c>
      <c r="F87" s="322">
        <v>914</v>
      </c>
      <c r="G87" s="322">
        <v>498</v>
      </c>
      <c r="H87" s="323">
        <v>1091</v>
      </c>
      <c r="I87" s="323">
        <v>4136</v>
      </c>
      <c r="J87" s="323">
        <v>3523</v>
      </c>
      <c r="K87" s="323">
        <v>1717</v>
      </c>
      <c r="L87" s="323">
        <v>2698</v>
      </c>
      <c r="M87" s="323">
        <v>2633</v>
      </c>
      <c r="N87" s="245">
        <f t="shared" si="24"/>
        <v>18867</v>
      </c>
      <c r="O87" s="322">
        <v>137</v>
      </c>
      <c r="P87" s="322">
        <v>146</v>
      </c>
      <c r="Q87" s="322">
        <v>166</v>
      </c>
      <c r="R87" s="322">
        <v>180</v>
      </c>
      <c r="S87" s="322">
        <v>90</v>
      </c>
      <c r="T87" s="322">
        <v>270</v>
      </c>
      <c r="U87" s="323">
        <v>1093</v>
      </c>
      <c r="V87" s="322">
        <v>605</v>
      </c>
      <c r="W87" s="322">
        <v>125</v>
      </c>
      <c r="X87" s="322">
        <v>188</v>
      </c>
      <c r="Y87" s="322">
        <v>99</v>
      </c>
      <c r="Z87" s="245">
        <f t="shared" si="25"/>
        <v>3099</v>
      </c>
      <c r="AA87" s="323">
        <f t="shared" si="23"/>
        <v>587</v>
      </c>
      <c r="AB87" s="323">
        <f t="shared" si="23"/>
        <v>639</v>
      </c>
      <c r="AC87" s="323">
        <f t="shared" si="23"/>
        <v>880</v>
      </c>
      <c r="AD87" s="323">
        <f t="shared" si="23"/>
        <v>1094</v>
      </c>
      <c r="AE87" s="323">
        <f t="shared" si="23"/>
        <v>588</v>
      </c>
      <c r="AF87" s="323">
        <f t="shared" si="23"/>
        <v>1361</v>
      </c>
      <c r="AG87" s="323">
        <f t="shared" si="23"/>
        <v>5229</v>
      </c>
      <c r="AH87" s="323">
        <f t="shared" si="23"/>
        <v>4128</v>
      </c>
      <c r="AI87" s="323">
        <f t="shared" si="23"/>
        <v>1842</v>
      </c>
      <c r="AJ87" s="323">
        <f t="shared" si="23"/>
        <v>2886</v>
      </c>
      <c r="AK87" s="75">
        <f t="shared" si="23"/>
        <v>2732</v>
      </c>
      <c r="AL87" s="245">
        <f t="shared" si="23"/>
        <v>21966</v>
      </c>
    </row>
    <row r="88" spans="1:38" s="318" customFormat="1" x14ac:dyDescent="0.35">
      <c r="A88" s="80"/>
      <c r="B88" s="324" t="s">
        <v>120</v>
      </c>
      <c r="C88" s="78">
        <f>SUM(C78:C87)</f>
        <v>7504</v>
      </c>
      <c r="D88" s="248">
        <f t="shared" ref="D88:AL88" si="26">SUM(D78:D87)</f>
        <v>7642</v>
      </c>
      <c r="E88" s="248">
        <f t="shared" si="26"/>
        <v>10527</v>
      </c>
      <c r="F88" s="248">
        <f t="shared" si="26"/>
        <v>13018</v>
      </c>
      <c r="G88" s="248">
        <f t="shared" si="26"/>
        <v>7726</v>
      </c>
      <c r="H88" s="248">
        <f t="shared" si="26"/>
        <v>21576</v>
      </c>
      <c r="I88" s="248">
        <f t="shared" si="26"/>
        <v>65066</v>
      </c>
      <c r="J88" s="248">
        <f t="shared" si="26"/>
        <v>48796</v>
      </c>
      <c r="K88" s="248">
        <f t="shared" si="26"/>
        <v>23084</v>
      </c>
      <c r="L88" s="248">
        <f t="shared" si="26"/>
        <v>34573</v>
      </c>
      <c r="M88" s="248">
        <f t="shared" si="26"/>
        <v>33411</v>
      </c>
      <c r="N88" s="246">
        <f t="shared" si="26"/>
        <v>272923</v>
      </c>
      <c r="O88" s="248">
        <f t="shared" si="26"/>
        <v>3146</v>
      </c>
      <c r="P88" s="248">
        <f t="shared" si="26"/>
        <v>3323</v>
      </c>
      <c r="Q88" s="248">
        <f t="shared" si="26"/>
        <v>4646</v>
      </c>
      <c r="R88" s="248">
        <f t="shared" si="26"/>
        <v>5723</v>
      </c>
      <c r="S88" s="248">
        <f t="shared" si="26"/>
        <v>3317</v>
      </c>
      <c r="T88" s="248">
        <f t="shared" si="26"/>
        <v>8124</v>
      </c>
      <c r="U88" s="248">
        <f t="shared" si="26"/>
        <v>34455</v>
      </c>
      <c r="V88" s="248">
        <f t="shared" si="26"/>
        <v>20438</v>
      </c>
      <c r="W88" s="248">
        <f t="shared" si="26"/>
        <v>4466</v>
      </c>
      <c r="X88" s="248">
        <f t="shared" si="26"/>
        <v>5302</v>
      </c>
      <c r="Y88" s="248">
        <f t="shared" si="26"/>
        <v>3883</v>
      </c>
      <c r="Z88" s="246">
        <f t="shared" si="26"/>
        <v>96823</v>
      </c>
      <c r="AA88" s="248">
        <f t="shared" si="26"/>
        <v>10650</v>
      </c>
      <c r="AB88" s="248">
        <f t="shared" si="26"/>
        <v>10965</v>
      </c>
      <c r="AC88" s="248">
        <f t="shared" si="26"/>
        <v>15173</v>
      </c>
      <c r="AD88" s="248">
        <f t="shared" si="26"/>
        <v>18741</v>
      </c>
      <c r="AE88" s="248">
        <f t="shared" si="26"/>
        <v>11043</v>
      </c>
      <c r="AF88" s="248">
        <f t="shared" si="26"/>
        <v>29700</v>
      </c>
      <c r="AG88" s="248">
        <f t="shared" si="26"/>
        <v>99521</v>
      </c>
      <c r="AH88" s="248">
        <f t="shared" si="26"/>
        <v>69234</v>
      </c>
      <c r="AI88" s="248">
        <f t="shared" si="26"/>
        <v>27550</v>
      </c>
      <c r="AJ88" s="248">
        <f t="shared" si="26"/>
        <v>39875</v>
      </c>
      <c r="AK88" s="167">
        <f t="shared" si="26"/>
        <v>37294</v>
      </c>
      <c r="AL88" s="246">
        <f t="shared" si="26"/>
        <v>369746</v>
      </c>
    </row>
    <row r="89" spans="1:38" s="318" customFormat="1" x14ac:dyDescent="0.35">
      <c r="A89" s="490" t="s">
        <v>388</v>
      </c>
      <c r="B89" s="71" t="s">
        <v>123</v>
      </c>
      <c r="C89" s="63">
        <v>1333</v>
      </c>
      <c r="D89" s="247">
        <v>1189</v>
      </c>
      <c r="E89" s="247">
        <v>1597</v>
      </c>
      <c r="F89" s="247">
        <v>2030</v>
      </c>
      <c r="G89" s="247">
        <v>1256</v>
      </c>
      <c r="H89" s="247">
        <v>5871</v>
      </c>
      <c r="I89" s="247">
        <v>13509</v>
      </c>
      <c r="J89" s="247">
        <v>6977</v>
      </c>
      <c r="K89" s="247">
        <v>3239</v>
      </c>
      <c r="L89" s="247">
        <v>4900</v>
      </c>
      <c r="M89" s="247">
        <v>4367</v>
      </c>
      <c r="N89" s="249">
        <f>SUM(C89:M89)</f>
        <v>46268</v>
      </c>
      <c r="O89" s="244">
        <v>609</v>
      </c>
      <c r="P89" s="244">
        <v>621</v>
      </c>
      <c r="Q89" s="244">
        <v>863</v>
      </c>
      <c r="R89" s="244">
        <v>1082</v>
      </c>
      <c r="S89" s="244">
        <v>628</v>
      </c>
      <c r="T89" s="247">
        <v>2132</v>
      </c>
      <c r="U89" s="247">
        <v>8677</v>
      </c>
      <c r="V89" s="247">
        <v>4955</v>
      </c>
      <c r="W89" s="244">
        <v>1112</v>
      </c>
      <c r="X89" s="247">
        <v>1316</v>
      </c>
      <c r="Y89" s="244">
        <v>927</v>
      </c>
      <c r="Z89" s="249">
        <f>SUM(O89:Y89)</f>
        <v>22922</v>
      </c>
      <c r="AA89" s="247">
        <f t="shared" ref="AA89:AL98" si="27">C89+O89</f>
        <v>1942</v>
      </c>
      <c r="AB89" s="247">
        <f t="shared" si="27"/>
        <v>1810</v>
      </c>
      <c r="AC89" s="247">
        <f t="shared" si="27"/>
        <v>2460</v>
      </c>
      <c r="AD89" s="247">
        <f t="shared" si="27"/>
        <v>3112</v>
      </c>
      <c r="AE89" s="247">
        <f t="shared" si="27"/>
        <v>1884</v>
      </c>
      <c r="AF89" s="247">
        <f t="shared" si="27"/>
        <v>8003</v>
      </c>
      <c r="AG89" s="247">
        <f t="shared" si="27"/>
        <v>22186</v>
      </c>
      <c r="AH89" s="247">
        <f t="shared" si="27"/>
        <v>11932</v>
      </c>
      <c r="AI89" s="247">
        <f t="shared" si="27"/>
        <v>4351</v>
      </c>
      <c r="AJ89" s="247">
        <f t="shared" si="27"/>
        <v>6216</v>
      </c>
      <c r="AK89" s="81">
        <f t="shared" si="27"/>
        <v>5294</v>
      </c>
      <c r="AL89" s="249">
        <f t="shared" si="27"/>
        <v>69190</v>
      </c>
    </row>
    <row r="90" spans="1:38" s="318" customFormat="1" x14ac:dyDescent="0.35">
      <c r="A90" s="466"/>
      <c r="B90" s="61" t="s">
        <v>124</v>
      </c>
      <c r="C90" s="77">
        <v>628</v>
      </c>
      <c r="D90" s="322">
        <v>616</v>
      </c>
      <c r="E90" s="322">
        <v>823</v>
      </c>
      <c r="F90" s="322">
        <v>964</v>
      </c>
      <c r="G90" s="322">
        <v>552</v>
      </c>
      <c r="H90" s="323">
        <v>1544</v>
      </c>
      <c r="I90" s="323">
        <v>5653</v>
      </c>
      <c r="J90" s="323">
        <v>3740</v>
      </c>
      <c r="K90" s="323">
        <v>1832</v>
      </c>
      <c r="L90" s="323">
        <v>2630</v>
      </c>
      <c r="M90" s="323">
        <v>2597</v>
      </c>
      <c r="N90" s="245">
        <f t="shared" ref="N90:N98" si="28">SUM(C90:M90)</f>
        <v>21579</v>
      </c>
      <c r="O90" s="322">
        <v>211</v>
      </c>
      <c r="P90" s="322">
        <v>227</v>
      </c>
      <c r="Q90" s="322">
        <v>296</v>
      </c>
      <c r="R90" s="322">
        <v>374</v>
      </c>
      <c r="S90" s="322">
        <v>210</v>
      </c>
      <c r="T90" s="322">
        <v>575</v>
      </c>
      <c r="U90" s="323">
        <v>2528</v>
      </c>
      <c r="V90" s="323">
        <v>1461</v>
      </c>
      <c r="W90" s="322">
        <v>336</v>
      </c>
      <c r="X90" s="322">
        <v>458</v>
      </c>
      <c r="Y90" s="322">
        <v>274</v>
      </c>
      <c r="Z90" s="245">
        <f t="shared" ref="Z90:Z98" si="29">SUM(O90:Y90)</f>
        <v>6950</v>
      </c>
      <c r="AA90" s="323">
        <f t="shared" si="27"/>
        <v>839</v>
      </c>
      <c r="AB90" s="323">
        <f t="shared" si="27"/>
        <v>843</v>
      </c>
      <c r="AC90" s="323">
        <f t="shared" si="27"/>
        <v>1119</v>
      </c>
      <c r="AD90" s="323">
        <f t="shared" si="27"/>
        <v>1338</v>
      </c>
      <c r="AE90" s="323">
        <f t="shared" si="27"/>
        <v>762</v>
      </c>
      <c r="AF90" s="323">
        <f t="shared" si="27"/>
        <v>2119</v>
      </c>
      <c r="AG90" s="323">
        <f t="shared" si="27"/>
        <v>8181</v>
      </c>
      <c r="AH90" s="323">
        <f t="shared" si="27"/>
        <v>5201</v>
      </c>
      <c r="AI90" s="323">
        <f t="shared" si="27"/>
        <v>2168</v>
      </c>
      <c r="AJ90" s="323">
        <f t="shared" si="27"/>
        <v>3088</v>
      </c>
      <c r="AK90" s="75">
        <f t="shared" si="27"/>
        <v>2871</v>
      </c>
      <c r="AL90" s="245">
        <f t="shared" si="27"/>
        <v>28529</v>
      </c>
    </row>
    <row r="91" spans="1:38" s="318" customFormat="1" x14ac:dyDescent="0.35">
      <c r="A91" s="466"/>
      <c r="B91" s="61" t="s">
        <v>125</v>
      </c>
      <c r="C91" s="77">
        <v>785</v>
      </c>
      <c r="D91" s="322">
        <v>809</v>
      </c>
      <c r="E91" s="323">
        <v>1159</v>
      </c>
      <c r="F91" s="323">
        <v>1478</v>
      </c>
      <c r="G91" s="322">
        <v>865</v>
      </c>
      <c r="H91" s="323">
        <v>1807</v>
      </c>
      <c r="I91" s="323">
        <v>6609</v>
      </c>
      <c r="J91" s="323">
        <v>5782</v>
      </c>
      <c r="K91" s="323">
        <v>3083</v>
      </c>
      <c r="L91" s="323">
        <v>4921</v>
      </c>
      <c r="M91" s="323">
        <v>5314</v>
      </c>
      <c r="N91" s="245">
        <f t="shared" si="28"/>
        <v>32612</v>
      </c>
      <c r="O91" s="322">
        <v>139</v>
      </c>
      <c r="P91" s="322">
        <v>155</v>
      </c>
      <c r="Q91" s="322">
        <v>210</v>
      </c>
      <c r="R91" s="322">
        <v>283</v>
      </c>
      <c r="S91" s="322">
        <v>164</v>
      </c>
      <c r="T91" s="322">
        <v>334</v>
      </c>
      <c r="U91" s="323">
        <v>1733</v>
      </c>
      <c r="V91" s="322">
        <v>1290</v>
      </c>
      <c r="W91" s="322">
        <v>298</v>
      </c>
      <c r="X91" s="322">
        <v>400</v>
      </c>
      <c r="Y91" s="322">
        <v>315</v>
      </c>
      <c r="Z91" s="245">
        <f t="shared" si="29"/>
        <v>5321</v>
      </c>
      <c r="AA91" s="323">
        <f t="shared" si="27"/>
        <v>924</v>
      </c>
      <c r="AB91" s="323">
        <f t="shared" si="27"/>
        <v>964</v>
      </c>
      <c r="AC91" s="323">
        <f t="shared" si="27"/>
        <v>1369</v>
      </c>
      <c r="AD91" s="323">
        <f t="shared" si="27"/>
        <v>1761</v>
      </c>
      <c r="AE91" s="323">
        <f t="shared" si="27"/>
        <v>1029</v>
      </c>
      <c r="AF91" s="323">
        <f t="shared" si="27"/>
        <v>2141</v>
      </c>
      <c r="AG91" s="323">
        <f t="shared" si="27"/>
        <v>8342</v>
      </c>
      <c r="AH91" s="323">
        <f t="shared" si="27"/>
        <v>7072</v>
      </c>
      <c r="AI91" s="323">
        <f t="shared" si="27"/>
        <v>3381</v>
      </c>
      <c r="AJ91" s="323">
        <f t="shared" si="27"/>
        <v>5321</v>
      </c>
      <c r="AK91" s="75">
        <f t="shared" si="27"/>
        <v>5629</v>
      </c>
      <c r="AL91" s="245">
        <f t="shared" si="27"/>
        <v>37933</v>
      </c>
    </row>
    <row r="92" spans="1:38" s="318" customFormat="1" x14ac:dyDescent="0.35">
      <c r="A92" s="466"/>
      <c r="B92" s="61" t="s">
        <v>126</v>
      </c>
      <c r="C92" s="77">
        <v>734</v>
      </c>
      <c r="D92" s="322">
        <v>741</v>
      </c>
      <c r="E92" s="323">
        <v>1060</v>
      </c>
      <c r="F92" s="323">
        <v>1406</v>
      </c>
      <c r="G92" s="322">
        <v>754</v>
      </c>
      <c r="H92" s="323">
        <v>1786</v>
      </c>
      <c r="I92" s="323">
        <v>5823</v>
      </c>
      <c r="J92" s="323">
        <v>4396</v>
      </c>
      <c r="K92" s="323">
        <v>2032</v>
      </c>
      <c r="L92" s="323">
        <v>3363</v>
      </c>
      <c r="M92" s="323">
        <v>2887</v>
      </c>
      <c r="N92" s="245">
        <f t="shared" si="28"/>
        <v>24982</v>
      </c>
      <c r="O92" s="322">
        <v>166</v>
      </c>
      <c r="P92" s="322">
        <v>187</v>
      </c>
      <c r="Q92" s="322">
        <v>286</v>
      </c>
      <c r="R92" s="322">
        <v>418</v>
      </c>
      <c r="S92" s="322">
        <v>274</v>
      </c>
      <c r="T92" s="322">
        <v>495</v>
      </c>
      <c r="U92" s="323">
        <v>2423</v>
      </c>
      <c r="V92" s="323">
        <v>1524</v>
      </c>
      <c r="W92" s="322">
        <v>357</v>
      </c>
      <c r="X92" s="322">
        <v>358</v>
      </c>
      <c r="Y92" s="322">
        <v>234</v>
      </c>
      <c r="Z92" s="245">
        <f t="shared" si="29"/>
        <v>6722</v>
      </c>
      <c r="AA92" s="323">
        <f t="shared" si="27"/>
        <v>900</v>
      </c>
      <c r="AB92" s="323">
        <f t="shared" si="27"/>
        <v>928</v>
      </c>
      <c r="AC92" s="323">
        <f t="shared" si="27"/>
        <v>1346</v>
      </c>
      <c r="AD92" s="323">
        <f t="shared" si="27"/>
        <v>1824</v>
      </c>
      <c r="AE92" s="323">
        <f t="shared" si="27"/>
        <v>1028</v>
      </c>
      <c r="AF92" s="323">
        <f t="shared" si="27"/>
        <v>2281</v>
      </c>
      <c r="AG92" s="323">
        <f t="shared" si="27"/>
        <v>8246</v>
      </c>
      <c r="AH92" s="323">
        <f t="shared" si="27"/>
        <v>5920</v>
      </c>
      <c r="AI92" s="323">
        <f t="shared" si="27"/>
        <v>2389</v>
      </c>
      <c r="AJ92" s="323">
        <f t="shared" si="27"/>
        <v>3721</v>
      </c>
      <c r="AK92" s="75">
        <f t="shared" si="27"/>
        <v>3121</v>
      </c>
      <c r="AL92" s="245">
        <f t="shared" si="27"/>
        <v>31704</v>
      </c>
    </row>
    <row r="93" spans="1:38" s="318" customFormat="1" x14ac:dyDescent="0.35">
      <c r="A93" s="466"/>
      <c r="B93" s="61" t="s">
        <v>127</v>
      </c>
      <c r="C93" s="77">
        <v>430</v>
      </c>
      <c r="D93" s="322">
        <v>444</v>
      </c>
      <c r="E93" s="322">
        <v>659</v>
      </c>
      <c r="F93" s="322">
        <v>856</v>
      </c>
      <c r="G93" s="322">
        <v>454</v>
      </c>
      <c r="H93" s="323">
        <v>948</v>
      </c>
      <c r="I93" s="323">
        <v>3732</v>
      </c>
      <c r="J93" s="323">
        <v>3601</v>
      </c>
      <c r="K93" s="323">
        <v>1872</v>
      </c>
      <c r="L93" s="323">
        <v>2824</v>
      </c>
      <c r="M93" s="323">
        <v>2685</v>
      </c>
      <c r="N93" s="245">
        <f t="shared" si="28"/>
        <v>18505</v>
      </c>
      <c r="O93" s="322">
        <v>43</v>
      </c>
      <c r="P93" s="322">
        <v>41</v>
      </c>
      <c r="Q93" s="322">
        <v>62</v>
      </c>
      <c r="R93" s="322">
        <v>88</v>
      </c>
      <c r="S93" s="322">
        <v>39</v>
      </c>
      <c r="T93" s="322">
        <v>119</v>
      </c>
      <c r="U93" s="322">
        <v>726</v>
      </c>
      <c r="V93" s="322">
        <v>525</v>
      </c>
      <c r="W93" s="322">
        <v>126</v>
      </c>
      <c r="X93" s="322">
        <v>173</v>
      </c>
      <c r="Y93" s="322">
        <v>119</v>
      </c>
      <c r="Z93" s="245">
        <f t="shared" si="29"/>
        <v>2061</v>
      </c>
      <c r="AA93" s="323">
        <f t="shared" si="27"/>
        <v>473</v>
      </c>
      <c r="AB93" s="323">
        <f t="shared" si="27"/>
        <v>485</v>
      </c>
      <c r="AC93" s="323">
        <f t="shared" si="27"/>
        <v>721</v>
      </c>
      <c r="AD93" s="323">
        <f t="shared" si="27"/>
        <v>944</v>
      </c>
      <c r="AE93" s="323">
        <f t="shared" si="27"/>
        <v>493</v>
      </c>
      <c r="AF93" s="323">
        <f t="shared" si="27"/>
        <v>1067</v>
      </c>
      <c r="AG93" s="323">
        <f t="shared" si="27"/>
        <v>4458</v>
      </c>
      <c r="AH93" s="323">
        <f t="shared" si="27"/>
        <v>4126</v>
      </c>
      <c r="AI93" s="323">
        <f t="shared" si="27"/>
        <v>1998</v>
      </c>
      <c r="AJ93" s="323">
        <f t="shared" si="27"/>
        <v>2997</v>
      </c>
      <c r="AK93" s="75">
        <f t="shared" si="27"/>
        <v>2804</v>
      </c>
      <c r="AL93" s="245">
        <f t="shared" si="27"/>
        <v>20566</v>
      </c>
    </row>
    <row r="94" spans="1:38" s="318" customFormat="1" x14ac:dyDescent="0.35">
      <c r="A94" s="466"/>
      <c r="B94" s="61" t="s">
        <v>128</v>
      </c>
      <c r="C94" s="69">
        <v>1270</v>
      </c>
      <c r="D94" s="323">
        <v>1197</v>
      </c>
      <c r="E94" s="323">
        <v>1676</v>
      </c>
      <c r="F94" s="323">
        <v>2135</v>
      </c>
      <c r="G94" s="323">
        <v>1335</v>
      </c>
      <c r="H94" s="323">
        <v>3565</v>
      </c>
      <c r="I94" s="323">
        <v>10434</v>
      </c>
      <c r="J94" s="323">
        <v>7676</v>
      </c>
      <c r="K94" s="323">
        <v>3690</v>
      </c>
      <c r="L94" s="323">
        <v>5361</v>
      </c>
      <c r="M94" s="323">
        <v>5262</v>
      </c>
      <c r="N94" s="245">
        <f t="shared" si="28"/>
        <v>43601</v>
      </c>
      <c r="O94" s="322">
        <v>713</v>
      </c>
      <c r="P94" s="322">
        <v>733</v>
      </c>
      <c r="Q94" s="322">
        <v>975</v>
      </c>
      <c r="R94" s="323">
        <v>1234</v>
      </c>
      <c r="S94" s="322">
        <v>783</v>
      </c>
      <c r="T94" s="323">
        <v>1708</v>
      </c>
      <c r="U94" s="323">
        <v>7081</v>
      </c>
      <c r="V94" s="323">
        <v>4202</v>
      </c>
      <c r="W94" s="322">
        <v>982</v>
      </c>
      <c r="X94" s="322">
        <v>1123</v>
      </c>
      <c r="Y94" s="322">
        <v>826</v>
      </c>
      <c r="Z94" s="245">
        <f t="shared" si="29"/>
        <v>20360</v>
      </c>
      <c r="AA94" s="323">
        <f t="shared" si="27"/>
        <v>1983</v>
      </c>
      <c r="AB94" s="323">
        <f t="shared" si="27"/>
        <v>1930</v>
      </c>
      <c r="AC94" s="323">
        <f t="shared" si="27"/>
        <v>2651</v>
      </c>
      <c r="AD94" s="323">
        <f t="shared" si="27"/>
        <v>3369</v>
      </c>
      <c r="AE94" s="323">
        <f t="shared" si="27"/>
        <v>2118</v>
      </c>
      <c r="AF94" s="323">
        <f t="shared" si="27"/>
        <v>5273</v>
      </c>
      <c r="AG94" s="323">
        <f t="shared" si="27"/>
        <v>17515</v>
      </c>
      <c r="AH94" s="323">
        <f t="shared" si="27"/>
        <v>11878</v>
      </c>
      <c r="AI94" s="323">
        <f t="shared" si="27"/>
        <v>4672</v>
      </c>
      <c r="AJ94" s="323">
        <f t="shared" si="27"/>
        <v>6484</v>
      </c>
      <c r="AK94" s="75">
        <f t="shared" si="27"/>
        <v>6088</v>
      </c>
      <c r="AL94" s="245">
        <f t="shared" si="27"/>
        <v>63961</v>
      </c>
    </row>
    <row r="95" spans="1:38" s="318" customFormat="1" x14ac:dyDescent="0.35">
      <c r="A95" s="466"/>
      <c r="B95" s="61" t="s">
        <v>129</v>
      </c>
      <c r="C95" s="69">
        <v>829</v>
      </c>
      <c r="D95" s="323">
        <v>874</v>
      </c>
      <c r="E95" s="323">
        <v>1251</v>
      </c>
      <c r="F95" s="323">
        <v>1651</v>
      </c>
      <c r="G95" s="323">
        <v>970</v>
      </c>
      <c r="H95" s="323">
        <v>2318</v>
      </c>
      <c r="I95" s="323">
        <v>6362</v>
      </c>
      <c r="J95" s="323">
        <v>5111</v>
      </c>
      <c r="K95" s="323">
        <v>2416</v>
      </c>
      <c r="L95" s="323">
        <v>3888</v>
      </c>
      <c r="M95" s="323">
        <v>3378</v>
      </c>
      <c r="N95" s="245">
        <f t="shared" si="28"/>
        <v>29048</v>
      </c>
      <c r="O95" s="322">
        <v>682</v>
      </c>
      <c r="P95" s="322">
        <v>752</v>
      </c>
      <c r="Q95" s="323">
        <v>1108</v>
      </c>
      <c r="R95" s="323">
        <v>1410</v>
      </c>
      <c r="S95" s="322">
        <v>824</v>
      </c>
      <c r="T95" s="323">
        <v>1596</v>
      </c>
      <c r="U95" s="323">
        <v>5910</v>
      </c>
      <c r="V95" s="323">
        <v>3667</v>
      </c>
      <c r="W95" s="322">
        <v>731</v>
      </c>
      <c r="X95" s="322">
        <v>924</v>
      </c>
      <c r="Y95" s="322">
        <v>645</v>
      </c>
      <c r="Z95" s="245">
        <f t="shared" si="29"/>
        <v>18249</v>
      </c>
      <c r="AA95" s="323">
        <f t="shared" si="27"/>
        <v>1511</v>
      </c>
      <c r="AB95" s="323">
        <f t="shared" si="27"/>
        <v>1626</v>
      </c>
      <c r="AC95" s="323">
        <f t="shared" si="27"/>
        <v>2359</v>
      </c>
      <c r="AD95" s="323">
        <f t="shared" si="27"/>
        <v>3061</v>
      </c>
      <c r="AE95" s="323">
        <f t="shared" si="27"/>
        <v>1794</v>
      </c>
      <c r="AF95" s="323">
        <f t="shared" si="27"/>
        <v>3914</v>
      </c>
      <c r="AG95" s="323">
        <f t="shared" si="27"/>
        <v>12272</v>
      </c>
      <c r="AH95" s="323">
        <f t="shared" si="27"/>
        <v>8778</v>
      </c>
      <c r="AI95" s="323">
        <f t="shared" si="27"/>
        <v>3147</v>
      </c>
      <c r="AJ95" s="323">
        <f t="shared" si="27"/>
        <v>4812</v>
      </c>
      <c r="AK95" s="75">
        <f t="shared" si="27"/>
        <v>4023</v>
      </c>
      <c r="AL95" s="245">
        <f t="shared" si="27"/>
        <v>47297</v>
      </c>
    </row>
    <row r="96" spans="1:38" s="318" customFormat="1" x14ac:dyDescent="0.35">
      <c r="A96" s="466"/>
      <c r="B96" s="61" t="s">
        <v>130</v>
      </c>
      <c r="C96" s="77">
        <v>445</v>
      </c>
      <c r="D96" s="322">
        <v>443</v>
      </c>
      <c r="E96" s="322">
        <v>636</v>
      </c>
      <c r="F96" s="322">
        <v>723</v>
      </c>
      <c r="G96" s="322">
        <v>442</v>
      </c>
      <c r="H96" s="323">
        <v>1185</v>
      </c>
      <c r="I96" s="323">
        <v>3724</v>
      </c>
      <c r="J96" s="323">
        <v>2752</v>
      </c>
      <c r="K96" s="323">
        <v>1326</v>
      </c>
      <c r="L96" s="323">
        <v>2043</v>
      </c>
      <c r="M96" s="323">
        <v>1739</v>
      </c>
      <c r="N96" s="245">
        <f t="shared" si="28"/>
        <v>15458</v>
      </c>
      <c r="O96" s="322">
        <v>298</v>
      </c>
      <c r="P96" s="322">
        <v>310</v>
      </c>
      <c r="Q96" s="322">
        <v>404</v>
      </c>
      <c r="R96" s="322">
        <v>504</v>
      </c>
      <c r="S96" s="322">
        <v>297</v>
      </c>
      <c r="T96" s="322">
        <v>667</v>
      </c>
      <c r="U96" s="323">
        <v>2574</v>
      </c>
      <c r="V96" s="323">
        <v>1572</v>
      </c>
      <c r="W96" s="322">
        <v>326</v>
      </c>
      <c r="X96" s="322">
        <v>379</v>
      </c>
      <c r="Y96" s="322">
        <v>274</v>
      </c>
      <c r="Z96" s="245">
        <f t="shared" si="29"/>
        <v>7605</v>
      </c>
      <c r="AA96" s="323">
        <f t="shared" si="27"/>
        <v>743</v>
      </c>
      <c r="AB96" s="323">
        <f t="shared" si="27"/>
        <v>753</v>
      </c>
      <c r="AC96" s="323">
        <f t="shared" si="27"/>
        <v>1040</v>
      </c>
      <c r="AD96" s="323">
        <f t="shared" si="27"/>
        <v>1227</v>
      </c>
      <c r="AE96" s="323">
        <f t="shared" si="27"/>
        <v>739</v>
      </c>
      <c r="AF96" s="323">
        <f t="shared" si="27"/>
        <v>1852</v>
      </c>
      <c r="AG96" s="323">
        <f t="shared" si="27"/>
        <v>6298</v>
      </c>
      <c r="AH96" s="323">
        <f t="shared" si="27"/>
        <v>4324</v>
      </c>
      <c r="AI96" s="323">
        <f t="shared" si="27"/>
        <v>1652</v>
      </c>
      <c r="AJ96" s="323">
        <f t="shared" si="27"/>
        <v>2422</v>
      </c>
      <c r="AK96" s="75">
        <f t="shared" si="27"/>
        <v>2013</v>
      </c>
      <c r="AL96" s="245">
        <f t="shared" si="27"/>
        <v>23063</v>
      </c>
    </row>
    <row r="97" spans="1:38" s="318" customFormat="1" x14ac:dyDescent="0.35">
      <c r="A97" s="466"/>
      <c r="B97" s="61" t="s">
        <v>132</v>
      </c>
      <c r="C97" s="77">
        <v>589</v>
      </c>
      <c r="D97" s="322">
        <v>607</v>
      </c>
      <c r="E97" s="322">
        <v>894</v>
      </c>
      <c r="F97" s="322">
        <v>1033</v>
      </c>
      <c r="G97" s="322">
        <v>570</v>
      </c>
      <c r="H97" s="323">
        <v>1353</v>
      </c>
      <c r="I97" s="323">
        <v>4861</v>
      </c>
      <c r="J97" s="323">
        <v>3741</v>
      </c>
      <c r="K97" s="323">
        <v>1869</v>
      </c>
      <c r="L97" s="323">
        <v>2590</v>
      </c>
      <c r="M97" s="323">
        <v>2221</v>
      </c>
      <c r="N97" s="245">
        <f t="shared" si="28"/>
        <v>20328</v>
      </c>
      <c r="O97" s="322">
        <v>212</v>
      </c>
      <c r="P97" s="322">
        <v>217</v>
      </c>
      <c r="Q97" s="322">
        <v>335</v>
      </c>
      <c r="R97" s="322">
        <v>404</v>
      </c>
      <c r="S97" s="322">
        <v>240</v>
      </c>
      <c r="T97" s="322">
        <v>461</v>
      </c>
      <c r="U97" s="323">
        <v>2125</v>
      </c>
      <c r="V97" s="323">
        <v>1193</v>
      </c>
      <c r="W97" s="322">
        <v>240</v>
      </c>
      <c r="X97" s="322">
        <v>263</v>
      </c>
      <c r="Y97" s="322">
        <v>229</v>
      </c>
      <c r="Z97" s="245">
        <f t="shared" si="29"/>
        <v>5919</v>
      </c>
      <c r="AA97" s="323">
        <f t="shared" si="27"/>
        <v>801</v>
      </c>
      <c r="AB97" s="323">
        <f t="shared" si="27"/>
        <v>824</v>
      </c>
      <c r="AC97" s="323">
        <f t="shared" si="27"/>
        <v>1229</v>
      </c>
      <c r="AD97" s="323">
        <f t="shared" si="27"/>
        <v>1437</v>
      </c>
      <c r="AE97" s="323">
        <f t="shared" si="27"/>
        <v>810</v>
      </c>
      <c r="AF97" s="323">
        <f t="shared" si="27"/>
        <v>1814</v>
      </c>
      <c r="AG97" s="323">
        <f t="shared" si="27"/>
        <v>6986</v>
      </c>
      <c r="AH97" s="323">
        <f t="shared" si="27"/>
        <v>4934</v>
      </c>
      <c r="AI97" s="323">
        <f t="shared" si="27"/>
        <v>2109</v>
      </c>
      <c r="AJ97" s="323">
        <f t="shared" si="27"/>
        <v>2853</v>
      </c>
      <c r="AK97" s="75">
        <f t="shared" si="27"/>
        <v>2450</v>
      </c>
      <c r="AL97" s="245">
        <f t="shared" si="27"/>
        <v>26247</v>
      </c>
    </row>
    <row r="98" spans="1:38" s="318" customFormat="1" x14ac:dyDescent="0.35">
      <c r="A98" s="466"/>
      <c r="B98" s="61" t="s">
        <v>131</v>
      </c>
      <c r="C98" s="77">
        <v>450</v>
      </c>
      <c r="D98" s="322">
        <v>482</v>
      </c>
      <c r="E98" s="322">
        <v>701</v>
      </c>
      <c r="F98" s="322">
        <v>933</v>
      </c>
      <c r="G98" s="322">
        <v>513</v>
      </c>
      <c r="H98" s="323">
        <v>1080</v>
      </c>
      <c r="I98" s="323">
        <v>4107</v>
      </c>
      <c r="J98" s="323">
        <v>3427</v>
      </c>
      <c r="K98" s="323">
        <v>1728</v>
      </c>
      <c r="L98" s="323">
        <v>2780</v>
      </c>
      <c r="M98" s="323">
        <v>2602</v>
      </c>
      <c r="N98" s="245">
        <f t="shared" si="28"/>
        <v>18803</v>
      </c>
      <c r="O98" s="322">
        <v>137</v>
      </c>
      <c r="P98" s="322">
        <v>146</v>
      </c>
      <c r="Q98" s="322">
        <v>166</v>
      </c>
      <c r="R98" s="322">
        <v>186</v>
      </c>
      <c r="S98" s="322">
        <v>94</v>
      </c>
      <c r="T98" s="322">
        <v>269</v>
      </c>
      <c r="U98" s="323">
        <v>1102</v>
      </c>
      <c r="V98" s="322">
        <v>621</v>
      </c>
      <c r="W98" s="322">
        <v>135</v>
      </c>
      <c r="X98" s="322">
        <v>190</v>
      </c>
      <c r="Y98" s="322">
        <v>99</v>
      </c>
      <c r="Z98" s="245">
        <f t="shared" si="29"/>
        <v>3145</v>
      </c>
      <c r="AA98" s="323">
        <f t="shared" si="27"/>
        <v>587</v>
      </c>
      <c r="AB98" s="323">
        <f t="shared" si="27"/>
        <v>628</v>
      </c>
      <c r="AC98" s="323">
        <f t="shared" si="27"/>
        <v>867</v>
      </c>
      <c r="AD98" s="323">
        <f t="shared" si="27"/>
        <v>1119</v>
      </c>
      <c r="AE98" s="323">
        <f t="shared" si="27"/>
        <v>607</v>
      </c>
      <c r="AF98" s="323">
        <f t="shared" si="27"/>
        <v>1349</v>
      </c>
      <c r="AG98" s="323">
        <f t="shared" si="27"/>
        <v>5209</v>
      </c>
      <c r="AH98" s="323">
        <f t="shared" si="27"/>
        <v>4048</v>
      </c>
      <c r="AI98" s="323">
        <f t="shared" si="27"/>
        <v>1863</v>
      </c>
      <c r="AJ98" s="323">
        <f t="shared" si="27"/>
        <v>2970</v>
      </c>
      <c r="AK98" s="75">
        <f t="shared" si="27"/>
        <v>2701</v>
      </c>
      <c r="AL98" s="245">
        <f t="shared" si="27"/>
        <v>21948</v>
      </c>
    </row>
    <row r="99" spans="1:38" s="318" customFormat="1" x14ac:dyDescent="0.35">
      <c r="A99" s="80"/>
      <c r="B99" s="324" t="s">
        <v>120</v>
      </c>
      <c r="C99" s="78">
        <f>SUM(C89:C98)</f>
        <v>7493</v>
      </c>
      <c r="D99" s="248">
        <f t="shared" ref="D99:AL99" si="30">SUM(D89:D98)</f>
        <v>7402</v>
      </c>
      <c r="E99" s="248">
        <f t="shared" si="30"/>
        <v>10456</v>
      </c>
      <c r="F99" s="248">
        <f t="shared" si="30"/>
        <v>13209</v>
      </c>
      <c r="G99" s="248">
        <f t="shared" si="30"/>
        <v>7711</v>
      </c>
      <c r="H99" s="248">
        <f t="shared" si="30"/>
        <v>21457</v>
      </c>
      <c r="I99" s="248">
        <f t="shared" si="30"/>
        <v>64814</v>
      </c>
      <c r="J99" s="248">
        <f t="shared" si="30"/>
        <v>47203</v>
      </c>
      <c r="K99" s="248">
        <f t="shared" si="30"/>
        <v>23087</v>
      </c>
      <c r="L99" s="248">
        <f t="shared" si="30"/>
        <v>35300</v>
      </c>
      <c r="M99" s="248">
        <f t="shared" si="30"/>
        <v>33052</v>
      </c>
      <c r="N99" s="246">
        <f t="shared" si="30"/>
        <v>271184</v>
      </c>
      <c r="O99" s="248">
        <f t="shared" si="30"/>
        <v>3210</v>
      </c>
      <c r="P99" s="248">
        <f t="shared" si="30"/>
        <v>3389</v>
      </c>
      <c r="Q99" s="248">
        <f t="shared" si="30"/>
        <v>4705</v>
      </c>
      <c r="R99" s="248">
        <f t="shared" si="30"/>
        <v>5983</v>
      </c>
      <c r="S99" s="248">
        <f t="shared" si="30"/>
        <v>3553</v>
      </c>
      <c r="T99" s="248">
        <f t="shared" si="30"/>
        <v>8356</v>
      </c>
      <c r="U99" s="248">
        <f t="shared" si="30"/>
        <v>34879</v>
      </c>
      <c r="V99" s="248">
        <f t="shared" si="30"/>
        <v>21010</v>
      </c>
      <c r="W99" s="248">
        <f t="shared" si="30"/>
        <v>4643</v>
      </c>
      <c r="X99" s="248">
        <f t="shared" si="30"/>
        <v>5584</v>
      </c>
      <c r="Y99" s="248">
        <f t="shared" si="30"/>
        <v>3942</v>
      </c>
      <c r="Z99" s="246">
        <f t="shared" si="30"/>
        <v>99254</v>
      </c>
      <c r="AA99" s="248">
        <f t="shared" si="30"/>
        <v>10703</v>
      </c>
      <c r="AB99" s="248">
        <f t="shared" si="30"/>
        <v>10791</v>
      </c>
      <c r="AC99" s="248">
        <f t="shared" si="30"/>
        <v>15161</v>
      </c>
      <c r="AD99" s="248">
        <f t="shared" si="30"/>
        <v>19192</v>
      </c>
      <c r="AE99" s="248">
        <f t="shared" si="30"/>
        <v>11264</v>
      </c>
      <c r="AF99" s="248">
        <f t="shared" si="30"/>
        <v>29813</v>
      </c>
      <c r="AG99" s="248">
        <f t="shared" si="30"/>
        <v>99693</v>
      </c>
      <c r="AH99" s="248">
        <f t="shared" si="30"/>
        <v>68213</v>
      </c>
      <c r="AI99" s="248">
        <f t="shared" si="30"/>
        <v>27730</v>
      </c>
      <c r="AJ99" s="248">
        <f t="shared" si="30"/>
        <v>40884</v>
      </c>
      <c r="AK99" s="167">
        <f t="shared" si="30"/>
        <v>36994</v>
      </c>
      <c r="AL99" s="246">
        <f t="shared" si="30"/>
        <v>370438</v>
      </c>
    </row>
    <row r="100" spans="1:38" s="318" customFormat="1" x14ac:dyDescent="0.35">
      <c r="A100" s="487" t="s">
        <v>389</v>
      </c>
      <c r="B100" s="61" t="s">
        <v>123</v>
      </c>
      <c r="C100" s="69">
        <v>1329</v>
      </c>
      <c r="D100" s="323">
        <v>1194</v>
      </c>
      <c r="E100" s="323">
        <v>1552</v>
      </c>
      <c r="F100" s="323">
        <v>2056</v>
      </c>
      <c r="G100" s="323">
        <v>1220</v>
      </c>
      <c r="H100" s="323">
        <v>5925</v>
      </c>
      <c r="I100" s="323">
        <v>13420</v>
      </c>
      <c r="J100" s="323">
        <v>6790</v>
      </c>
      <c r="K100" s="323">
        <v>3112</v>
      </c>
      <c r="L100" s="323">
        <v>5037</v>
      </c>
      <c r="M100" s="323">
        <v>4333</v>
      </c>
      <c r="N100" s="245">
        <f>SUM(C100:M100)</f>
        <v>45968</v>
      </c>
      <c r="O100" s="322">
        <v>615</v>
      </c>
      <c r="P100" s="322">
        <v>634</v>
      </c>
      <c r="Q100" s="322">
        <v>866</v>
      </c>
      <c r="R100" s="322">
        <v>1118</v>
      </c>
      <c r="S100" s="322">
        <v>649</v>
      </c>
      <c r="T100" s="323">
        <v>2186</v>
      </c>
      <c r="U100" s="323">
        <v>8765</v>
      </c>
      <c r="V100" s="323">
        <v>5057</v>
      </c>
      <c r="W100" s="322">
        <v>1142</v>
      </c>
      <c r="X100" s="323">
        <v>1376</v>
      </c>
      <c r="Y100" s="322">
        <v>939</v>
      </c>
      <c r="Z100" s="245">
        <f>SUM(O100:Y100)</f>
        <v>23347</v>
      </c>
      <c r="AA100" s="323">
        <f t="shared" ref="AA100:AL109" si="31">C100+O100</f>
        <v>1944</v>
      </c>
      <c r="AB100" s="323">
        <f t="shared" si="31"/>
        <v>1828</v>
      </c>
      <c r="AC100" s="323">
        <f t="shared" si="31"/>
        <v>2418</v>
      </c>
      <c r="AD100" s="323">
        <f t="shared" si="31"/>
        <v>3174</v>
      </c>
      <c r="AE100" s="323">
        <f t="shared" si="31"/>
        <v>1869</v>
      </c>
      <c r="AF100" s="323">
        <f t="shared" si="31"/>
        <v>8111</v>
      </c>
      <c r="AG100" s="323">
        <f t="shared" si="31"/>
        <v>22185</v>
      </c>
      <c r="AH100" s="323">
        <f t="shared" si="31"/>
        <v>11847</v>
      </c>
      <c r="AI100" s="323">
        <f t="shared" si="31"/>
        <v>4254</v>
      </c>
      <c r="AJ100" s="323">
        <f t="shared" si="31"/>
        <v>6413</v>
      </c>
      <c r="AK100" s="75">
        <f t="shared" si="31"/>
        <v>5272</v>
      </c>
      <c r="AL100" s="245">
        <f t="shared" si="31"/>
        <v>69315</v>
      </c>
    </row>
    <row r="101" spans="1:38" s="318" customFormat="1" x14ac:dyDescent="0.35">
      <c r="A101" s="488"/>
      <c r="B101" s="61" t="s">
        <v>124</v>
      </c>
      <c r="C101" s="77">
        <v>628</v>
      </c>
      <c r="D101" s="322">
        <v>615</v>
      </c>
      <c r="E101" s="322">
        <v>824</v>
      </c>
      <c r="F101" s="322">
        <v>973</v>
      </c>
      <c r="G101" s="322">
        <v>552</v>
      </c>
      <c r="H101" s="323">
        <v>1542</v>
      </c>
      <c r="I101" s="323">
        <v>5646</v>
      </c>
      <c r="J101" s="323">
        <v>3661</v>
      </c>
      <c r="K101" s="323">
        <v>1767</v>
      </c>
      <c r="L101" s="323">
        <v>2699</v>
      </c>
      <c r="M101" s="323">
        <v>2589</v>
      </c>
      <c r="N101" s="245">
        <f t="shared" ref="N101:N109" si="32">SUM(C101:M101)</f>
        <v>21496</v>
      </c>
      <c r="O101" s="322">
        <v>214</v>
      </c>
      <c r="P101" s="322">
        <v>231</v>
      </c>
      <c r="Q101" s="322">
        <v>299</v>
      </c>
      <c r="R101" s="322">
        <v>386</v>
      </c>
      <c r="S101" s="322">
        <v>216</v>
      </c>
      <c r="T101" s="322">
        <v>587</v>
      </c>
      <c r="U101" s="323">
        <v>2554</v>
      </c>
      <c r="V101" s="323">
        <v>1468</v>
      </c>
      <c r="W101" s="322">
        <v>354</v>
      </c>
      <c r="X101" s="322">
        <v>474</v>
      </c>
      <c r="Y101" s="322">
        <v>274</v>
      </c>
      <c r="Z101" s="245">
        <f t="shared" ref="Z101:Z109" si="33">SUM(O101:Y101)</f>
        <v>7057</v>
      </c>
      <c r="AA101" s="323">
        <f t="shared" si="31"/>
        <v>842</v>
      </c>
      <c r="AB101" s="323">
        <f t="shared" si="31"/>
        <v>846</v>
      </c>
      <c r="AC101" s="323">
        <f t="shared" si="31"/>
        <v>1123</v>
      </c>
      <c r="AD101" s="323">
        <f t="shared" si="31"/>
        <v>1359</v>
      </c>
      <c r="AE101" s="323">
        <f t="shared" si="31"/>
        <v>768</v>
      </c>
      <c r="AF101" s="323">
        <f t="shared" si="31"/>
        <v>2129</v>
      </c>
      <c r="AG101" s="323">
        <f t="shared" si="31"/>
        <v>8200</v>
      </c>
      <c r="AH101" s="323">
        <f t="shared" si="31"/>
        <v>5129</v>
      </c>
      <c r="AI101" s="323">
        <f t="shared" si="31"/>
        <v>2121</v>
      </c>
      <c r="AJ101" s="323">
        <f t="shared" si="31"/>
        <v>3173</v>
      </c>
      <c r="AK101" s="75">
        <f t="shared" si="31"/>
        <v>2863</v>
      </c>
      <c r="AL101" s="245">
        <f t="shared" si="31"/>
        <v>28553</v>
      </c>
    </row>
    <row r="102" spans="1:38" s="318" customFormat="1" x14ac:dyDescent="0.35">
      <c r="A102" s="488"/>
      <c r="B102" s="61" t="s">
        <v>125</v>
      </c>
      <c r="C102" s="77">
        <v>786</v>
      </c>
      <c r="D102" s="322">
        <v>816</v>
      </c>
      <c r="E102" s="323">
        <v>1158</v>
      </c>
      <c r="F102" s="323">
        <v>1477</v>
      </c>
      <c r="G102" s="322">
        <v>861</v>
      </c>
      <c r="H102" s="323">
        <v>1818</v>
      </c>
      <c r="I102" s="323">
        <v>6614</v>
      </c>
      <c r="J102" s="323">
        <v>5581</v>
      </c>
      <c r="K102" s="323">
        <v>3006</v>
      </c>
      <c r="L102" s="323">
        <v>5089</v>
      </c>
      <c r="M102" s="323">
        <v>5214</v>
      </c>
      <c r="N102" s="245">
        <f t="shared" si="32"/>
        <v>32420</v>
      </c>
      <c r="O102" s="322">
        <v>141</v>
      </c>
      <c r="P102" s="322">
        <v>156</v>
      </c>
      <c r="Q102" s="322">
        <v>219</v>
      </c>
      <c r="R102" s="322">
        <v>293</v>
      </c>
      <c r="S102" s="322">
        <v>169</v>
      </c>
      <c r="T102" s="322">
        <v>345</v>
      </c>
      <c r="U102" s="323">
        <v>1755</v>
      </c>
      <c r="V102" s="323">
        <v>1326</v>
      </c>
      <c r="W102" s="322">
        <v>318</v>
      </c>
      <c r="X102" s="322">
        <v>424</v>
      </c>
      <c r="Y102" s="322">
        <v>321</v>
      </c>
      <c r="Z102" s="245">
        <f t="shared" si="33"/>
        <v>5467</v>
      </c>
      <c r="AA102" s="323">
        <f t="shared" si="31"/>
        <v>927</v>
      </c>
      <c r="AB102" s="323">
        <f t="shared" si="31"/>
        <v>972</v>
      </c>
      <c r="AC102" s="323">
        <f t="shared" si="31"/>
        <v>1377</v>
      </c>
      <c r="AD102" s="323">
        <f t="shared" si="31"/>
        <v>1770</v>
      </c>
      <c r="AE102" s="323">
        <f t="shared" si="31"/>
        <v>1030</v>
      </c>
      <c r="AF102" s="323">
        <f t="shared" si="31"/>
        <v>2163</v>
      </c>
      <c r="AG102" s="323">
        <f t="shared" si="31"/>
        <v>8369</v>
      </c>
      <c r="AH102" s="323">
        <f t="shared" si="31"/>
        <v>6907</v>
      </c>
      <c r="AI102" s="323">
        <f t="shared" si="31"/>
        <v>3324</v>
      </c>
      <c r="AJ102" s="323">
        <f t="shared" si="31"/>
        <v>5513</v>
      </c>
      <c r="AK102" s="75">
        <f t="shared" si="31"/>
        <v>5535</v>
      </c>
      <c r="AL102" s="245">
        <f t="shared" si="31"/>
        <v>37887</v>
      </c>
    </row>
    <row r="103" spans="1:38" s="318" customFormat="1" x14ac:dyDescent="0.35">
      <c r="A103" s="488"/>
      <c r="B103" s="61" t="s">
        <v>126</v>
      </c>
      <c r="C103" s="77">
        <v>733</v>
      </c>
      <c r="D103" s="322">
        <v>745</v>
      </c>
      <c r="E103" s="323">
        <v>1027</v>
      </c>
      <c r="F103" s="323">
        <v>1415</v>
      </c>
      <c r="G103" s="322">
        <v>792</v>
      </c>
      <c r="H103" s="323">
        <v>1761</v>
      </c>
      <c r="I103" s="323">
        <v>5779</v>
      </c>
      <c r="J103" s="323">
        <v>4313</v>
      </c>
      <c r="K103" s="323">
        <v>1978</v>
      </c>
      <c r="L103" s="323">
        <v>3417</v>
      </c>
      <c r="M103" s="323">
        <v>2883</v>
      </c>
      <c r="N103" s="245">
        <f t="shared" si="32"/>
        <v>24843</v>
      </c>
      <c r="O103" s="322">
        <v>169</v>
      </c>
      <c r="P103" s="322">
        <v>187</v>
      </c>
      <c r="Q103" s="322">
        <v>289</v>
      </c>
      <c r="R103" s="322">
        <v>437</v>
      </c>
      <c r="S103" s="322">
        <v>281</v>
      </c>
      <c r="T103" s="322">
        <v>519</v>
      </c>
      <c r="U103" s="323">
        <v>2443</v>
      </c>
      <c r="V103" s="323">
        <v>1572</v>
      </c>
      <c r="W103" s="322">
        <v>360</v>
      </c>
      <c r="X103" s="322">
        <v>383</v>
      </c>
      <c r="Y103" s="322">
        <v>241</v>
      </c>
      <c r="Z103" s="245">
        <f t="shared" si="33"/>
        <v>6881</v>
      </c>
      <c r="AA103" s="323">
        <f t="shared" si="31"/>
        <v>902</v>
      </c>
      <c r="AB103" s="323">
        <f t="shared" si="31"/>
        <v>932</v>
      </c>
      <c r="AC103" s="323">
        <f t="shared" si="31"/>
        <v>1316</v>
      </c>
      <c r="AD103" s="323">
        <f t="shared" si="31"/>
        <v>1852</v>
      </c>
      <c r="AE103" s="323">
        <f t="shared" si="31"/>
        <v>1073</v>
      </c>
      <c r="AF103" s="323">
        <f t="shared" si="31"/>
        <v>2280</v>
      </c>
      <c r="AG103" s="323">
        <f t="shared" si="31"/>
        <v>8222</v>
      </c>
      <c r="AH103" s="323">
        <f t="shared" si="31"/>
        <v>5885</v>
      </c>
      <c r="AI103" s="323">
        <f t="shared" si="31"/>
        <v>2338</v>
      </c>
      <c r="AJ103" s="323">
        <f t="shared" si="31"/>
        <v>3800</v>
      </c>
      <c r="AK103" s="75">
        <f t="shared" si="31"/>
        <v>3124</v>
      </c>
      <c r="AL103" s="245">
        <f t="shared" si="31"/>
        <v>31724</v>
      </c>
    </row>
    <row r="104" spans="1:38" s="318" customFormat="1" x14ac:dyDescent="0.35">
      <c r="A104" s="488"/>
      <c r="B104" s="61" t="s">
        <v>127</v>
      </c>
      <c r="C104" s="77">
        <v>429</v>
      </c>
      <c r="D104" s="322">
        <v>448</v>
      </c>
      <c r="E104" s="322">
        <v>649</v>
      </c>
      <c r="F104" s="322">
        <v>849</v>
      </c>
      <c r="G104" s="322">
        <v>462</v>
      </c>
      <c r="H104" s="323">
        <v>949</v>
      </c>
      <c r="I104" s="323">
        <v>3703</v>
      </c>
      <c r="J104" s="323">
        <v>3478</v>
      </c>
      <c r="K104" s="323">
        <v>1832</v>
      </c>
      <c r="L104" s="323">
        <v>2934</v>
      </c>
      <c r="M104" s="323">
        <v>2667</v>
      </c>
      <c r="N104" s="245">
        <f t="shared" si="32"/>
        <v>18400</v>
      </c>
      <c r="O104" s="322">
        <v>44</v>
      </c>
      <c r="P104" s="322">
        <v>43</v>
      </c>
      <c r="Q104" s="322">
        <v>63</v>
      </c>
      <c r="R104" s="322">
        <v>88</v>
      </c>
      <c r="S104" s="322">
        <v>37</v>
      </c>
      <c r="T104" s="322">
        <v>121</v>
      </c>
      <c r="U104" s="322">
        <v>734</v>
      </c>
      <c r="V104" s="322">
        <v>537</v>
      </c>
      <c r="W104" s="322">
        <v>126</v>
      </c>
      <c r="X104" s="322">
        <v>178</v>
      </c>
      <c r="Y104" s="322">
        <v>122</v>
      </c>
      <c r="Z104" s="245">
        <f t="shared" si="33"/>
        <v>2093</v>
      </c>
      <c r="AA104" s="323">
        <f t="shared" si="31"/>
        <v>473</v>
      </c>
      <c r="AB104" s="323">
        <f t="shared" si="31"/>
        <v>491</v>
      </c>
      <c r="AC104" s="323">
        <f t="shared" si="31"/>
        <v>712</v>
      </c>
      <c r="AD104" s="323">
        <f t="shared" si="31"/>
        <v>937</v>
      </c>
      <c r="AE104" s="323">
        <f t="shared" si="31"/>
        <v>499</v>
      </c>
      <c r="AF104" s="323">
        <f t="shared" si="31"/>
        <v>1070</v>
      </c>
      <c r="AG104" s="323">
        <f t="shared" si="31"/>
        <v>4437</v>
      </c>
      <c r="AH104" s="323">
        <f t="shared" si="31"/>
        <v>4015</v>
      </c>
      <c r="AI104" s="323">
        <f t="shared" si="31"/>
        <v>1958</v>
      </c>
      <c r="AJ104" s="323">
        <f t="shared" si="31"/>
        <v>3112</v>
      </c>
      <c r="AK104" s="75">
        <f t="shared" si="31"/>
        <v>2789</v>
      </c>
      <c r="AL104" s="245">
        <f t="shared" si="31"/>
        <v>20493</v>
      </c>
    </row>
    <row r="105" spans="1:38" s="318" customFormat="1" x14ac:dyDescent="0.35">
      <c r="A105" s="488"/>
      <c r="B105" s="61" t="s">
        <v>128</v>
      </c>
      <c r="C105" s="69">
        <v>1270</v>
      </c>
      <c r="D105" s="323">
        <v>1206</v>
      </c>
      <c r="E105" s="323">
        <v>1637</v>
      </c>
      <c r="F105" s="323">
        <v>2149</v>
      </c>
      <c r="G105" s="323">
        <v>1318</v>
      </c>
      <c r="H105" s="323">
        <v>3544</v>
      </c>
      <c r="I105" s="323">
        <v>10372</v>
      </c>
      <c r="J105" s="323">
        <v>7463</v>
      </c>
      <c r="K105" s="323">
        <v>3592</v>
      </c>
      <c r="L105" s="323">
        <v>5527</v>
      </c>
      <c r="M105" s="323">
        <v>5191</v>
      </c>
      <c r="N105" s="245">
        <f t="shared" si="32"/>
        <v>43269</v>
      </c>
      <c r="O105" s="322">
        <v>728</v>
      </c>
      <c r="P105" s="322">
        <v>742</v>
      </c>
      <c r="Q105" s="322">
        <v>1003</v>
      </c>
      <c r="R105" s="323">
        <v>1308</v>
      </c>
      <c r="S105" s="322">
        <v>789</v>
      </c>
      <c r="T105" s="323">
        <v>1769</v>
      </c>
      <c r="U105" s="323">
        <v>7163</v>
      </c>
      <c r="V105" s="323">
        <v>4338</v>
      </c>
      <c r="W105" s="322">
        <v>1024</v>
      </c>
      <c r="X105" s="322">
        <v>1204</v>
      </c>
      <c r="Y105" s="322">
        <v>826</v>
      </c>
      <c r="Z105" s="245">
        <f t="shared" si="33"/>
        <v>20894</v>
      </c>
      <c r="AA105" s="323">
        <f t="shared" si="31"/>
        <v>1998</v>
      </c>
      <c r="AB105" s="323">
        <f t="shared" si="31"/>
        <v>1948</v>
      </c>
      <c r="AC105" s="323">
        <f t="shared" si="31"/>
        <v>2640</v>
      </c>
      <c r="AD105" s="323">
        <f t="shared" si="31"/>
        <v>3457</v>
      </c>
      <c r="AE105" s="323">
        <f t="shared" si="31"/>
        <v>2107</v>
      </c>
      <c r="AF105" s="323">
        <f t="shared" si="31"/>
        <v>5313</v>
      </c>
      <c r="AG105" s="323">
        <f t="shared" si="31"/>
        <v>17535</v>
      </c>
      <c r="AH105" s="323">
        <f t="shared" si="31"/>
        <v>11801</v>
      </c>
      <c r="AI105" s="323">
        <f t="shared" si="31"/>
        <v>4616</v>
      </c>
      <c r="AJ105" s="323">
        <f t="shared" si="31"/>
        <v>6731</v>
      </c>
      <c r="AK105" s="75">
        <f t="shared" si="31"/>
        <v>6017</v>
      </c>
      <c r="AL105" s="245">
        <f t="shared" si="31"/>
        <v>64163</v>
      </c>
    </row>
    <row r="106" spans="1:38" s="318" customFormat="1" x14ac:dyDescent="0.35">
      <c r="A106" s="488"/>
      <c r="B106" s="61" t="s">
        <v>129</v>
      </c>
      <c r="C106" s="69">
        <v>827</v>
      </c>
      <c r="D106" s="323">
        <v>864</v>
      </c>
      <c r="E106" s="323">
        <v>1219</v>
      </c>
      <c r="F106" s="323">
        <v>1654</v>
      </c>
      <c r="G106" s="323">
        <v>952</v>
      </c>
      <c r="H106" s="323">
        <v>2293</v>
      </c>
      <c r="I106" s="323">
        <v>6310</v>
      </c>
      <c r="J106" s="323">
        <v>4958</v>
      </c>
      <c r="K106" s="323">
        <v>2359</v>
      </c>
      <c r="L106" s="323">
        <v>3961</v>
      </c>
      <c r="M106" s="323">
        <v>3358</v>
      </c>
      <c r="N106" s="245">
        <f t="shared" si="32"/>
        <v>28755</v>
      </c>
      <c r="O106" s="322">
        <v>694</v>
      </c>
      <c r="P106" s="322">
        <v>771</v>
      </c>
      <c r="Q106" s="323">
        <v>1124</v>
      </c>
      <c r="R106" s="323">
        <v>1466</v>
      </c>
      <c r="S106" s="322">
        <v>848</v>
      </c>
      <c r="T106" s="323">
        <v>1664</v>
      </c>
      <c r="U106" s="323">
        <v>5981</v>
      </c>
      <c r="V106" s="323">
        <v>3756</v>
      </c>
      <c r="W106" s="322">
        <v>773</v>
      </c>
      <c r="X106" s="322">
        <v>965</v>
      </c>
      <c r="Y106" s="322">
        <v>660</v>
      </c>
      <c r="Z106" s="245">
        <f t="shared" si="33"/>
        <v>18702</v>
      </c>
      <c r="AA106" s="323">
        <f t="shared" si="31"/>
        <v>1521</v>
      </c>
      <c r="AB106" s="323">
        <f t="shared" si="31"/>
        <v>1635</v>
      </c>
      <c r="AC106" s="323">
        <f t="shared" si="31"/>
        <v>2343</v>
      </c>
      <c r="AD106" s="323">
        <f t="shared" si="31"/>
        <v>3120</v>
      </c>
      <c r="AE106" s="323">
        <f t="shared" si="31"/>
        <v>1800</v>
      </c>
      <c r="AF106" s="323">
        <f t="shared" si="31"/>
        <v>3957</v>
      </c>
      <c r="AG106" s="323">
        <f t="shared" si="31"/>
        <v>12291</v>
      </c>
      <c r="AH106" s="323">
        <f t="shared" si="31"/>
        <v>8714</v>
      </c>
      <c r="AI106" s="323">
        <f t="shared" si="31"/>
        <v>3132</v>
      </c>
      <c r="AJ106" s="323">
        <f t="shared" si="31"/>
        <v>4926</v>
      </c>
      <c r="AK106" s="75">
        <f t="shared" si="31"/>
        <v>4018</v>
      </c>
      <c r="AL106" s="245">
        <f t="shared" si="31"/>
        <v>47457</v>
      </c>
    </row>
    <row r="107" spans="1:38" s="318" customFormat="1" x14ac:dyDescent="0.35">
      <c r="A107" s="488"/>
      <c r="B107" s="61" t="s">
        <v>130</v>
      </c>
      <c r="C107" s="77">
        <v>445</v>
      </c>
      <c r="D107" s="322">
        <v>445</v>
      </c>
      <c r="E107" s="322">
        <v>606</v>
      </c>
      <c r="F107" s="322">
        <v>758</v>
      </c>
      <c r="G107" s="322">
        <v>435</v>
      </c>
      <c r="H107" s="323">
        <v>1167</v>
      </c>
      <c r="I107" s="323">
        <v>3702</v>
      </c>
      <c r="J107" s="323">
        <v>2686</v>
      </c>
      <c r="K107" s="323">
        <v>1294</v>
      </c>
      <c r="L107" s="323">
        <v>2079</v>
      </c>
      <c r="M107" s="323">
        <v>1730</v>
      </c>
      <c r="N107" s="245">
        <f t="shared" si="32"/>
        <v>15347</v>
      </c>
      <c r="O107" s="322">
        <v>305</v>
      </c>
      <c r="P107" s="322">
        <v>315</v>
      </c>
      <c r="Q107" s="322">
        <v>425</v>
      </c>
      <c r="R107" s="322">
        <v>523</v>
      </c>
      <c r="S107" s="322">
        <v>309</v>
      </c>
      <c r="T107" s="322">
        <v>693</v>
      </c>
      <c r="U107" s="323">
        <v>2604</v>
      </c>
      <c r="V107" s="323">
        <v>1615</v>
      </c>
      <c r="W107" s="322">
        <v>342</v>
      </c>
      <c r="X107" s="322">
        <v>402</v>
      </c>
      <c r="Y107" s="322">
        <v>282</v>
      </c>
      <c r="Z107" s="245">
        <f t="shared" si="33"/>
        <v>7815</v>
      </c>
      <c r="AA107" s="323">
        <f t="shared" si="31"/>
        <v>750</v>
      </c>
      <c r="AB107" s="323">
        <f t="shared" si="31"/>
        <v>760</v>
      </c>
      <c r="AC107" s="323">
        <f t="shared" si="31"/>
        <v>1031</v>
      </c>
      <c r="AD107" s="323">
        <f t="shared" si="31"/>
        <v>1281</v>
      </c>
      <c r="AE107" s="323">
        <f t="shared" si="31"/>
        <v>744</v>
      </c>
      <c r="AF107" s="323">
        <f t="shared" si="31"/>
        <v>1860</v>
      </c>
      <c r="AG107" s="323">
        <f t="shared" si="31"/>
        <v>6306</v>
      </c>
      <c r="AH107" s="323">
        <f t="shared" si="31"/>
        <v>4301</v>
      </c>
      <c r="AI107" s="323">
        <f t="shared" si="31"/>
        <v>1636</v>
      </c>
      <c r="AJ107" s="323">
        <f t="shared" si="31"/>
        <v>2481</v>
      </c>
      <c r="AK107" s="75">
        <f t="shared" si="31"/>
        <v>2012</v>
      </c>
      <c r="AL107" s="245">
        <f t="shared" si="31"/>
        <v>23162</v>
      </c>
    </row>
    <row r="108" spans="1:38" s="318" customFormat="1" x14ac:dyDescent="0.35">
      <c r="A108" s="488"/>
      <c r="B108" s="61" t="s">
        <v>132</v>
      </c>
      <c r="C108" s="77">
        <v>589</v>
      </c>
      <c r="D108" s="322">
        <v>616</v>
      </c>
      <c r="E108" s="322">
        <v>869</v>
      </c>
      <c r="F108" s="322">
        <v>1051</v>
      </c>
      <c r="G108" s="322">
        <v>585</v>
      </c>
      <c r="H108" s="323">
        <v>1355</v>
      </c>
      <c r="I108" s="323">
        <v>4867</v>
      </c>
      <c r="J108" s="323">
        <v>3647</v>
      </c>
      <c r="K108" s="323">
        <v>1840</v>
      </c>
      <c r="L108" s="323">
        <v>2703</v>
      </c>
      <c r="M108" s="323">
        <v>2150</v>
      </c>
      <c r="N108" s="245">
        <f t="shared" si="32"/>
        <v>20272</v>
      </c>
      <c r="O108" s="322">
        <v>213</v>
      </c>
      <c r="P108" s="322">
        <v>223</v>
      </c>
      <c r="Q108" s="322">
        <v>333</v>
      </c>
      <c r="R108" s="322">
        <v>412</v>
      </c>
      <c r="S108" s="322">
        <v>249</v>
      </c>
      <c r="T108" s="322">
        <v>474</v>
      </c>
      <c r="U108" s="323">
        <v>2143</v>
      </c>
      <c r="V108" s="323">
        <v>1233</v>
      </c>
      <c r="W108" s="322">
        <v>246</v>
      </c>
      <c r="X108" s="322">
        <v>278</v>
      </c>
      <c r="Y108" s="322">
        <v>233</v>
      </c>
      <c r="Z108" s="245">
        <f t="shared" si="33"/>
        <v>6037</v>
      </c>
      <c r="AA108" s="323">
        <f t="shared" si="31"/>
        <v>802</v>
      </c>
      <c r="AB108" s="323">
        <f t="shared" si="31"/>
        <v>839</v>
      </c>
      <c r="AC108" s="323">
        <f t="shared" si="31"/>
        <v>1202</v>
      </c>
      <c r="AD108" s="323">
        <f t="shared" si="31"/>
        <v>1463</v>
      </c>
      <c r="AE108" s="323">
        <f t="shared" si="31"/>
        <v>834</v>
      </c>
      <c r="AF108" s="323">
        <f t="shared" si="31"/>
        <v>1829</v>
      </c>
      <c r="AG108" s="323">
        <f t="shared" si="31"/>
        <v>7010</v>
      </c>
      <c r="AH108" s="323">
        <f t="shared" si="31"/>
        <v>4880</v>
      </c>
      <c r="AI108" s="323">
        <f t="shared" si="31"/>
        <v>2086</v>
      </c>
      <c r="AJ108" s="323">
        <f t="shared" si="31"/>
        <v>2981</v>
      </c>
      <c r="AK108" s="75">
        <f t="shared" si="31"/>
        <v>2383</v>
      </c>
      <c r="AL108" s="245">
        <f t="shared" si="31"/>
        <v>26309</v>
      </c>
    </row>
    <row r="109" spans="1:38" s="318" customFormat="1" x14ac:dyDescent="0.35">
      <c r="A109" s="488"/>
      <c r="B109" s="61" t="s">
        <v>131</v>
      </c>
      <c r="C109" s="77">
        <v>448</v>
      </c>
      <c r="D109" s="322">
        <v>476</v>
      </c>
      <c r="E109" s="322">
        <v>692</v>
      </c>
      <c r="F109" s="322">
        <v>938</v>
      </c>
      <c r="G109" s="322">
        <v>509</v>
      </c>
      <c r="H109" s="323">
        <v>1090</v>
      </c>
      <c r="I109" s="323">
        <v>4100</v>
      </c>
      <c r="J109" s="323">
        <v>3322</v>
      </c>
      <c r="K109" s="323">
        <v>1720</v>
      </c>
      <c r="L109" s="323">
        <v>2850</v>
      </c>
      <c r="M109" s="323">
        <v>2588</v>
      </c>
      <c r="N109" s="245">
        <f t="shared" si="32"/>
        <v>18733</v>
      </c>
      <c r="O109" s="322">
        <v>137</v>
      </c>
      <c r="P109" s="322">
        <v>147</v>
      </c>
      <c r="Q109" s="322">
        <v>166</v>
      </c>
      <c r="R109" s="322">
        <v>185</v>
      </c>
      <c r="S109" s="322">
        <v>95</v>
      </c>
      <c r="T109" s="322">
        <v>271</v>
      </c>
      <c r="U109" s="323">
        <v>1105</v>
      </c>
      <c r="V109" s="322">
        <v>635</v>
      </c>
      <c r="W109" s="322">
        <v>146</v>
      </c>
      <c r="X109" s="322">
        <v>198</v>
      </c>
      <c r="Y109" s="322">
        <v>98</v>
      </c>
      <c r="Z109" s="245">
        <f t="shared" si="33"/>
        <v>3183</v>
      </c>
      <c r="AA109" s="323">
        <f t="shared" si="31"/>
        <v>585</v>
      </c>
      <c r="AB109" s="323">
        <f t="shared" si="31"/>
        <v>623</v>
      </c>
      <c r="AC109" s="323">
        <f t="shared" si="31"/>
        <v>858</v>
      </c>
      <c r="AD109" s="323">
        <f t="shared" si="31"/>
        <v>1123</v>
      </c>
      <c r="AE109" s="323">
        <f t="shared" si="31"/>
        <v>604</v>
      </c>
      <c r="AF109" s="323">
        <f t="shared" si="31"/>
        <v>1361</v>
      </c>
      <c r="AG109" s="323">
        <f t="shared" si="31"/>
        <v>5205</v>
      </c>
      <c r="AH109" s="323">
        <f t="shared" si="31"/>
        <v>3957</v>
      </c>
      <c r="AI109" s="323">
        <f t="shared" si="31"/>
        <v>1866</v>
      </c>
      <c r="AJ109" s="323">
        <f t="shared" si="31"/>
        <v>3048</v>
      </c>
      <c r="AK109" s="75">
        <f t="shared" si="31"/>
        <v>2686</v>
      </c>
      <c r="AL109" s="245">
        <f t="shared" si="31"/>
        <v>21916</v>
      </c>
    </row>
    <row r="110" spans="1:38" s="318" customFormat="1" x14ac:dyDescent="0.35">
      <c r="A110" s="84"/>
      <c r="B110" s="324" t="s">
        <v>120</v>
      </c>
      <c r="C110" s="78">
        <f>SUM(C100:C109)</f>
        <v>7484</v>
      </c>
      <c r="D110" s="248">
        <f t="shared" ref="D110:AL110" si="34">SUM(D100:D109)</f>
        <v>7425</v>
      </c>
      <c r="E110" s="248">
        <f t="shared" si="34"/>
        <v>10233</v>
      </c>
      <c r="F110" s="248">
        <f t="shared" si="34"/>
        <v>13320</v>
      </c>
      <c r="G110" s="248">
        <f t="shared" si="34"/>
        <v>7686</v>
      </c>
      <c r="H110" s="248">
        <f t="shared" si="34"/>
        <v>21444</v>
      </c>
      <c r="I110" s="248">
        <f t="shared" si="34"/>
        <v>64513</v>
      </c>
      <c r="J110" s="248">
        <f t="shared" si="34"/>
        <v>45899</v>
      </c>
      <c r="K110" s="248">
        <f t="shared" si="34"/>
        <v>22500</v>
      </c>
      <c r="L110" s="248">
        <f t="shared" si="34"/>
        <v>36296</v>
      </c>
      <c r="M110" s="248">
        <f t="shared" si="34"/>
        <v>32703</v>
      </c>
      <c r="N110" s="246">
        <f t="shared" si="34"/>
        <v>269503</v>
      </c>
      <c r="O110" s="248">
        <f t="shared" si="34"/>
        <v>3260</v>
      </c>
      <c r="P110" s="248">
        <f t="shared" si="34"/>
        <v>3449</v>
      </c>
      <c r="Q110" s="248">
        <f t="shared" si="34"/>
        <v>4787</v>
      </c>
      <c r="R110" s="248">
        <f t="shared" si="34"/>
        <v>6216</v>
      </c>
      <c r="S110" s="248">
        <f t="shared" si="34"/>
        <v>3642</v>
      </c>
      <c r="T110" s="248">
        <f t="shared" si="34"/>
        <v>8629</v>
      </c>
      <c r="U110" s="248">
        <f t="shared" si="34"/>
        <v>35247</v>
      </c>
      <c r="V110" s="248">
        <f t="shared" si="34"/>
        <v>21537</v>
      </c>
      <c r="W110" s="248">
        <f t="shared" si="34"/>
        <v>4831</v>
      </c>
      <c r="X110" s="248">
        <f t="shared" si="34"/>
        <v>5882</v>
      </c>
      <c r="Y110" s="248">
        <f t="shared" si="34"/>
        <v>3996</v>
      </c>
      <c r="Z110" s="246">
        <f t="shared" si="34"/>
        <v>101476</v>
      </c>
      <c r="AA110" s="248">
        <f t="shared" si="34"/>
        <v>10744</v>
      </c>
      <c r="AB110" s="248">
        <f t="shared" si="34"/>
        <v>10874</v>
      </c>
      <c r="AC110" s="248">
        <f t="shared" si="34"/>
        <v>15020</v>
      </c>
      <c r="AD110" s="248">
        <f t="shared" si="34"/>
        <v>19536</v>
      </c>
      <c r="AE110" s="248">
        <f t="shared" si="34"/>
        <v>11328</v>
      </c>
      <c r="AF110" s="248">
        <f t="shared" si="34"/>
        <v>30073</v>
      </c>
      <c r="AG110" s="248">
        <f t="shared" si="34"/>
        <v>99760</v>
      </c>
      <c r="AH110" s="248">
        <f t="shared" si="34"/>
        <v>67436</v>
      </c>
      <c r="AI110" s="248">
        <f t="shared" si="34"/>
        <v>27331</v>
      </c>
      <c r="AJ110" s="248">
        <f t="shared" si="34"/>
        <v>42178</v>
      </c>
      <c r="AK110" s="167">
        <f t="shared" si="34"/>
        <v>36699</v>
      </c>
      <c r="AL110" s="246">
        <f t="shared" si="34"/>
        <v>370979</v>
      </c>
    </row>
    <row r="111" spans="1:38" s="318" customFormat="1" x14ac:dyDescent="0.35">
      <c r="A111" s="487" t="s">
        <v>390</v>
      </c>
      <c r="B111" s="61" t="s">
        <v>123</v>
      </c>
      <c r="C111" s="69">
        <v>1325</v>
      </c>
      <c r="D111" s="323">
        <v>1192</v>
      </c>
      <c r="E111" s="323">
        <v>1536</v>
      </c>
      <c r="F111" s="323">
        <v>2043</v>
      </c>
      <c r="G111" s="323">
        <v>1225</v>
      </c>
      <c r="H111" s="323">
        <v>5909</v>
      </c>
      <c r="I111" s="323">
        <v>13383</v>
      </c>
      <c r="J111" s="323">
        <v>6685</v>
      </c>
      <c r="K111" s="323">
        <v>2932</v>
      </c>
      <c r="L111" s="323">
        <v>5157</v>
      </c>
      <c r="M111" s="323">
        <v>4308</v>
      </c>
      <c r="N111" s="245">
        <f>SUM(C111:M111)</f>
        <v>45695</v>
      </c>
      <c r="O111" s="322">
        <v>621</v>
      </c>
      <c r="P111" s="322">
        <v>644</v>
      </c>
      <c r="Q111" s="322">
        <v>880</v>
      </c>
      <c r="R111" s="322">
        <v>1154</v>
      </c>
      <c r="S111" s="322">
        <v>652</v>
      </c>
      <c r="T111" s="323">
        <v>2238</v>
      </c>
      <c r="U111" s="323">
        <v>8838</v>
      </c>
      <c r="V111" s="323">
        <v>5141</v>
      </c>
      <c r="W111" s="322">
        <v>1202</v>
      </c>
      <c r="X111" s="323">
        <v>1446</v>
      </c>
      <c r="Y111" s="322">
        <v>943</v>
      </c>
      <c r="Z111" s="245">
        <f>SUM(O111:Y111)</f>
        <v>23759</v>
      </c>
      <c r="AA111" s="323">
        <f t="shared" ref="AA111:AL120" si="35">C111+O111</f>
        <v>1946</v>
      </c>
      <c r="AB111" s="323">
        <f t="shared" si="35"/>
        <v>1836</v>
      </c>
      <c r="AC111" s="323">
        <f t="shared" si="35"/>
        <v>2416</v>
      </c>
      <c r="AD111" s="323">
        <f t="shared" si="35"/>
        <v>3197</v>
      </c>
      <c r="AE111" s="323">
        <f t="shared" si="35"/>
        <v>1877</v>
      </c>
      <c r="AF111" s="323">
        <f t="shared" si="35"/>
        <v>8147</v>
      </c>
      <c r="AG111" s="323">
        <f t="shared" si="35"/>
        <v>22221</v>
      </c>
      <c r="AH111" s="323">
        <f t="shared" si="35"/>
        <v>11826</v>
      </c>
      <c r="AI111" s="323">
        <f t="shared" si="35"/>
        <v>4134</v>
      </c>
      <c r="AJ111" s="323">
        <f t="shared" si="35"/>
        <v>6603</v>
      </c>
      <c r="AK111" s="75">
        <f t="shared" si="35"/>
        <v>5251</v>
      </c>
      <c r="AL111" s="245">
        <f t="shared" si="35"/>
        <v>69454</v>
      </c>
    </row>
    <row r="112" spans="1:38" s="318" customFormat="1" x14ac:dyDescent="0.35">
      <c r="A112" s="488"/>
      <c r="B112" s="61" t="s">
        <v>124</v>
      </c>
      <c r="C112" s="77">
        <v>627</v>
      </c>
      <c r="D112" s="322">
        <v>617</v>
      </c>
      <c r="E112" s="322">
        <v>824</v>
      </c>
      <c r="F112" s="322">
        <v>986</v>
      </c>
      <c r="G112" s="322">
        <v>532</v>
      </c>
      <c r="H112" s="323">
        <v>1543</v>
      </c>
      <c r="I112" s="323">
        <v>5673</v>
      </c>
      <c r="J112" s="323">
        <v>3553</v>
      </c>
      <c r="K112" s="323">
        <v>1729</v>
      </c>
      <c r="L112" s="323">
        <v>2752</v>
      </c>
      <c r="M112" s="323">
        <v>2579</v>
      </c>
      <c r="N112" s="245">
        <f t="shared" ref="N112:N120" si="36">SUM(C112:M112)</f>
        <v>21415</v>
      </c>
      <c r="O112" s="322">
        <v>214</v>
      </c>
      <c r="P112" s="322">
        <v>232</v>
      </c>
      <c r="Q112" s="322">
        <v>308</v>
      </c>
      <c r="R112" s="322">
        <v>393</v>
      </c>
      <c r="S112" s="322">
        <v>222</v>
      </c>
      <c r="T112" s="322">
        <v>598</v>
      </c>
      <c r="U112" s="323">
        <v>2567</v>
      </c>
      <c r="V112" s="323">
        <v>1496</v>
      </c>
      <c r="W112" s="322">
        <v>356</v>
      </c>
      <c r="X112" s="322">
        <v>494</v>
      </c>
      <c r="Y112" s="322">
        <v>285</v>
      </c>
      <c r="Z112" s="245">
        <f t="shared" ref="Z112:Z120" si="37">SUM(O112:Y112)</f>
        <v>7165</v>
      </c>
      <c r="AA112" s="323">
        <f t="shared" si="35"/>
        <v>841</v>
      </c>
      <c r="AB112" s="323">
        <f t="shared" si="35"/>
        <v>849</v>
      </c>
      <c r="AC112" s="323">
        <f t="shared" si="35"/>
        <v>1132</v>
      </c>
      <c r="AD112" s="323">
        <f t="shared" si="35"/>
        <v>1379</v>
      </c>
      <c r="AE112" s="323">
        <f t="shared" si="35"/>
        <v>754</v>
      </c>
      <c r="AF112" s="323">
        <f t="shared" si="35"/>
        <v>2141</v>
      </c>
      <c r="AG112" s="323">
        <f t="shared" si="35"/>
        <v>8240</v>
      </c>
      <c r="AH112" s="323">
        <f t="shared" si="35"/>
        <v>5049</v>
      </c>
      <c r="AI112" s="323">
        <f t="shared" si="35"/>
        <v>2085</v>
      </c>
      <c r="AJ112" s="323">
        <f t="shared" si="35"/>
        <v>3246</v>
      </c>
      <c r="AK112" s="75">
        <f t="shared" si="35"/>
        <v>2864</v>
      </c>
      <c r="AL112" s="245">
        <f t="shared" si="35"/>
        <v>28580</v>
      </c>
    </row>
    <row r="113" spans="1:38" s="318" customFormat="1" x14ac:dyDescent="0.35">
      <c r="A113" s="488"/>
      <c r="B113" s="61" t="s">
        <v>125</v>
      </c>
      <c r="C113" s="77">
        <v>786</v>
      </c>
      <c r="D113" s="322">
        <v>817</v>
      </c>
      <c r="E113" s="323">
        <v>1150</v>
      </c>
      <c r="F113" s="323">
        <v>1482</v>
      </c>
      <c r="G113" s="322">
        <v>861</v>
      </c>
      <c r="H113" s="323">
        <v>1807</v>
      </c>
      <c r="I113" s="323">
        <v>6645</v>
      </c>
      <c r="J113" s="323">
        <v>5433</v>
      </c>
      <c r="K113" s="323">
        <v>2902</v>
      </c>
      <c r="L113" s="323">
        <v>5213</v>
      </c>
      <c r="M113" s="323">
        <v>5133</v>
      </c>
      <c r="N113" s="245">
        <f t="shared" si="36"/>
        <v>32229</v>
      </c>
      <c r="O113" s="322">
        <v>144</v>
      </c>
      <c r="P113" s="322">
        <v>160</v>
      </c>
      <c r="Q113" s="322">
        <v>222</v>
      </c>
      <c r="R113" s="322">
        <v>302</v>
      </c>
      <c r="S113" s="322">
        <v>170</v>
      </c>
      <c r="T113" s="322">
        <v>356</v>
      </c>
      <c r="U113" s="323">
        <v>1778</v>
      </c>
      <c r="V113" s="323">
        <v>1356</v>
      </c>
      <c r="W113" s="322">
        <v>335</v>
      </c>
      <c r="X113" s="322">
        <v>449</v>
      </c>
      <c r="Y113" s="322">
        <v>328</v>
      </c>
      <c r="Z113" s="245">
        <f t="shared" si="37"/>
        <v>5600</v>
      </c>
      <c r="AA113" s="323">
        <f t="shared" si="35"/>
        <v>930</v>
      </c>
      <c r="AB113" s="323">
        <f t="shared" si="35"/>
        <v>977</v>
      </c>
      <c r="AC113" s="323">
        <f t="shared" si="35"/>
        <v>1372</v>
      </c>
      <c r="AD113" s="323">
        <f t="shared" si="35"/>
        <v>1784</v>
      </c>
      <c r="AE113" s="323">
        <f t="shared" si="35"/>
        <v>1031</v>
      </c>
      <c r="AF113" s="323">
        <f t="shared" si="35"/>
        <v>2163</v>
      </c>
      <c r="AG113" s="323">
        <f t="shared" si="35"/>
        <v>8423</v>
      </c>
      <c r="AH113" s="323">
        <f t="shared" si="35"/>
        <v>6789</v>
      </c>
      <c r="AI113" s="323">
        <f t="shared" si="35"/>
        <v>3237</v>
      </c>
      <c r="AJ113" s="323">
        <f t="shared" si="35"/>
        <v>5662</v>
      </c>
      <c r="AK113" s="75">
        <f t="shared" si="35"/>
        <v>5461</v>
      </c>
      <c r="AL113" s="245">
        <f t="shared" si="35"/>
        <v>37829</v>
      </c>
    </row>
    <row r="114" spans="1:38" s="318" customFormat="1" x14ac:dyDescent="0.35">
      <c r="A114" s="488"/>
      <c r="B114" s="61" t="s">
        <v>126</v>
      </c>
      <c r="C114" s="77">
        <v>730</v>
      </c>
      <c r="D114" s="322">
        <v>744</v>
      </c>
      <c r="E114" s="323">
        <v>1015</v>
      </c>
      <c r="F114" s="323">
        <v>1387</v>
      </c>
      <c r="G114" s="322">
        <v>820</v>
      </c>
      <c r="H114" s="323">
        <v>1762</v>
      </c>
      <c r="I114" s="323">
        <v>5781</v>
      </c>
      <c r="J114" s="323">
        <v>4212</v>
      </c>
      <c r="K114" s="323">
        <v>1899</v>
      </c>
      <c r="L114" s="323">
        <v>3488</v>
      </c>
      <c r="M114" s="323">
        <v>2868</v>
      </c>
      <c r="N114" s="245">
        <f t="shared" si="36"/>
        <v>24706</v>
      </c>
      <c r="O114" s="322">
        <v>170</v>
      </c>
      <c r="P114" s="322">
        <v>191</v>
      </c>
      <c r="Q114" s="322">
        <v>297</v>
      </c>
      <c r="R114" s="322">
        <v>437</v>
      </c>
      <c r="S114" s="322">
        <v>306</v>
      </c>
      <c r="T114" s="322">
        <v>532</v>
      </c>
      <c r="U114" s="323">
        <v>2458</v>
      </c>
      <c r="V114" s="323">
        <v>1626</v>
      </c>
      <c r="W114" s="322">
        <v>360</v>
      </c>
      <c r="X114" s="322">
        <v>417</v>
      </c>
      <c r="Y114" s="322">
        <v>234</v>
      </c>
      <c r="Z114" s="245">
        <f t="shared" si="37"/>
        <v>7028</v>
      </c>
      <c r="AA114" s="323">
        <f t="shared" si="35"/>
        <v>900</v>
      </c>
      <c r="AB114" s="323">
        <f t="shared" si="35"/>
        <v>935</v>
      </c>
      <c r="AC114" s="323">
        <f t="shared" si="35"/>
        <v>1312</v>
      </c>
      <c r="AD114" s="323">
        <f t="shared" si="35"/>
        <v>1824</v>
      </c>
      <c r="AE114" s="323">
        <f t="shared" si="35"/>
        <v>1126</v>
      </c>
      <c r="AF114" s="323">
        <f t="shared" si="35"/>
        <v>2294</v>
      </c>
      <c r="AG114" s="323">
        <f t="shared" si="35"/>
        <v>8239</v>
      </c>
      <c r="AH114" s="323">
        <f t="shared" si="35"/>
        <v>5838</v>
      </c>
      <c r="AI114" s="323">
        <f t="shared" si="35"/>
        <v>2259</v>
      </c>
      <c r="AJ114" s="323">
        <f t="shared" si="35"/>
        <v>3905</v>
      </c>
      <c r="AK114" s="75">
        <f t="shared" si="35"/>
        <v>3102</v>
      </c>
      <c r="AL114" s="245">
        <f t="shared" si="35"/>
        <v>31734</v>
      </c>
    </row>
    <row r="115" spans="1:38" s="318" customFormat="1" x14ac:dyDescent="0.35">
      <c r="A115" s="488"/>
      <c r="B115" s="61" t="s">
        <v>127</v>
      </c>
      <c r="C115" s="77">
        <v>425</v>
      </c>
      <c r="D115" s="322">
        <v>445</v>
      </c>
      <c r="E115" s="322">
        <v>631</v>
      </c>
      <c r="F115" s="322">
        <v>850</v>
      </c>
      <c r="G115" s="322">
        <v>484</v>
      </c>
      <c r="H115" s="323">
        <v>927</v>
      </c>
      <c r="I115" s="323">
        <v>3690</v>
      </c>
      <c r="J115" s="323">
        <v>3376</v>
      </c>
      <c r="K115" s="323">
        <v>1782</v>
      </c>
      <c r="L115" s="323">
        <v>3008</v>
      </c>
      <c r="M115" s="323">
        <v>2665</v>
      </c>
      <c r="N115" s="245">
        <f t="shared" si="36"/>
        <v>18283</v>
      </c>
      <c r="O115" s="322">
        <v>44</v>
      </c>
      <c r="P115" s="322">
        <v>43</v>
      </c>
      <c r="Q115" s="322">
        <v>64</v>
      </c>
      <c r="R115" s="322">
        <v>90</v>
      </c>
      <c r="S115" s="322">
        <v>40</v>
      </c>
      <c r="T115" s="322">
        <v>124</v>
      </c>
      <c r="U115" s="322">
        <v>750</v>
      </c>
      <c r="V115" s="322">
        <v>541</v>
      </c>
      <c r="W115" s="322">
        <v>134</v>
      </c>
      <c r="X115" s="322">
        <v>190</v>
      </c>
      <c r="Y115" s="322">
        <v>125</v>
      </c>
      <c r="Z115" s="245">
        <f t="shared" si="37"/>
        <v>2145</v>
      </c>
      <c r="AA115" s="323">
        <f t="shared" si="35"/>
        <v>469</v>
      </c>
      <c r="AB115" s="323">
        <f t="shared" si="35"/>
        <v>488</v>
      </c>
      <c r="AC115" s="323">
        <f t="shared" si="35"/>
        <v>695</v>
      </c>
      <c r="AD115" s="323">
        <f t="shared" si="35"/>
        <v>940</v>
      </c>
      <c r="AE115" s="323">
        <f t="shared" si="35"/>
        <v>524</v>
      </c>
      <c r="AF115" s="323">
        <f t="shared" si="35"/>
        <v>1051</v>
      </c>
      <c r="AG115" s="323">
        <f t="shared" si="35"/>
        <v>4440</v>
      </c>
      <c r="AH115" s="323">
        <f t="shared" si="35"/>
        <v>3917</v>
      </c>
      <c r="AI115" s="323">
        <f t="shared" si="35"/>
        <v>1916</v>
      </c>
      <c r="AJ115" s="323">
        <f t="shared" si="35"/>
        <v>3198</v>
      </c>
      <c r="AK115" s="75">
        <f t="shared" si="35"/>
        <v>2790</v>
      </c>
      <c r="AL115" s="245">
        <f t="shared" si="35"/>
        <v>20428</v>
      </c>
    </row>
    <row r="116" spans="1:38" s="318" customFormat="1" x14ac:dyDescent="0.35">
      <c r="A116" s="488"/>
      <c r="B116" s="61" t="s">
        <v>128</v>
      </c>
      <c r="C116" s="69">
        <v>1270</v>
      </c>
      <c r="D116" s="323">
        <v>1206</v>
      </c>
      <c r="E116" s="323">
        <v>1606</v>
      </c>
      <c r="F116" s="323">
        <v>2128</v>
      </c>
      <c r="G116" s="323">
        <v>1310</v>
      </c>
      <c r="H116" s="323">
        <v>3540</v>
      </c>
      <c r="I116" s="323">
        <v>10366</v>
      </c>
      <c r="J116" s="323">
        <v>7262</v>
      </c>
      <c r="K116" s="323">
        <v>3475</v>
      </c>
      <c r="L116" s="323">
        <v>5660</v>
      </c>
      <c r="M116" s="323">
        <v>5129</v>
      </c>
      <c r="N116" s="245">
        <f t="shared" si="36"/>
        <v>42952</v>
      </c>
      <c r="O116" s="322">
        <v>740</v>
      </c>
      <c r="P116" s="322">
        <v>756</v>
      </c>
      <c r="Q116" s="322">
        <v>1025</v>
      </c>
      <c r="R116" s="323">
        <v>1358</v>
      </c>
      <c r="S116" s="322">
        <v>811</v>
      </c>
      <c r="T116" s="323">
        <v>1828</v>
      </c>
      <c r="U116" s="323">
        <v>7256</v>
      </c>
      <c r="V116" s="323">
        <v>4440</v>
      </c>
      <c r="W116" s="322">
        <v>1067</v>
      </c>
      <c r="X116" s="322">
        <v>1287</v>
      </c>
      <c r="Y116" s="322">
        <v>849</v>
      </c>
      <c r="Z116" s="245">
        <f t="shared" si="37"/>
        <v>21417</v>
      </c>
      <c r="AA116" s="323">
        <f t="shared" si="35"/>
        <v>2010</v>
      </c>
      <c r="AB116" s="323">
        <f t="shared" si="35"/>
        <v>1962</v>
      </c>
      <c r="AC116" s="323">
        <f t="shared" si="35"/>
        <v>2631</v>
      </c>
      <c r="AD116" s="323">
        <f t="shared" si="35"/>
        <v>3486</v>
      </c>
      <c r="AE116" s="323">
        <f t="shared" si="35"/>
        <v>2121</v>
      </c>
      <c r="AF116" s="323">
        <f t="shared" si="35"/>
        <v>5368</v>
      </c>
      <c r="AG116" s="323">
        <f t="shared" si="35"/>
        <v>17622</v>
      </c>
      <c r="AH116" s="323">
        <f t="shared" si="35"/>
        <v>11702</v>
      </c>
      <c r="AI116" s="323">
        <f t="shared" si="35"/>
        <v>4542</v>
      </c>
      <c r="AJ116" s="323">
        <f t="shared" si="35"/>
        <v>6947</v>
      </c>
      <c r="AK116" s="75">
        <f t="shared" si="35"/>
        <v>5978</v>
      </c>
      <c r="AL116" s="245">
        <f t="shared" si="35"/>
        <v>64369</v>
      </c>
    </row>
    <row r="117" spans="1:38" s="318" customFormat="1" x14ac:dyDescent="0.35">
      <c r="A117" s="488"/>
      <c r="B117" s="61" t="s">
        <v>129</v>
      </c>
      <c r="C117" s="69">
        <v>823</v>
      </c>
      <c r="D117" s="323">
        <v>861</v>
      </c>
      <c r="E117" s="323">
        <v>1199</v>
      </c>
      <c r="F117" s="323">
        <v>1638</v>
      </c>
      <c r="G117" s="323">
        <v>941</v>
      </c>
      <c r="H117" s="323">
        <v>2271</v>
      </c>
      <c r="I117" s="323">
        <v>6284</v>
      </c>
      <c r="J117" s="323">
        <v>4849</v>
      </c>
      <c r="K117" s="323">
        <v>2260</v>
      </c>
      <c r="L117" s="323">
        <v>4032</v>
      </c>
      <c r="M117" s="323">
        <v>3330</v>
      </c>
      <c r="N117" s="245">
        <f t="shared" si="36"/>
        <v>28488</v>
      </c>
      <c r="O117" s="322">
        <v>707</v>
      </c>
      <c r="P117" s="322">
        <v>784</v>
      </c>
      <c r="Q117" s="323">
        <v>1140</v>
      </c>
      <c r="R117" s="323">
        <v>1506</v>
      </c>
      <c r="S117" s="322">
        <v>890</v>
      </c>
      <c r="T117" s="323">
        <v>1714</v>
      </c>
      <c r="U117" s="323">
        <v>6054</v>
      </c>
      <c r="V117" s="323">
        <v>3839</v>
      </c>
      <c r="W117" s="322">
        <v>805</v>
      </c>
      <c r="X117" s="322">
        <v>1009</v>
      </c>
      <c r="Y117" s="322">
        <v>669</v>
      </c>
      <c r="Z117" s="245">
        <f t="shared" si="37"/>
        <v>19117</v>
      </c>
      <c r="AA117" s="323">
        <f t="shared" si="35"/>
        <v>1530</v>
      </c>
      <c r="AB117" s="323">
        <f t="shared" si="35"/>
        <v>1645</v>
      </c>
      <c r="AC117" s="323">
        <f t="shared" si="35"/>
        <v>2339</v>
      </c>
      <c r="AD117" s="323">
        <f t="shared" si="35"/>
        <v>3144</v>
      </c>
      <c r="AE117" s="323">
        <f t="shared" si="35"/>
        <v>1831</v>
      </c>
      <c r="AF117" s="323">
        <f t="shared" si="35"/>
        <v>3985</v>
      </c>
      <c r="AG117" s="323">
        <f t="shared" si="35"/>
        <v>12338</v>
      </c>
      <c r="AH117" s="323">
        <f t="shared" si="35"/>
        <v>8688</v>
      </c>
      <c r="AI117" s="323">
        <f t="shared" si="35"/>
        <v>3065</v>
      </c>
      <c r="AJ117" s="323">
        <f t="shared" si="35"/>
        <v>5041</v>
      </c>
      <c r="AK117" s="75">
        <f t="shared" si="35"/>
        <v>3999</v>
      </c>
      <c r="AL117" s="245">
        <f t="shared" si="35"/>
        <v>47605</v>
      </c>
    </row>
    <row r="118" spans="1:38" s="318" customFormat="1" x14ac:dyDescent="0.35">
      <c r="A118" s="488"/>
      <c r="B118" s="61" t="s">
        <v>130</v>
      </c>
      <c r="C118" s="77">
        <v>445</v>
      </c>
      <c r="D118" s="322">
        <v>444</v>
      </c>
      <c r="E118" s="322">
        <v>585</v>
      </c>
      <c r="F118" s="322">
        <v>771</v>
      </c>
      <c r="G118" s="322">
        <v>433</v>
      </c>
      <c r="H118" s="323">
        <v>1150</v>
      </c>
      <c r="I118" s="323">
        <v>3694</v>
      </c>
      <c r="J118" s="323">
        <v>2636</v>
      </c>
      <c r="K118" s="323">
        <v>1229</v>
      </c>
      <c r="L118" s="323">
        <v>2144</v>
      </c>
      <c r="M118" s="323">
        <v>1709</v>
      </c>
      <c r="N118" s="245">
        <f t="shared" si="36"/>
        <v>15240</v>
      </c>
      <c r="O118" s="322">
        <v>310</v>
      </c>
      <c r="P118" s="322">
        <v>321</v>
      </c>
      <c r="Q118" s="322">
        <v>437</v>
      </c>
      <c r="R118" s="322">
        <v>542</v>
      </c>
      <c r="S118" s="322">
        <v>320</v>
      </c>
      <c r="T118" s="322">
        <v>713</v>
      </c>
      <c r="U118" s="323">
        <v>2628</v>
      </c>
      <c r="V118" s="323">
        <v>1662</v>
      </c>
      <c r="W118" s="322">
        <v>355</v>
      </c>
      <c r="X118" s="322">
        <v>430</v>
      </c>
      <c r="Y118" s="322">
        <v>278</v>
      </c>
      <c r="Z118" s="245">
        <f t="shared" si="37"/>
        <v>7996</v>
      </c>
      <c r="AA118" s="323">
        <f t="shared" si="35"/>
        <v>755</v>
      </c>
      <c r="AB118" s="323">
        <f t="shared" si="35"/>
        <v>765</v>
      </c>
      <c r="AC118" s="323">
        <f t="shared" si="35"/>
        <v>1022</v>
      </c>
      <c r="AD118" s="323">
        <f t="shared" si="35"/>
        <v>1313</v>
      </c>
      <c r="AE118" s="323">
        <f t="shared" si="35"/>
        <v>753</v>
      </c>
      <c r="AF118" s="323">
        <f t="shared" si="35"/>
        <v>1863</v>
      </c>
      <c r="AG118" s="323">
        <f t="shared" si="35"/>
        <v>6322</v>
      </c>
      <c r="AH118" s="323">
        <f t="shared" si="35"/>
        <v>4298</v>
      </c>
      <c r="AI118" s="323">
        <f t="shared" si="35"/>
        <v>1584</v>
      </c>
      <c r="AJ118" s="323">
        <f t="shared" si="35"/>
        <v>2574</v>
      </c>
      <c r="AK118" s="75">
        <f t="shared" si="35"/>
        <v>1987</v>
      </c>
      <c r="AL118" s="245">
        <f t="shared" si="35"/>
        <v>23236</v>
      </c>
    </row>
    <row r="119" spans="1:38" s="318" customFormat="1" x14ac:dyDescent="0.35">
      <c r="A119" s="488"/>
      <c r="B119" s="61" t="s">
        <v>132</v>
      </c>
      <c r="C119" s="77">
        <v>587</v>
      </c>
      <c r="D119" s="322">
        <v>616</v>
      </c>
      <c r="E119" s="322">
        <v>856</v>
      </c>
      <c r="F119" s="322">
        <v>1076</v>
      </c>
      <c r="G119" s="322">
        <v>596</v>
      </c>
      <c r="H119" s="323">
        <v>1344</v>
      </c>
      <c r="I119" s="323">
        <v>4886</v>
      </c>
      <c r="J119" s="323">
        <v>3566</v>
      </c>
      <c r="K119" s="323">
        <v>1762</v>
      </c>
      <c r="L119" s="323">
        <v>2787</v>
      </c>
      <c r="M119" s="323">
        <v>2138</v>
      </c>
      <c r="N119" s="245">
        <f t="shared" si="36"/>
        <v>20214</v>
      </c>
      <c r="O119" s="322">
        <v>216</v>
      </c>
      <c r="P119" s="322">
        <v>225</v>
      </c>
      <c r="Q119" s="322">
        <v>336</v>
      </c>
      <c r="R119" s="322">
        <v>426</v>
      </c>
      <c r="S119" s="322">
        <v>257</v>
      </c>
      <c r="T119" s="322">
        <v>481</v>
      </c>
      <c r="U119" s="323">
        <v>2173</v>
      </c>
      <c r="V119" s="323">
        <v>1258</v>
      </c>
      <c r="W119" s="322">
        <v>261</v>
      </c>
      <c r="X119" s="322">
        <v>290</v>
      </c>
      <c r="Y119" s="322">
        <v>238</v>
      </c>
      <c r="Z119" s="245">
        <f t="shared" si="37"/>
        <v>6161</v>
      </c>
      <c r="AA119" s="323">
        <f t="shared" si="35"/>
        <v>803</v>
      </c>
      <c r="AB119" s="323">
        <f t="shared" si="35"/>
        <v>841</v>
      </c>
      <c r="AC119" s="323">
        <f t="shared" si="35"/>
        <v>1192</v>
      </c>
      <c r="AD119" s="323">
        <f t="shared" si="35"/>
        <v>1502</v>
      </c>
      <c r="AE119" s="323">
        <f t="shared" si="35"/>
        <v>853</v>
      </c>
      <c r="AF119" s="323">
        <f t="shared" si="35"/>
        <v>1825</v>
      </c>
      <c r="AG119" s="323">
        <f t="shared" si="35"/>
        <v>7059</v>
      </c>
      <c r="AH119" s="323">
        <f t="shared" si="35"/>
        <v>4824</v>
      </c>
      <c r="AI119" s="323">
        <f t="shared" si="35"/>
        <v>2023</v>
      </c>
      <c r="AJ119" s="323">
        <f t="shared" si="35"/>
        <v>3077</v>
      </c>
      <c r="AK119" s="75">
        <f t="shared" si="35"/>
        <v>2376</v>
      </c>
      <c r="AL119" s="245">
        <f t="shared" si="35"/>
        <v>26375</v>
      </c>
    </row>
    <row r="120" spans="1:38" s="318" customFormat="1" x14ac:dyDescent="0.35">
      <c r="A120" s="488"/>
      <c r="B120" s="61" t="s">
        <v>131</v>
      </c>
      <c r="C120" s="77">
        <v>444</v>
      </c>
      <c r="D120" s="322">
        <v>474</v>
      </c>
      <c r="E120" s="322">
        <v>686</v>
      </c>
      <c r="F120" s="322">
        <v>928</v>
      </c>
      <c r="G120" s="322">
        <v>545</v>
      </c>
      <c r="H120" s="323">
        <v>1067</v>
      </c>
      <c r="I120" s="323">
        <v>4110</v>
      </c>
      <c r="J120" s="323">
        <v>3264</v>
      </c>
      <c r="K120" s="323">
        <v>1647</v>
      </c>
      <c r="L120" s="323">
        <v>2915</v>
      </c>
      <c r="M120" s="323">
        <v>2582</v>
      </c>
      <c r="N120" s="245">
        <f t="shared" si="36"/>
        <v>18662</v>
      </c>
      <c r="O120" s="322">
        <v>137</v>
      </c>
      <c r="P120" s="322">
        <v>149</v>
      </c>
      <c r="Q120" s="322">
        <v>167</v>
      </c>
      <c r="R120" s="322">
        <v>186</v>
      </c>
      <c r="S120" s="322">
        <v>96</v>
      </c>
      <c r="T120" s="322">
        <v>272</v>
      </c>
      <c r="U120" s="323">
        <v>1111</v>
      </c>
      <c r="V120" s="322">
        <v>647</v>
      </c>
      <c r="W120" s="322">
        <v>147</v>
      </c>
      <c r="X120" s="322">
        <v>206</v>
      </c>
      <c r="Y120" s="322">
        <v>102</v>
      </c>
      <c r="Z120" s="245">
        <f t="shared" si="37"/>
        <v>3220</v>
      </c>
      <c r="AA120" s="323">
        <f t="shared" si="35"/>
        <v>581</v>
      </c>
      <c r="AB120" s="323">
        <f t="shared" si="35"/>
        <v>623</v>
      </c>
      <c r="AC120" s="323">
        <f t="shared" si="35"/>
        <v>853</v>
      </c>
      <c r="AD120" s="323">
        <f t="shared" si="35"/>
        <v>1114</v>
      </c>
      <c r="AE120" s="323">
        <f t="shared" si="35"/>
        <v>641</v>
      </c>
      <c r="AF120" s="323">
        <f t="shared" si="35"/>
        <v>1339</v>
      </c>
      <c r="AG120" s="323">
        <f t="shared" si="35"/>
        <v>5221</v>
      </c>
      <c r="AH120" s="323">
        <f t="shared" si="35"/>
        <v>3911</v>
      </c>
      <c r="AI120" s="323">
        <f t="shared" si="35"/>
        <v>1794</v>
      </c>
      <c r="AJ120" s="323">
        <f t="shared" si="35"/>
        <v>3121</v>
      </c>
      <c r="AK120" s="75">
        <f t="shared" si="35"/>
        <v>2684</v>
      </c>
      <c r="AL120" s="245">
        <f t="shared" si="35"/>
        <v>21882</v>
      </c>
    </row>
    <row r="121" spans="1:38" s="318" customFormat="1" x14ac:dyDescent="0.35">
      <c r="A121" s="84"/>
      <c r="B121" s="324" t="s">
        <v>120</v>
      </c>
      <c r="C121" s="78">
        <f>SUM(C111:C120)</f>
        <v>7462</v>
      </c>
      <c r="D121" s="248">
        <f t="shared" ref="D121:AL121" si="38">SUM(D111:D120)</f>
        <v>7416</v>
      </c>
      <c r="E121" s="248">
        <f t="shared" si="38"/>
        <v>10088</v>
      </c>
      <c r="F121" s="248">
        <f t="shared" si="38"/>
        <v>13289</v>
      </c>
      <c r="G121" s="248">
        <f t="shared" si="38"/>
        <v>7747</v>
      </c>
      <c r="H121" s="248">
        <f t="shared" si="38"/>
        <v>21320</v>
      </c>
      <c r="I121" s="248">
        <f t="shared" si="38"/>
        <v>64512</v>
      </c>
      <c r="J121" s="248">
        <f t="shared" si="38"/>
        <v>44836</v>
      </c>
      <c r="K121" s="248">
        <f t="shared" si="38"/>
        <v>21617</v>
      </c>
      <c r="L121" s="248">
        <f t="shared" si="38"/>
        <v>37156</v>
      </c>
      <c r="M121" s="248">
        <f t="shared" si="38"/>
        <v>32441</v>
      </c>
      <c r="N121" s="246">
        <f t="shared" si="38"/>
        <v>267884</v>
      </c>
      <c r="O121" s="248">
        <f t="shared" si="38"/>
        <v>3303</v>
      </c>
      <c r="P121" s="248">
        <f t="shared" si="38"/>
        <v>3505</v>
      </c>
      <c r="Q121" s="248">
        <f t="shared" si="38"/>
        <v>4876</v>
      </c>
      <c r="R121" s="248">
        <f t="shared" si="38"/>
        <v>6394</v>
      </c>
      <c r="S121" s="248">
        <f t="shared" si="38"/>
        <v>3764</v>
      </c>
      <c r="T121" s="248">
        <f t="shared" si="38"/>
        <v>8856</v>
      </c>
      <c r="U121" s="248">
        <f t="shared" si="38"/>
        <v>35613</v>
      </c>
      <c r="V121" s="248">
        <f t="shared" si="38"/>
        <v>22006</v>
      </c>
      <c r="W121" s="248">
        <f t="shared" si="38"/>
        <v>5022</v>
      </c>
      <c r="X121" s="248">
        <f t="shared" si="38"/>
        <v>6218</v>
      </c>
      <c r="Y121" s="248">
        <f t="shared" si="38"/>
        <v>4051</v>
      </c>
      <c r="Z121" s="246">
        <f t="shared" si="38"/>
        <v>103608</v>
      </c>
      <c r="AA121" s="248">
        <f t="shared" si="38"/>
        <v>10765</v>
      </c>
      <c r="AB121" s="248">
        <f t="shared" si="38"/>
        <v>10921</v>
      </c>
      <c r="AC121" s="248">
        <f t="shared" si="38"/>
        <v>14964</v>
      </c>
      <c r="AD121" s="248">
        <f t="shared" si="38"/>
        <v>19683</v>
      </c>
      <c r="AE121" s="248">
        <f t="shared" si="38"/>
        <v>11511</v>
      </c>
      <c r="AF121" s="248">
        <f t="shared" si="38"/>
        <v>30176</v>
      </c>
      <c r="AG121" s="248">
        <f t="shared" si="38"/>
        <v>100125</v>
      </c>
      <c r="AH121" s="248">
        <f t="shared" si="38"/>
        <v>66842</v>
      </c>
      <c r="AI121" s="248">
        <f t="shared" si="38"/>
        <v>26639</v>
      </c>
      <c r="AJ121" s="248">
        <f t="shared" si="38"/>
        <v>43374</v>
      </c>
      <c r="AK121" s="167">
        <f t="shared" si="38"/>
        <v>36492</v>
      </c>
      <c r="AL121" s="246">
        <f t="shared" si="38"/>
        <v>371492</v>
      </c>
    </row>
    <row r="122" spans="1:38" s="318" customFormat="1" x14ac:dyDescent="0.35">
      <c r="A122" s="487" t="s">
        <v>391</v>
      </c>
      <c r="B122" s="61" t="s">
        <v>123</v>
      </c>
      <c r="C122" s="69">
        <v>1323</v>
      </c>
      <c r="D122" s="323">
        <v>1191</v>
      </c>
      <c r="E122" s="323">
        <v>1532</v>
      </c>
      <c r="F122" s="323">
        <v>2010</v>
      </c>
      <c r="G122" s="323">
        <v>1246</v>
      </c>
      <c r="H122" s="323">
        <v>5882</v>
      </c>
      <c r="I122" s="323">
        <v>13382</v>
      </c>
      <c r="J122" s="323">
        <v>6558</v>
      </c>
      <c r="K122" s="323">
        <v>2813</v>
      </c>
      <c r="L122" s="323">
        <v>5205</v>
      </c>
      <c r="M122" s="323">
        <v>4296</v>
      </c>
      <c r="N122" s="245">
        <f>SUM(C122:M122)</f>
        <v>45438</v>
      </c>
      <c r="O122" s="322">
        <v>627</v>
      </c>
      <c r="P122" s="322">
        <v>651</v>
      </c>
      <c r="Q122" s="322">
        <v>893</v>
      </c>
      <c r="R122" s="322">
        <v>1176</v>
      </c>
      <c r="S122" s="322">
        <v>673</v>
      </c>
      <c r="T122" s="323">
        <v>2279</v>
      </c>
      <c r="U122" s="323">
        <v>8902</v>
      </c>
      <c r="V122" s="323">
        <v>5248</v>
      </c>
      <c r="W122" s="322">
        <v>1227</v>
      </c>
      <c r="X122" s="323">
        <v>1504</v>
      </c>
      <c r="Y122" s="322">
        <v>961</v>
      </c>
      <c r="Z122" s="245">
        <f>SUM(O122:Y122)</f>
        <v>24141</v>
      </c>
      <c r="AA122" s="323">
        <f t="shared" ref="AA122:AL131" si="39">C122+O122</f>
        <v>1950</v>
      </c>
      <c r="AB122" s="323">
        <f t="shared" si="39"/>
        <v>1842</v>
      </c>
      <c r="AC122" s="323">
        <f t="shared" si="39"/>
        <v>2425</v>
      </c>
      <c r="AD122" s="323">
        <f t="shared" si="39"/>
        <v>3186</v>
      </c>
      <c r="AE122" s="323">
        <f t="shared" si="39"/>
        <v>1919</v>
      </c>
      <c r="AF122" s="323">
        <f t="shared" si="39"/>
        <v>8161</v>
      </c>
      <c r="AG122" s="323">
        <f t="shared" si="39"/>
        <v>22284</v>
      </c>
      <c r="AH122" s="323">
        <f t="shared" si="39"/>
        <v>11806</v>
      </c>
      <c r="AI122" s="323">
        <f t="shared" si="39"/>
        <v>4040</v>
      </c>
      <c r="AJ122" s="323">
        <f t="shared" si="39"/>
        <v>6709</v>
      </c>
      <c r="AK122" s="75">
        <f t="shared" si="39"/>
        <v>5257</v>
      </c>
      <c r="AL122" s="245">
        <f t="shared" si="39"/>
        <v>69579</v>
      </c>
    </row>
    <row r="123" spans="1:38" s="318" customFormat="1" x14ac:dyDescent="0.35">
      <c r="A123" s="488"/>
      <c r="B123" s="61" t="s">
        <v>124</v>
      </c>
      <c r="C123" s="77">
        <v>625</v>
      </c>
      <c r="D123" s="322">
        <v>617</v>
      </c>
      <c r="E123" s="322">
        <v>822</v>
      </c>
      <c r="F123" s="322">
        <v>980</v>
      </c>
      <c r="G123" s="322">
        <v>552</v>
      </c>
      <c r="H123" s="323">
        <v>1529</v>
      </c>
      <c r="I123" s="323">
        <v>5688</v>
      </c>
      <c r="J123" s="323">
        <v>3482</v>
      </c>
      <c r="K123" s="323">
        <v>1662</v>
      </c>
      <c r="L123" s="323">
        <v>2828</v>
      </c>
      <c r="M123" s="323">
        <v>2542</v>
      </c>
      <c r="N123" s="245">
        <f t="shared" ref="N123:N131" si="40">SUM(C123:M123)</f>
        <v>21327</v>
      </c>
      <c r="O123" s="322">
        <v>214</v>
      </c>
      <c r="P123" s="322">
        <v>234</v>
      </c>
      <c r="Q123" s="322">
        <v>311</v>
      </c>
      <c r="R123" s="322">
        <v>395</v>
      </c>
      <c r="S123" s="322">
        <v>228</v>
      </c>
      <c r="T123" s="322">
        <v>613</v>
      </c>
      <c r="U123" s="323">
        <v>2586</v>
      </c>
      <c r="V123" s="323">
        <v>1517</v>
      </c>
      <c r="W123" s="322">
        <v>353</v>
      </c>
      <c r="X123" s="322">
        <v>523</v>
      </c>
      <c r="Y123" s="322">
        <v>298</v>
      </c>
      <c r="Z123" s="245">
        <f t="shared" ref="Z123:Z131" si="41">SUM(O123:Y123)</f>
        <v>7272</v>
      </c>
      <c r="AA123" s="323">
        <f t="shared" si="39"/>
        <v>839</v>
      </c>
      <c r="AB123" s="323">
        <f t="shared" si="39"/>
        <v>851</v>
      </c>
      <c r="AC123" s="323">
        <f t="shared" si="39"/>
        <v>1133</v>
      </c>
      <c r="AD123" s="323">
        <f t="shared" si="39"/>
        <v>1375</v>
      </c>
      <c r="AE123" s="323">
        <f t="shared" si="39"/>
        <v>780</v>
      </c>
      <c r="AF123" s="323">
        <f t="shared" si="39"/>
        <v>2142</v>
      </c>
      <c r="AG123" s="323">
        <f t="shared" si="39"/>
        <v>8274</v>
      </c>
      <c r="AH123" s="323">
        <f t="shared" si="39"/>
        <v>4999</v>
      </c>
      <c r="AI123" s="323">
        <f t="shared" si="39"/>
        <v>2015</v>
      </c>
      <c r="AJ123" s="323">
        <f t="shared" si="39"/>
        <v>3351</v>
      </c>
      <c r="AK123" s="75">
        <f t="shared" si="39"/>
        <v>2840</v>
      </c>
      <c r="AL123" s="245">
        <f t="shared" si="39"/>
        <v>28599</v>
      </c>
    </row>
    <row r="124" spans="1:38" s="318" customFormat="1" x14ac:dyDescent="0.35">
      <c r="A124" s="488"/>
      <c r="B124" s="61" t="s">
        <v>125</v>
      </c>
      <c r="C124" s="77">
        <v>785</v>
      </c>
      <c r="D124" s="322">
        <v>818</v>
      </c>
      <c r="E124" s="323">
        <v>1159</v>
      </c>
      <c r="F124" s="323">
        <v>1436</v>
      </c>
      <c r="G124" s="322">
        <v>907</v>
      </c>
      <c r="H124" s="323">
        <v>1802</v>
      </c>
      <c r="I124" s="323">
        <v>6662</v>
      </c>
      <c r="J124" s="323">
        <v>5345</v>
      </c>
      <c r="K124" s="323">
        <v>2771</v>
      </c>
      <c r="L124" s="323">
        <v>5272</v>
      </c>
      <c r="M124" s="323">
        <v>5081</v>
      </c>
      <c r="N124" s="245">
        <f t="shared" si="40"/>
        <v>32038</v>
      </c>
      <c r="O124" s="322">
        <v>144</v>
      </c>
      <c r="P124" s="322">
        <v>160</v>
      </c>
      <c r="Q124" s="322">
        <v>228</v>
      </c>
      <c r="R124" s="322">
        <v>306</v>
      </c>
      <c r="S124" s="322">
        <v>180</v>
      </c>
      <c r="T124" s="322">
        <v>363</v>
      </c>
      <c r="U124" s="323">
        <v>1794</v>
      </c>
      <c r="V124" s="323">
        <v>1382</v>
      </c>
      <c r="W124" s="322">
        <v>349</v>
      </c>
      <c r="X124" s="322">
        <v>477</v>
      </c>
      <c r="Y124" s="322">
        <v>336</v>
      </c>
      <c r="Z124" s="245">
        <f t="shared" si="41"/>
        <v>5719</v>
      </c>
      <c r="AA124" s="323">
        <f t="shared" si="39"/>
        <v>929</v>
      </c>
      <c r="AB124" s="323">
        <f t="shared" si="39"/>
        <v>978</v>
      </c>
      <c r="AC124" s="323">
        <f t="shared" si="39"/>
        <v>1387</v>
      </c>
      <c r="AD124" s="323">
        <f t="shared" si="39"/>
        <v>1742</v>
      </c>
      <c r="AE124" s="323">
        <f t="shared" si="39"/>
        <v>1087</v>
      </c>
      <c r="AF124" s="323">
        <f t="shared" si="39"/>
        <v>2165</v>
      </c>
      <c r="AG124" s="323">
        <f t="shared" si="39"/>
        <v>8456</v>
      </c>
      <c r="AH124" s="323">
        <f t="shared" si="39"/>
        <v>6727</v>
      </c>
      <c r="AI124" s="323">
        <f t="shared" si="39"/>
        <v>3120</v>
      </c>
      <c r="AJ124" s="323">
        <f t="shared" si="39"/>
        <v>5749</v>
      </c>
      <c r="AK124" s="75">
        <f t="shared" si="39"/>
        <v>5417</v>
      </c>
      <c r="AL124" s="245">
        <f t="shared" si="39"/>
        <v>37757</v>
      </c>
    </row>
    <row r="125" spans="1:38" s="318" customFormat="1" x14ac:dyDescent="0.35">
      <c r="A125" s="488"/>
      <c r="B125" s="61" t="s">
        <v>126</v>
      </c>
      <c r="C125" s="77">
        <v>728</v>
      </c>
      <c r="D125" s="322">
        <v>743</v>
      </c>
      <c r="E125" s="323">
        <v>1003</v>
      </c>
      <c r="F125" s="323">
        <v>1373</v>
      </c>
      <c r="G125" s="322">
        <v>834</v>
      </c>
      <c r="H125" s="323">
        <v>1751</v>
      </c>
      <c r="I125" s="323">
        <v>5780</v>
      </c>
      <c r="J125" s="323">
        <v>4191</v>
      </c>
      <c r="K125" s="323">
        <v>1792</v>
      </c>
      <c r="L125" s="323">
        <v>3517</v>
      </c>
      <c r="M125" s="323">
        <v>2881</v>
      </c>
      <c r="N125" s="245">
        <f t="shared" si="40"/>
        <v>24593</v>
      </c>
      <c r="O125" s="322">
        <v>173</v>
      </c>
      <c r="P125" s="322">
        <v>193</v>
      </c>
      <c r="Q125" s="322">
        <v>301</v>
      </c>
      <c r="R125" s="322">
        <v>450</v>
      </c>
      <c r="S125" s="322">
        <v>304</v>
      </c>
      <c r="T125" s="322">
        <v>556</v>
      </c>
      <c r="U125" s="323">
        <v>2489</v>
      </c>
      <c r="V125" s="323">
        <v>1664</v>
      </c>
      <c r="W125" s="322">
        <v>359</v>
      </c>
      <c r="X125" s="322">
        <v>439</v>
      </c>
      <c r="Y125" s="322">
        <v>244</v>
      </c>
      <c r="Z125" s="245">
        <f t="shared" si="41"/>
        <v>7172</v>
      </c>
      <c r="AA125" s="323">
        <f t="shared" si="39"/>
        <v>901</v>
      </c>
      <c r="AB125" s="323">
        <f t="shared" si="39"/>
        <v>936</v>
      </c>
      <c r="AC125" s="323">
        <f t="shared" si="39"/>
        <v>1304</v>
      </c>
      <c r="AD125" s="323">
        <f t="shared" si="39"/>
        <v>1823</v>
      </c>
      <c r="AE125" s="323">
        <f t="shared" si="39"/>
        <v>1138</v>
      </c>
      <c r="AF125" s="323">
        <f t="shared" si="39"/>
        <v>2307</v>
      </c>
      <c r="AG125" s="323">
        <f t="shared" si="39"/>
        <v>8269</v>
      </c>
      <c r="AH125" s="323">
        <f t="shared" si="39"/>
        <v>5855</v>
      </c>
      <c r="AI125" s="323">
        <f t="shared" si="39"/>
        <v>2151</v>
      </c>
      <c r="AJ125" s="323">
        <f t="shared" si="39"/>
        <v>3956</v>
      </c>
      <c r="AK125" s="75">
        <f t="shared" si="39"/>
        <v>3125</v>
      </c>
      <c r="AL125" s="245">
        <f t="shared" si="39"/>
        <v>31765</v>
      </c>
    </row>
    <row r="126" spans="1:38" s="318" customFormat="1" x14ac:dyDescent="0.35">
      <c r="A126" s="488"/>
      <c r="B126" s="61" t="s">
        <v>127</v>
      </c>
      <c r="C126" s="77">
        <v>423</v>
      </c>
      <c r="D126" s="322">
        <v>445</v>
      </c>
      <c r="E126" s="322">
        <v>627</v>
      </c>
      <c r="F126" s="322">
        <v>839</v>
      </c>
      <c r="G126" s="322">
        <v>508</v>
      </c>
      <c r="H126" s="323">
        <v>915</v>
      </c>
      <c r="I126" s="323">
        <v>3684</v>
      </c>
      <c r="J126" s="323">
        <v>3289</v>
      </c>
      <c r="K126" s="323">
        <v>1711</v>
      </c>
      <c r="L126" s="323">
        <v>3078</v>
      </c>
      <c r="M126" s="323">
        <v>2649</v>
      </c>
      <c r="N126" s="245">
        <f t="shared" si="40"/>
        <v>18168</v>
      </c>
      <c r="O126" s="322">
        <v>46</v>
      </c>
      <c r="P126" s="322">
        <v>43</v>
      </c>
      <c r="Q126" s="322">
        <v>64</v>
      </c>
      <c r="R126" s="322">
        <v>92</v>
      </c>
      <c r="S126" s="322">
        <v>40</v>
      </c>
      <c r="T126" s="322">
        <v>124</v>
      </c>
      <c r="U126" s="322">
        <v>755</v>
      </c>
      <c r="V126" s="322">
        <v>547</v>
      </c>
      <c r="W126" s="322">
        <v>144</v>
      </c>
      <c r="X126" s="322">
        <v>197</v>
      </c>
      <c r="Y126" s="322">
        <v>130</v>
      </c>
      <c r="Z126" s="245">
        <f t="shared" si="41"/>
        <v>2182</v>
      </c>
      <c r="AA126" s="323">
        <f t="shared" si="39"/>
        <v>469</v>
      </c>
      <c r="AB126" s="323">
        <f t="shared" si="39"/>
        <v>488</v>
      </c>
      <c r="AC126" s="323">
        <f t="shared" si="39"/>
        <v>691</v>
      </c>
      <c r="AD126" s="323">
        <f t="shared" si="39"/>
        <v>931</v>
      </c>
      <c r="AE126" s="323">
        <f t="shared" si="39"/>
        <v>548</v>
      </c>
      <c r="AF126" s="323">
        <f t="shared" si="39"/>
        <v>1039</v>
      </c>
      <c r="AG126" s="323">
        <f t="shared" si="39"/>
        <v>4439</v>
      </c>
      <c r="AH126" s="323">
        <f t="shared" si="39"/>
        <v>3836</v>
      </c>
      <c r="AI126" s="323">
        <f t="shared" si="39"/>
        <v>1855</v>
      </c>
      <c r="AJ126" s="323">
        <f t="shared" si="39"/>
        <v>3275</v>
      </c>
      <c r="AK126" s="75">
        <f t="shared" si="39"/>
        <v>2779</v>
      </c>
      <c r="AL126" s="245">
        <f t="shared" si="39"/>
        <v>20350</v>
      </c>
    </row>
    <row r="127" spans="1:38" s="318" customFormat="1" x14ac:dyDescent="0.35">
      <c r="A127" s="488"/>
      <c r="B127" s="61" t="s">
        <v>128</v>
      </c>
      <c r="C127" s="69">
        <v>1270</v>
      </c>
      <c r="D127" s="323">
        <v>1207</v>
      </c>
      <c r="E127" s="323">
        <v>1577</v>
      </c>
      <c r="F127" s="323">
        <v>2123</v>
      </c>
      <c r="G127" s="323">
        <v>1306</v>
      </c>
      <c r="H127" s="323">
        <v>3514</v>
      </c>
      <c r="I127" s="323">
        <v>10338</v>
      </c>
      <c r="J127" s="323">
        <v>7154</v>
      </c>
      <c r="K127" s="323">
        <v>3299</v>
      </c>
      <c r="L127" s="323">
        <v>5792</v>
      </c>
      <c r="M127" s="323">
        <v>5074</v>
      </c>
      <c r="N127" s="245">
        <f t="shared" si="40"/>
        <v>42654</v>
      </c>
      <c r="O127" s="322">
        <v>753</v>
      </c>
      <c r="P127" s="322">
        <v>768</v>
      </c>
      <c r="Q127" s="322">
        <v>1045</v>
      </c>
      <c r="R127" s="323">
        <v>1387</v>
      </c>
      <c r="S127" s="322">
        <v>841</v>
      </c>
      <c r="T127" s="323">
        <v>1889</v>
      </c>
      <c r="U127" s="323">
        <v>7328</v>
      </c>
      <c r="V127" s="323">
        <v>4534</v>
      </c>
      <c r="W127" s="322">
        <v>1116</v>
      </c>
      <c r="X127" s="322">
        <v>1362</v>
      </c>
      <c r="Y127" s="322">
        <v>874</v>
      </c>
      <c r="Z127" s="245">
        <f t="shared" si="41"/>
        <v>21897</v>
      </c>
      <c r="AA127" s="323">
        <f t="shared" si="39"/>
        <v>2023</v>
      </c>
      <c r="AB127" s="323">
        <f t="shared" si="39"/>
        <v>1975</v>
      </c>
      <c r="AC127" s="323">
        <f t="shared" si="39"/>
        <v>2622</v>
      </c>
      <c r="AD127" s="323">
        <f t="shared" si="39"/>
        <v>3510</v>
      </c>
      <c r="AE127" s="323">
        <f t="shared" si="39"/>
        <v>2147</v>
      </c>
      <c r="AF127" s="323">
        <f t="shared" si="39"/>
        <v>5403</v>
      </c>
      <c r="AG127" s="323">
        <f t="shared" si="39"/>
        <v>17666</v>
      </c>
      <c r="AH127" s="323">
        <f t="shared" si="39"/>
        <v>11688</v>
      </c>
      <c r="AI127" s="323">
        <f t="shared" si="39"/>
        <v>4415</v>
      </c>
      <c r="AJ127" s="323">
        <f t="shared" si="39"/>
        <v>7154</v>
      </c>
      <c r="AK127" s="75">
        <f t="shared" si="39"/>
        <v>5948</v>
      </c>
      <c r="AL127" s="245">
        <f t="shared" si="39"/>
        <v>64551</v>
      </c>
    </row>
    <row r="128" spans="1:38" s="318" customFormat="1" x14ac:dyDescent="0.35">
      <c r="A128" s="488"/>
      <c r="B128" s="61" t="s">
        <v>129</v>
      </c>
      <c r="C128" s="69">
        <v>821</v>
      </c>
      <c r="D128" s="323">
        <v>858</v>
      </c>
      <c r="E128" s="323">
        <v>1180</v>
      </c>
      <c r="F128" s="323">
        <v>1591</v>
      </c>
      <c r="G128" s="323">
        <v>971</v>
      </c>
      <c r="H128" s="323">
        <v>2245</v>
      </c>
      <c r="I128" s="323">
        <v>6259</v>
      </c>
      <c r="J128" s="323">
        <v>4778</v>
      </c>
      <c r="K128" s="323">
        <v>2106</v>
      </c>
      <c r="L128" s="323">
        <v>4107</v>
      </c>
      <c r="M128" s="323">
        <v>3326</v>
      </c>
      <c r="N128" s="245">
        <f t="shared" si="40"/>
        <v>28242</v>
      </c>
      <c r="O128" s="322">
        <v>718</v>
      </c>
      <c r="P128" s="322">
        <v>795</v>
      </c>
      <c r="Q128" s="323">
        <v>1166</v>
      </c>
      <c r="R128" s="323">
        <v>1537</v>
      </c>
      <c r="S128" s="322">
        <v>901</v>
      </c>
      <c r="T128" s="323">
        <v>1783</v>
      </c>
      <c r="U128" s="323">
        <v>6118</v>
      </c>
      <c r="V128" s="323">
        <v>3915</v>
      </c>
      <c r="W128" s="322">
        <v>835</v>
      </c>
      <c r="X128" s="322">
        <v>1044</v>
      </c>
      <c r="Y128" s="322">
        <v>696</v>
      </c>
      <c r="Z128" s="245">
        <f t="shared" si="41"/>
        <v>19508</v>
      </c>
      <c r="AA128" s="323">
        <f t="shared" si="39"/>
        <v>1539</v>
      </c>
      <c r="AB128" s="323">
        <f t="shared" si="39"/>
        <v>1653</v>
      </c>
      <c r="AC128" s="323">
        <f t="shared" si="39"/>
        <v>2346</v>
      </c>
      <c r="AD128" s="323">
        <f t="shared" si="39"/>
        <v>3128</v>
      </c>
      <c r="AE128" s="323">
        <f t="shared" si="39"/>
        <v>1872</v>
      </c>
      <c r="AF128" s="323">
        <f t="shared" si="39"/>
        <v>4028</v>
      </c>
      <c r="AG128" s="323">
        <f t="shared" si="39"/>
        <v>12377</v>
      </c>
      <c r="AH128" s="323">
        <f t="shared" si="39"/>
        <v>8693</v>
      </c>
      <c r="AI128" s="323">
        <f t="shared" si="39"/>
        <v>2941</v>
      </c>
      <c r="AJ128" s="323">
        <f t="shared" si="39"/>
        <v>5151</v>
      </c>
      <c r="AK128" s="75">
        <f t="shared" si="39"/>
        <v>4022</v>
      </c>
      <c r="AL128" s="245">
        <f t="shared" si="39"/>
        <v>47750</v>
      </c>
    </row>
    <row r="129" spans="1:38" s="318" customFormat="1" x14ac:dyDescent="0.35">
      <c r="A129" s="488"/>
      <c r="B129" s="61" t="s">
        <v>130</v>
      </c>
      <c r="C129" s="77">
        <v>444</v>
      </c>
      <c r="D129" s="322">
        <v>441</v>
      </c>
      <c r="E129" s="322">
        <v>579</v>
      </c>
      <c r="F129" s="322">
        <v>759</v>
      </c>
      <c r="G129" s="322">
        <v>434</v>
      </c>
      <c r="H129" s="323">
        <v>1148</v>
      </c>
      <c r="I129" s="323">
        <v>3677</v>
      </c>
      <c r="J129" s="323">
        <v>2607</v>
      </c>
      <c r="K129" s="323">
        <v>1188</v>
      </c>
      <c r="L129" s="323">
        <v>2160</v>
      </c>
      <c r="M129" s="323">
        <v>1707</v>
      </c>
      <c r="N129" s="245">
        <f t="shared" si="40"/>
        <v>15144</v>
      </c>
      <c r="O129" s="322">
        <v>316</v>
      </c>
      <c r="P129" s="322">
        <v>327</v>
      </c>
      <c r="Q129" s="322">
        <v>446</v>
      </c>
      <c r="R129" s="322">
        <v>560</v>
      </c>
      <c r="S129" s="322">
        <v>333</v>
      </c>
      <c r="T129" s="322">
        <v>739</v>
      </c>
      <c r="U129" s="323">
        <v>2652</v>
      </c>
      <c r="V129" s="323">
        <v>1703</v>
      </c>
      <c r="W129" s="322">
        <v>366</v>
      </c>
      <c r="X129" s="322">
        <v>448</v>
      </c>
      <c r="Y129" s="322">
        <v>281</v>
      </c>
      <c r="Z129" s="245">
        <f t="shared" si="41"/>
        <v>8171</v>
      </c>
      <c r="AA129" s="323">
        <f t="shared" si="39"/>
        <v>760</v>
      </c>
      <c r="AB129" s="323">
        <f t="shared" si="39"/>
        <v>768</v>
      </c>
      <c r="AC129" s="323">
        <f t="shared" si="39"/>
        <v>1025</v>
      </c>
      <c r="AD129" s="323">
        <f t="shared" si="39"/>
        <v>1319</v>
      </c>
      <c r="AE129" s="323">
        <f t="shared" si="39"/>
        <v>767</v>
      </c>
      <c r="AF129" s="323">
        <f t="shared" si="39"/>
        <v>1887</v>
      </c>
      <c r="AG129" s="323">
        <f t="shared" si="39"/>
        <v>6329</v>
      </c>
      <c r="AH129" s="323">
        <f t="shared" si="39"/>
        <v>4310</v>
      </c>
      <c r="AI129" s="323">
        <f t="shared" si="39"/>
        <v>1554</v>
      </c>
      <c r="AJ129" s="323">
        <f t="shared" si="39"/>
        <v>2608</v>
      </c>
      <c r="AK129" s="75">
        <f t="shared" si="39"/>
        <v>1988</v>
      </c>
      <c r="AL129" s="245">
        <f t="shared" si="39"/>
        <v>23315</v>
      </c>
    </row>
    <row r="130" spans="1:38" s="318" customFormat="1" x14ac:dyDescent="0.35">
      <c r="A130" s="488"/>
      <c r="B130" s="61" t="s">
        <v>132</v>
      </c>
      <c r="C130" s="77">
        <v>587</v>
      </c>
      <c r="D130" s="322">
        <v>615</v>
      </c>
      <c r="E130" s="322">
        <v>848</v>
      </c>
      <c r="F130" s="322">
        <v>1076</v>
      </c>
      <c r="G130" s="322">
        <v>615</v>
      </c>
      <c r="H130" s="323">
        <v>1343</v>
      </c>
      <c r="I130" s="323">
        <v>4895</v>
      </c>
      <c r="J130" s="323">
        <v>3539</v>
      </c>
      <c r="K130" s="323">
        <v>1665</v>
      </c>
      <c r="L130" s="323">
        <v>2874</v>
      </c>
      <c r="M130" s="323">
        <v>2106</v>
      </c>
      <c r="N130" s="245">
        <f t="shared" si="40"/>
        <v>20163</v>
      </c>
      <c r="O130" s="322">
        <v>218</v>
      </c>
      <c r="P130" s="322">
        <v>228</v>
      </c>
      <c r="Q130" s="322">
        <v>339</v>
      </c>
      <c r="R130" s="322">
        <v>432</v>
      </c>
      <c r="S130" s="322">
        <v>263</v>
      </c>
      <c r="T130" s="322">
        <v>494</v>
      </c>
      <c r="U130" s="323">
        <v>2196</v>
      </c>
      <c r="V130" s="323">
        <v>1281</v>
      </c>
      <c r="W130" s="322">
        <v>277</v>
      </c>
      <c r="X130" s="322">
        <v>302</v>
      </c>
      <c r="Y130" s="322">
        <v>243</v>
      </c>
      <c r="Z130" s="245">
        <f t="shared" si="41"/>
        <v>6273</v>
      </c>
      <c r="AA130" s="323">
        <f t="shared" si="39"/>
        <v>805</v>
      </c>
      <c r="AB130" s="323">
        <f t="shared" si="39"/>
        <v>843</v>
      </c>
      <c r="AC130" s="323">
        <f t="shared" si="39"/>
        <v>1187</v>
      </c>
      <c r="AD130" s="323">
        <f t="shared" si="39"/>
        <v>1508</v>
      </c>
      <c r="AE130" s="323">
        <f t="shared" si="39"/>
        <v>878</v>
      </c>
      <c r="AF130" s="323">
        <f t="shared" si="39"/>
        <v>1837</v>
      </c>
      <c r="AG130" s="323">
        <f t="shared" si="39"/>
        <v>7091</v>
      </c>
      <c r="AH130" s="323">
        <f t="shared" si="39"/>
        <v>4820</v>
      </c>
      <c r="AI130" s="323">
        <f t="shared" si="39"/>
        <v>1942</v>
      </c>
      <c r="AJ130" s="323">
        <f t="shared" si="39"/>
        <v>3176</v>
      </c>
      <c r="AK130" s="75">
        <f t="shared" si="39"/>
        <v>2349</v>
      </c>
      <c r="AL130" s="245">
        <f t="shared" si="39"/>
        <v>26436</v>
      </c>
    </row>
    <row r="131" spans="1:38" s="318" customFormat="1" x14ac:dyDescent="0.35">
      <c r="A131" s="488"/>
      <c r="B131" s="61" t="s">
        <v>131</v>
      </c>
      <c r="C131" s="77">
        <v>444</v>
      </c>
      <c r="D131" s="322">
        <v>475</v>
      </c>
      <c r="E131" s="322">
        <v>674</v>
      </c>
      <c r="F131" s="322">
        <v>918</v>
      </c>
      <c r="G131" s="322">
        <v>560</v>
      </c>
      <c r="H131" s="323">
        <v>1077</v>
      </c>
      <c r="I131" s="323">
        <v>4089</v>
      </c>
      <c r="J131" s="323">
        <v>3227</v>
      </c>
      <c r="K131" s="323">
        <v>1570</v>
      </c>
      <c r="L131" s="323">
        <v>2976</v>
      </c>
      <c r="M131" s="323">
        <v>2589</v>
      </c>
      <c r="N131" s="245">
        <f t="shared" si="40"/>
        <v>18599</v>
      </c>
      <c r="O131" s="322">
        <v>138</v>
      </c>
      <c r="P131" s="322">
        <v>149</v>
      </c>
      <c r="Q131" s="322">
        <v>168</v>
      </c>
      <c r="R131" s="322">
        <v>186</v>
      </c>
      <c r="S131" s="322">
        <v>97</v>
      </c>
      <c r="T131" s="322">
        <v>273</v>
      </c>
      <c r="U131" s="323">
        <v>1117</v>
      </c>
      <c r="V131" s="322">
        <v>660</v>
      </c>
      <c r="W131" s="322">
        <v>150</v>
      </c>
      <c r="X131" s="322">
        <v>214</v>
      </c>
      <c r="Y131" s="322">
        <v>109</v>
      </c>
      <c r="Z131" s="245">
        <f t="shared" si="41"/>
        <v>3261</v>
      </c>
      <c r="AA131" s="323">
        <f t="shared" si="39"/>
        <v>582</v>
      </c>
      <c r="AB131" s="323">
        <f t="shared" si="39"/>
        <v>624</v>
      </c>
      <c r="AC131" s="323">
        <f t="shared" si="39"/>
        <v>842</v>
      </c>
      <c r="AD131" s="323">
        <f t="shared" si="39"/>
        <v>1104</v>
      </c>
      <c r="AE131" s="323">
        <f t="shared" si="39"/>
        <v>657</v>
      </c>
      <c r="AF131" s="323">
        <f t="shared" si="39"/>
        <v>1350</v>
      </c>
      <c r="AG131" s="323">
        <f t="shared" si="39"/>
        <v>5206</v>
      </c>
      <c r="AH131" s="323">
        <f t="shared" si="39"/>
        <v>3887</v>
      </c>
      <c r="AI131" s="323">
        <f t="shared" si="39"/>
        <v>1720</v>
      </c>
      <c r="AJ131" s="323">
        <f t="shared" si="39"/>
        <v>3190</v>
      </c>
      <c r="AK131" s="75">
        <f t="shared" si="39"/>
        <v>2698</v>
      </c>
      <c r="AL131" s="245">
        <f t="shared" si="39"/>
        <v>21860</v>
      </c>
    </row>
    <row r="132" spans="1:38" s="318" customFormat="1" x14ac:dyDescent="0.35">
      <c r="A132" s="84"/>
      <c r="B132" s="324" t="s">
        <v>120</v>
      </c>
      <c r="C132" s="78">
        <f>SUM(C122:C131)</f>
        <v>7450</v>
      </c>
      <c r="D132" s="248">
        <f t="shared" ref="D132:AL132" si="42">SUM(D122:D131)</f>
        <v>7410</v>
      </c>
      <c r="E132" s="248">
        <f t="shared" si="42"/>
        <v>10001</v>
      </c>
      <c r="F132" s="248">
        <f t="shared" si="42"/>
        <v>13105</v>
      </c>
      <c r="G132" s="248">
        <f t="shared" si="42"/>
        <v>7933</v>
      </c>
      <c r="H132" s="248">
        <f t="shared" si="42"/>
        <v>21206</v>
      </c>
      <c r="I132" s="248">
        <f t="shared" si="42"/>
        <v>64454</v>
      </c>
      <c r="J132" s="248">
        <f t="shared" si="42"/>
        <v>44170</v>
      </c>
      <c r="K132" s="248">
        <f t="shared" si="42"/>
        <v>20577</v>
      </c>
      <c r="L132" s="248">
        <f t="shared" si="42"/>
        <v>37809</v>
      </c>
      <c r="M132" s="248">
        <f t="shared" si="42"/>
        <v>32251</v>
      </c>
      <c r="N132" s="246">
        <f t="shared" si="42"/>
        <v>266366</v>
      </c>
      <c r="O132" s="248">
        <f t="shared" si="42"/>
        <v>3347</v>
      </c>
      <c r="P132" s="248">
        <f t="shared" si="42"/>
        <v>3548</v>
      </c>
      <c r="Q132" s="248">
        <f t="shared" si="42"/>
        <v>4961</v>
      </c>
      <c r="R132" s="248">
        <f t="shared" si="42"/>
        <v>6521</v>
      </c>
      <c r="S132" s="248">
        <f t="shared" si="42"/>
        <v>3860</v>
      </c>
      <c r="T132" s="248">
        <f t="shared" si="42"/>
        <v>9113</v>
      </c>
      <c r="U132" s="248">
        <f t="shared" si="42"/>
        <v>35937</v>
      </c>
      <c r="V132" s="248">
        <f t="shared" si="42"/>
        <v>22451</v>
      </c>
      <c r="W132" s="248">
        <f t="shared" si="42"/>
        <v>5176</v>
      </c>
      <c r="X132" s="248">
        <f t="shared" si="42"/>
        <v>6510</v>
      </c>
      <c r="Y132" s="248">
        <f t="shared" si="42"/>
        <v>4172</v>
      </c>
      <c r="Z132" s="246">
        <f t="shared" si="42"/>
        <v>105596</v>
      </c>
      <c r="AA132" s="248">
        <f t="shared" si="42"/>
        <v>10797</v>
      </c>
      <c r="AB132" s="248">
        <f t="shared" si="42"/>
        <v>10958</v>
      </c>
      <c r="AC132" s="248">
        <f t="shared" si="42"/>
        <v>14962</v>
      </c>
      <c r="AD132" s="248">
        <f t="shared" si="42"/>
        <v>19626</v>
      </c>
      <c r="AE132" s="248">
        <f t="shared" si="42"/>
        <v>11793</v>
      </c>
      <c r="AF132" s="248">
        <f t="shared" si="42"/>
        <v>30319</v>
      </c>
      <c r="AG132" s="248">
        <f t="shared" si="42"/>
        <v>100391</v>
      </c>
      <c r="AH132" s="248">
        <f t="shared" si="42"/>
        <v>66621</v>
      </c>
      <c r="AI132" s="248">
        <f t="shared" si="42"/>
        <v>25753</v>
      </c>
      <c r="AJ132" s="248">
        <f t="shared" si="42"/>
        <v>44319</v>
      </c>
      <c r="AK132" s="167">
        <f t="shared" si="42"/>
        <v>36423</v>
      </c>
      <c r="AL132" s="246">
        <f t="shared" si="42"/>
        <v>371962</v>
      </c>
    </row>
  </sheetData>
  <mergeCells count="52">
    <mergeCell ref="A111:A120"/>
    <mergeCell ref="A122:A131"/>
    <mergeCell ref="A56:A65"/>
    <mergeCell ref="A67:A76"/>
    <mergeCell ref="A78:A87"/>
    <mergeCell ref="A89:A98"/>
    <mergeCell ref="A100:A109"/>
    <mergeCell ref="AD10:AD11"/>
    <mergeCell ref="AE10:AE11"/>
    <mergeCell ref="X10:X11"/>
    <mergeCell ref="Y10:Y11"/>
    <mergeCell ref="Z10:Z11"/>
    <mergeCell ref="AA10:AA11"/>
    <mergeCell ref="AB10:AB11"/>
    <mergeCell ref="T10:T11"/>
    <mergeCell ref="U10:U11"/>
    <mergeCell ref="V10:V11"/>
    <mergeCell ref="W10:W11"/>
    <mergeCell ref="AC10:AC11"/>
    <mergeCell ref="AL10:AL11"/>
    <mergeCell ref="AF10:AF11"/>
    <mergeCell ref="AG10:AG11"/>
    <mergeCell ref="AH10:AH11"/>
    <mergeCell ref="AI10:AI11"/>
    <mergeCell ref="AJ10:AJ11"/>
    <mergeCell ref="AK10:AK11"/>
    <mergeCell ref="AA9:AK9"/>
    <mergeCell ref="O9:Y9"/>
    <mergeCell ref="K10:K11"/>
    <mergeCell ref="L10:L11"/>
    <mergeCell ref="M10:M11"/>
    <mergeCell ref="N10:N11"/>
    <mergeCell ref="O10:O11"/>
    <mergeCell ref="P10:P11"/>
    <mergeCell ref="C9:M9"/>
    <mergeCell ref="F10:F11"/>
    <mergeCell ref="G10:G11"/>
    <mergeCell ref="H10:H11"/>
    <mergeCell ref="I10:I11"/>
    <mergeCell ref="J10:J11"/>
    <mergeCell ref="Q10:Q11"/>
    <mergeCell ref="S10:S11"/>
    <mergeCell ref="R10:R11"/>
    <mergeCell ref="C10:C11"/>
    <mergeCell ref="D10:D11"/>
    <mergeCell ref="E10:E11"/>
    <mergeCell ref="A45:A54"/>
    <mergeCell ref="B9:B11"/>
    <mergeCell ref="A9:A11"/>
    <mergeCell ref="A12:A21"/>
    <mergeCell ref="A23:A32"/>
    <mergeCell ref="A34:A4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F79"/>
  <sheetViews>
    <sheetView workbookViewId="0">
      <selection activeCell="H13" sqref="H13"/>
    </sheetView>
  </sheetViews>
  <sheetFormatPr baseColWidth="10" defaultRowHeight="14.5" x14ac:dyDescent="0.35"/>
  <cols>
    <col min="1" max="1" width="15.54296875" customWidth="1"/>
    <col min="2" max="2" width="30.54296875" customWidth="1"/>
    <col min="3" max="5" width="12.54296875" customWidth="1"/>
  </cols>
  <sheetData>
    <row r="1" spans="1:6" s="6" customFormat="1" ht="27" customHeight="1" x14ac:dyDescent="0.6">
      <c r="A1" s="5"/>
      <c r="B1" s="15" t="s">
        <v>133</v>
      </c>
      <c r="C1" s="12"/>
      <c r="D1" s="10"/>
      <c r="E1" s="5"/>
      <c r="F1" s="5"/>
    </row>
    <row r="3" spans="1:6" ht="15.5" x14ac:dyDescent="0.35">
      <c r="A3" s="2" t="s">
        <v>372</v>
      </c>
      <c r="B3" s="2"/>
      <c r="D3" s="154"/>
      <c r="E3" s="154"/>
      <c r="F3" s="154"/>
    </row>
    <row r="4" spans="1:6" ht="15.5" x14ac:dyDescent="0.35">
      <c r="A4" s="2"/>
      <c r="B4" s="2"/>
      <c r="D4" s="154"/>
      <c r="E4" s="154"/>
      <c r="F4" s="154"/>
    </row>
    <row r="5" spans="1:6" ht="15.5" x14ac:dyDescent="0.35">
      <c r="A5" s="2" t="s">
        <v>413</v>
      </c>
      <c r="B5" s="2"/>
      <c r="D5" s="154"/>
      <c r="E5" s="154"/>
      <c r="F5" s="154"/>
    </row>
    <row r="6" spans="1:6" s="59" customFormat="1" ht="15.5" x14ac:dyDescent="0.35">
      <c r="A6" s="2"/>
      <c r="B6" s="2"/>
      <c r="D6" s="154"/>
      <c r="E6" s="154"/>
      <c r="F6" s="154"/>
    </row>
    <row r="7" spans="1:6" x14ac:dyDescent="0.35">
      <c r="A7" s="458" t="s">
        <v>122</v>
      </c>
      <c r="B7" s="458" t="s">
        <v>121</v>
      </c>
      <c r="C7" s="493" t="s">
        <v>211</v>
      </c>
      <c r="D7" s="491" t="s">
        <v>265</v>
      </c>
      <c r="E7" s="492" t="s">
        <v>212</v>
      </c>
    </row>
    <row r="8" spans="1:6" ht="30" customHeight="1" x14ac:dyDescent="0.35">
      <c r="A8" s="458"/>
      <c r="B8" s="458"/>
      <c r="C8" s="494"/>
      <c r="D8" s="492"/>
      <c r="E8" s="495"/>
    </row>
    <row r="9" spans="1:6" x14ac:dyDescent="0.35">
      <c r="A9" s="401" t="s">
        <v>123</v>
      </c>
      <c r="B9" s="28" t="s">
        <v>52</v>
      </c>
      <c r="C9" s="216">
        <v>6253</v>
      </c>
      <c r="D9" s="54">
        <v>3764</v>
      </c>
      <c r="E9" s="30">
        <f>C9/D9</f>
        <v>1.6612646121147716</v>
      </c>
    </row>
    <row r="10" spans="1:6" x14ac:dyDescent="0.35">
      <c r="A10" s="401"/>
      <c r="B10" s="28" t="s">
        <v>53</v>
      </c>
      <c r="C10" s="214">
        <v>17190</v>
      </c>
      <c r="D10" s="50">
        <v>9947</v>
      </c>
      <c r="E10" s="30">
        <f>C10/D10</f>
        <v>1.7281592439931637</v>
      </c>
    </row>
    <row r="11" spans="1:6" x14ac:dyDescent="0.35">
      <c r="A11" s="401"/>
      <c r="B11" s="28" t="s">
        <v>54</v>
      </c>
      <c r="C11" s="214">
        <v>15762</v>
      </c>
      <c r="D11" s="50">
        <v>8465</v>
      </c>
      <c r="E11" s="30">
        <f t="shared" ref="E11:E74" si="0">C11/D11</f>
        <v>1.8620200826934437</v>
      </c>
    </row>
    <row r="12" spans="1:6" x14ac:dyDescent="0.35">
      <c r="A12" s="401"/>
      <c r="B12" s="28" t="s">
        <v>55</v>
      </c>
      <c r="C12" s="214">
        <v>10450</v>
      </c>
      <c r="D12" s="50">
        <v>5895</v>
      </c>
      <c r="E12" s="30">
        <f>C12/D12</f>
        <v>1.7726887192536047</v>
      </c>
    </row>
    <row r="13" spans="1:6" x14ac:dyDescent="0.35">
      <c r="A13" s="401"/>
      <c r="B13" s="28" t="s">
        <v>56</v>
      </c>
      <c r="C13" s="214">
        <v>12049</v>
      </c>
      <c r="D13" s="50">
        <v>6861</v>
      </c>
      <c r="E13" s="30">
        <f t="shared" si="0"/>
        <v>1.7561579944614487</v>
      </c>
    </row>
    <row r="14" spans="1:6" x14ac:dyDescent="0.35">
      <c r="A14" s="401"/>
      <c r="B14" s="28" t="s">
        <v>57</v>
      </c>
      <c r="C14" s="214">
        <v>6622</v>
      </c>
      <c r="D14" s="50">
        <v>3675</v>
      </c>
      <c r="E14" s="30">
        <f t="shared" si="0"/>
        <v>1.8019047619047619</v>
      </c>
    </row>
    <row r="15" spans="1:6" x14ac:dyDescent="0.35">
      <c r="A15" s="401" t="s">
        <v>124</v>
      </c>
      <c r="B15" s="28" t="s">
        <v>58</v>
      </c>
      <c r="C15" s="214">
        <v>4319</v>
      </c>
      <c r="D15" s="50">
        <v>2298</v>
      </c>
      <c r="E15" s="30">
        <f t="shared" si="0"/>
        <v>1.8794604003481288</v>
      </c>
    </row>
    <row r="16" spans="1:6" x14ac:dyDescent="0.35">
      <c r="A16" s="401"/>
      <c r="B16" s="28" t="s">
        <v>59</v>
      </c>
      <c r="C16" s="214">
        <v>4221</v>
      </c>
      <c r="D16" s="50">
        <v>2075</v>
      </c>
      <c r="E16" s="30">
        <f t="shared" si="0"/>
        <v>2.0342168674698797</v>
      </c>
    </row>
    <row r="17" spans="1:5" x14ac:dyDescent="0.35">
      <c r="A17" s="401"/>
      <c r="B17" s="28" t="s">
        <v>60</v>
      </c>
      <c r="C17" s="214">
        <v>5895</v>
      </c>
      <c r="D17" s="50">
        <v>2855</v>
      </c>
      <c r="E17" s="30">
        <f t="shared" si="0"/>
        <v>2.0647985989492117</v>
      </c>
    </row>
    <row r="18" spans="1:5" x14ac:dyDescent="0.35">
      <c r="A18" s="401"/>
      <c r="B18" s="28" t="s">
        <v>61</v>
      </c>
      <c r="C18" s="214">
        <v>4690</v>
      </c>
      <c r="D18" s="50">
        <v>2600</v>
      </c>
      <c r="E18" s="30">
        <f t="shared" si="0"/>
        <v>1.8038461538461539</v>
      </c>
    </row>
    <row r="19" spans="1:5" x14ac:dyDescent="0.35">
      <c r="A19" s="401"/>
      <c r="B19" s="28" t="s">
        <v>62</v>
      </c>
      <c r="C19" s="214">
        <v>5522</v>
      </c>
      <c r="D19" s="50">
        <v>3034</v>
      </c>
      <c r="E19" s="30">
        <f t="shared" si="0"/>
        <v>1.8200395517468688</v>
      </c>
    </row>
    <row r="20" spans="1:5" x14ac:dyDescent="0.35">
      <c r="A20" s="401"/>
      <c r="B20" s="28" t="s">
        <v>63</v>
      </c>
      <c r="C20" s="214">
        <v>3754</v>
      </c>
      <c r="D20" s="50">
        <v>2022</v>
      </c>
      <c r="E20" s="30">
        <f t="shared" si="0"/>
        <v>1.8565776458951533</v>
      </c>
    </row>
    <row r="21" spans="1:5" x14ac:dyDescent="0.35">
      <c r="A21" s="401"/>
      <c r="B21" s="28" t="s">
        <v>64</v>
      </c>
      <c r="C21" s="159">
        <v>51</v>
      </c>
      <c r="D21" s="56">
        <v>34</v>
      </c>
      <c r="E21" s="30">
        <f t="shared" si="0"/>
        <v>1.5</v>
      </c>
    </row>
    <row r="22" spans="1:5" x14ac:dyDescent="0.35">
      <c r="A22" s="402" t="s">
        <v>125</v>
      </c>
      <c r="B22" s="28" t="s">
        <v>65</v>
      </c>
      <c r="C22" s="214">
        <v>10052</v>
      </c>
      <c r="D22" s="50">
        <v>5190</v>
      </c>
      <c r="E22" s="30">
        <f t="shared" si="0"/>
        <v>1.9368015414258188</v>
      </c>
    </row>
    <row r="23" spans="1:5" x14ac:dyDescent="0.35">
      <c r="A23" s="402"/>
      <c r="B23" s="28" t="s">
        <v>66</v>
      </c>
      <c r="C23" s="214">
        <v>6533</v>
      </c>
      <c r="D23" s="50">
        <v>3170</v>
      </c>
      <c r="E23" s="30">
        <f t="shared" si="0"/>
        <v>2.0608832807570976</v>
      </c>
    </row>
    <row r="24" spans="1:5" x14ac:dyDescent="0.35">
      <c r="A24" s="402"/>
      <c r="B24" s="28" t="s">
        <v>67</v>
      </c>
      <c r="C24" s="214">
        <v>4782</v>
      </c>
      <c r="D24" s="50">
        <v>2399</v>
      </c>
      <c r="E24" s="30">
        <f t="shared" si="0"/>
        <v>1.9933305543976656</v>
      </c>
    </row>
    <row r="25" spans="1:5" x14ac:dyDescent="0.35">
      <c r="A25" s="402"/>
      <c r="B25" s="28" t="s">
        <v>68</v>
      </c>
      <c r="C25" s="214">
        <v>6764</v>
      </c>
      <c r="D25" s="50">
        <v>3381</v>
      </c>
      <c r="E25" s="30">
        <f t="shared" si="0"/>
        <v>2.0005915409642117</v>
      </c>
    </row>
    <row r="26" spans="1:5" x14ac:dyDescent="0.35">
      <c r="A26" s="402"/>
      <c r="B26" s="28" t="s">
        <v>69</v>
      </c>
      <c r="C26" s="214">
        <v>2939</v>
      </c>
      <c r="D26" s="50">
        <v>1443</v>
      </c>
      <c r="E26" s="30">
        <f t="shared" si="0"/>
        <v>2.0367290367290369</v>
      </c>
    </row>
    <row r="27" spans="1:5" x14ac:dyDescent="0.35">
      <c r="A27" s="402"/>
      <c r="B27" s="28" t="s">
        <v>70</v>
      </c>
      <c r="C27" s="214">
        <v>4426</v>
      </c>
      <c r="D27" s="50">
        <v>2234</v>
      </c>
      <c r="E27" s="30">
        <f t="shared" si="0"/>
        <v>1.981199641897941</v>
      </c>
    </row>
    <row r="28" spans="1:5" x14ac:dyDescent="0.35">
      <c r="A28" s="402"/>
      <c r="B28" s="28" t="s">
        <v>71</v>
      </c>
      <c r="C28" s="214">
        <v>2206</v>
      </c>
      <c r="D28" s="50">
        <v>1029</v>
      </c>
      <c r="E28" s="30">
        <f t="shared" si="0"/>
        <v>2.1438289601554907</v>
      </c>
    </row>
    <row r="29" spans="1:5" x14ac:dyDescent="0.35">
      <c r="A29" s="401" t="s">
        <v>126</v>
      </c>
      <c r="B29" s="28" t="s">
        <v>72</v>
      </c>
      <c r="C29" s="214">
        <v>9533</v>
      </c>
      <c r="D29" s="50">
        <v>4873</v>
      </c>
      <c r="E29" s="30">
        <f t="shared" si="0"/>
        <v>1.9562897599014981</v>
      </c>
    </row>
    <row r="30" spans="1:5" x14ac:dyDescent="0.35">
      <c r="A30" s="401"/>
      <c r="B30" s="28" t="s">
        <v>73</v>
      </c>
      <c r="C30" s="214">
        <v>3684</v>
      </c>
      <c r="D30" s="50">
        <v>1740</v>
      </c>
      <c r="E30" s="30">
        <f t="shared" si="0"/>
        <v>2.1172413793103448</v>
      </c>
    </row>
    <row r="31" spans="1:5" x14ac:dyDescent="0.35">
      <c r="A31" s="401"/>
      <c r="B31" s="28" t="s">
        <v>74</v>
      </c>
      <c r="C31" s="214">
        <v>3827</v>
      </c>
      <c r="D31" s="50">
        <v>1879</v>
      </c>
      <c r="E31" s="30">
        <f t="shared" si="0"/>
        <v>2.0367216604576903</v>
      </c>
    </row>
    <row r="32" spans="1:5" x14ac:dyDescent="0.35">
      <c r="A32" s="401"/>
      <c r="B32" s="28" t="s">
        <v>75</v>
      </c>
      <c r="C32" s="214">
        <v>2731</v>
      </c>
      <c r="D32" s="50">
        <v>1308</v>
      </c>
      <c r="E32" s="30">
        <f t="shared" si="0"/>
        <v>2.0879204892966361</v>
      </c>
    </row>
    <row r="33" spans="1:5" x14ac:dyDescent="0.35">
      <c r="A33" s="401"/>
      <c r="B33" s="28" t="s">
        <v>76</v>
      </c>
      <c r="C33" s="214">
        <v>1032</v>
      </c>
      <c r="D33" s="56">
        <v>503</v>
      </c>
      <c r="E33" s="30">
        <f t="shared" si="0"/>
        <v>2.0516898608349901</v>
      </c>
    </row>
    <row r="34" spans="1:5" x14ac:dyDescent="0.35">
      <c r="A34" s="401"/>
      <c r="B34" s="28" t="s">
        <v>77</v>
      </c>
      <c r="C34" s="159">
        <v>176</v>
      </c>
      <c r="D34" s="56">
        <v>93</v>
      </c>
      <c r="E34" s="30">
        <f t="shared" si="0"/>
        <v>1.89247311827957</v>
      </c>
    </row>
    <row r="35" spans="1:5" x14ac:dyDescent="0.35">
      <c r="A35" s="401"/>
      <c r="B35" s="28" t="s">
        <v>78</v>
      </c>
      <c r="C35" s="214">
        <v>4239</v>
      </c>
      <c r="D35" s="50">
        <v>1931</v>
      </c>
      <c r="E35" s="30">
        <f t="shared" si="0"/>
        <v>2.1952356292076645</v>
      </c>
    </row>
    <row r="36" spans="1:5" x14ac:dyDescent="0.35">
      <c r="A36" s="401"/>
      <c r="B36" s="28" t="s">
        <v>79</v>
      </c>
      <c r="C36" s="214">
        <v>5460</v>
      </c>
      <c r="D36" s="50">
        <v>2330</v>
      </c>
      <c r="E36" s="30">
        <f t="shared" si="0"/>
        <v>2.3433476394849784</v>
      </c>
    </row>
    <row r="37" spans="1:5" x14ac:dyDescent="0.35">
      <c r="A37" s="401"/>
      <c r="B37" s="28" t="s">
        <v>80</v>
      </c>
      <c r="C37" s="159">
        <v>576</v>
      </c>
      <c r="D37" s="56">
        <v>259</v>
      </c>
      <c r="E37" s="30">
        <f t="shared" si="0"/>
        <v>2.2239382239382239</v>
      </c>
    </row>
    <row r="38" spans="1:5" x14ac:dyDescent="0.35">
      <c r="A38" s="401" t="s">
        <v>127</v>
      </c>
      <c r="B38" s="28" t="s">
        <v>81</v>
      </c>
      <c r="C38" s="214">
        <v>6596</v>
      </c>
      <c r="D38" s="50">
        <v>3406</v>
      </c>
      <c r="E38" s="30">
        <f t="shared" si="0"/>
        <v>1.9365825014679976</v>
      </c>
    </row>
    <row r="39" spans="1:5" x14ac:dyDescent="0.35">
      <c r="A39" s="401"/>
      <c r="B39" s="28" t="s">
        <v>82</v>
      </c>
      <c r="C39" s="214">
        <v>1780</v>
      </c>
      <c r="D39" s="56">
        <v>893</v>
      </c>
      <c r="E39" s="30">
        <f t="shared" si="0"/>
        <v>1.9932810750279955</v>
      </c>
    </row>
    <row r="40" spans="1:5" x14ac:dyDescent="0.35">
      <c r="A40" s="401"/>
      <c r="B40" s="28" t="s">
        <v>83</v>
      </c>
      <c r="C40" s="214">
        <v>3810</v>
      </c>
      <c r="D40" s="50">
        <v>2010</v>
      </c>
      <c r="E40" s="30">
        <f t="shared" si="0"/>
        <v>1.8955223880597014</v>
      </c>
    </row>
    <row r="41" spans="1:5" x14ac:dyDescent="0.35">
      <c r="A41" s="401"/>
      <c r="B41" s="28" t="s">
        <v>84</v>
      </c>
      <c r="C41" s="214">
        <v>3889</v>
      </c>
      <c r="D41" s="50">
        <v>1806</v>
      </c>
      <c r="E41" s="30">
        <f t="shared" si="0"/>
        <v>2.1533776301218164</v>
      </c>
    </row>
    <row r="42" spans="1:5" x14ac:dyDescent="0.35">
      <c r="A42" s="401"/>
      <c r="B42" s="28" t="s">
        <v>85</v>
      </c>
      <c r="C42" s="214">
        <v>2069</v>
      </c>
      <c r="D42" s="50">
        <v>1064</v>
      </c>
      <c r="E42" s="30">
        <f t="shared" si="0"/>
        <v>1.9445488721804511</v>
      </c>
    </row>
    <row r="43" spans="1:5" x14ac:dyDescent="0.35">
      <c r="A43" s="401"/>
      <c r="B43" s="28" t="s">
        <v>86</v>
      </c>
      <c r="C43" s="214">
        <v>2036</v>
      </c>
      <c r="D43" s="50">
        <v>1064</v>
      </c>
      <c r="E43" s="30">
        <f t="shared" si="0"/>
        <v>1.9135338345864661</v>
      </c>
    </row>
    <row r="44" spans="1:5" x14ac:dyDescent="0.35">
      <c r="A44" s="401"/>
      <c r="B44" s="28" t="s">
        <v>87</v>
      </c>
      <c r="C44" s="159">
        <v>477</v>
      </c>
      <c r="D44" s="56">
        <v>224</v>
      </c>
      <c r="E44" s="30">
        <f t="shared" si="0"/>
        <v>2.1294642857142856</v>
      </c>
    </row>
    <row r="45" spans="1:5" x14ac:dyDescent="0.35">
      <c r="A45" s="401" t="s">
        <v>128</v>
      </c>
      <c r="B45" s="28" t="s">
        <v>88</v>
      </c>
      <c r="C45" s="214">
        <v>5423</v>
      </c>
      <c r="D45" s="50">
        <v>2720</v>
      </c>
      <c r="E45" s="30">
        <f t="shared" si="0"/>
        <v>1.9937499999999999</v>
      </c>
    </row>
    <row r="46" spans="1:5" x14ac:dyDescent="0.35">
      <c r="A46" s="401"/>
      <c r="B46" s="28" t="s">
        <v>89</v>
      </c>
      <c r="C46" s="214">
        <v>8524</v>
      </c>
      <c r="D46" s="50">
        <v>4320</v>
      </c>
      <c r="E46" s="30">
        <f t="shared" si="0"/>
        <v>1.9731481481481481</v>
      </c>
    </row>
    <row r="47" spans="1:5" x14ac:dyDescent="0.35">
      <c r="A47" s="401"/>
      <c r="B47" s="28" t="s">
        <v>90</v>
      </c>
      <c r="C47" s="214">
        <v>4630</v>
      </c>
      <c r="D47" s="50">
        <v>2556</v>
      </c>
      <c r="E47" s="30">
        <f t="shared" si="0"/>
        <v>1.8114241001564946</v>
      </c>
    </row>
    <row r="48" spans="1:5" x14ac:dyDescent="0.35">
      <c r="A48" s="401"/>
      <c r="B48" s="28" t="s">
        <v>91</v>
      </c>
      <c r="C48" s="214">
        <v>2930</v>
      </c>
      <c r="D48" s="50">
        <v>1548</v>
      </c>
      <c r="E48" s="30">
        <f t="shared" si="0"/>
        <v>1.8927648578811369</v>
      </c>
    </row>
    <row r="49" spans="1:5" x14ac:dyDescent="0.35">
      <c r="A49" s="401"/>
      <c r="B49" s="28" t="s">
        <v>92</v>
      </c>
      <c r="C49" s="214">
        <v>10345</v>
      </c>
      <c r="D49" s="50">
        <v>5428</v>
      </c>
      <c r="E49" s="30">
        <f t="shared" si="0"/>
        <v>1.905858511422255</v>
      </c>
    </row>
    <row r="50" spans="1:5" x14ac:dyDescent="0.35">
      <c r="A50" s="401"/>
      <c r="B50" s="28" t="s">
        <v>93</v>
      </c>
      <c r="C50" s="214">
        <v>10854</v>
      </c>
      <c r="D50" s="50">
        <v>5512</v>
      </c>
      <c r="E50" s="30">
        <f t="shared" si="0"/>
        <v>1.9691582002902757</v>
      </c>
    </row>
    <row r="51" spans="1:5" x14ac:dyDescent="0.35">
      <c r="A51" s="401"/>
      <c r="B51" s="28" t="s">
        <v>94</v>
      </c>
      <c r="C51" s="214">
        <v>3858</v>
      </c>
      <c r="D51" s="50">
        <v>1898</v>
      </c>
      <c r="E51" s="30">
        <f t="shared" si="0"/>
        <v>2.0326659641728133</v>
      </c>
    </row>
    <row r="52" spans="1:5" x14ac:dyDescent="0.35">
      <c r="A52" s="401"/>
      <c r="B52" s="28" t="s">
        <v>95</v>
      </c>
      <c r="C52" s="214">
        <v>9015</v>
      </c>
      <c r="D52" s="50">
        <v>4832</v>
      </c>
      <c r="E52" s="30">
        <f t="shared" si="0"/>
        <v>1.8656870860927153</v>
      </c>
    </row>
    <row r="53" spans="1:5" x14ac:dyDescent="0.35">
      <c r="A53" s="401"/>
      <c r="B53" s="28" t="s">
        <v>96</v>
      </c>
      <c r="C53" s="214">
        <v>2627</v>
      </c>
      <c r="D53" s="50">
        <v>1472</v>
      </c>
      <c r="E53" s="30">
        <f t="shared" si="0"/>
        <v>1.7846467391304348</v>
      </c>
    </row>
    <row r="54" spans="1:5" x14ac:dyDescent="0.35">
      <c r="A54" s="401"/>
      <c r="B54" s="28" t="s">
        <v>97</v>
      </c>
      <c r="C54" s="214">
        <v>4619</v>
      </c>
      <c r="D54" s="50">
        <v>2239</v>
      </c>
      <c r="E54" s="30">
        <f t="shared" si="0"/>
        <v>2.0629745422063421</v>
      </c>
    </row>
    <row r="55" spans="1:5" x14ac:dyDescent="0.35">
      <c r="A55" s="401" t="s">
        <v>129</v>
      </c>
      <c r="B55" s="28" t="s">
        <v>98</v>
      </c>
      <c r="C55" s="214">
        <v>16520</v>
      </c>
      <c r="D55" s="50">
        <v>7802</v>
      </c>
      <c r="E55" s="30">
        <f t="shared" si="0"/>
        <v>2.1174057933863111</v>
      </c>
    </row>
    <row r="56" spans="1:5" x14ac:dyDescent="0.35">
      <c r="A56" s="401"/>
      <c r="B56" s="28" t="s">
        <v>99</v>
      </c>
      <c r="C56" s="214">
        <v>10430</v>
      </c>
      <c r="D56" s="50">
        <v>5156</v>
      </c>
      <c r="E56" s="30">
        <f t="shared" si="0"/>
        <v>2.02288595810706</v>
      </c>
    </row>
    <row r="57" spans="1:5" x14ac:dyDescent="0.35">
      <c r="A57" s="401"/>
      <c r="B57" s="28" t="s">
        <v>100</v>
      </c>
      <c r="C57" s="214">
        <v>6277</v>
      </c>
      <c r="D57" s="50">
        <v>2963</v>
      </c>
      <c r="E57" s="30">
        <f t="shared" si="0"/>
        <v>2.1184610192372597</v>
      </c>
    </row>
    <row r="58" spans="1:5" x14ac:dyDescent="0.35">
      <c r="A58" s="401"/>
      <c r="B58" s="28" t="s">
        <v>101</v>
      </c>
      <c r="C58" s="214">
        <v>5278</v>
      </c>
      <c r="D58" s="50">
        <v>2545</v>
      </c>
      <c r="E58" s="30">
        <f t="shared" si="0"/>
        <v>2.0738703339882121</v>
      </c>
    </row>
    <row r="59" spans="1:5" s="318" customFormat="1" x14ac:dyDescent="0.35">
      <c r="A59" s="401"/>
      <c r="B59" s="198" t="s">
        <v>102</v>
      </c>
      <c r="C59" s="214">
        <v>7683</v>
      </c>
      <c r="D59" s="50">
        <v>3716</v>
      </c>
      <c r="E59" s="30">
        <f t="shared" ref="E59" si="1">C59/D59</f>
        <v>2.0675457481162542</v>
      </c>
    </row>
    <row r="60" spans="1:5" s="318" customFormat="1" x14ac:dyDescent="0.35">
      <c r="A60" s="401"/>
      <c r="B60" s="198" t="s">
        <v>408</v>
      </c>
      <c r="C60" s="214">
        <v>1708</v>
      </c>
      <c r="D60" s="56">
        <v>883</v>
      </c>
      <c r="E60" s="30">
        <f>C60/D60</f>
        <v>1.9343148357870894</v>
      </c>
    </row>
    <row r="61" spans="1:5" x14ac:dyDescent="0.35">
      <c r="A61" s="401" t="s">
        <v>130</v>
      </c>
      <c r="B61" s="28" t="s">
        <v>103</v>
      </c>
      <c r="C61" s="214">
        <v>13475</v>
      </c>
      <c r="D61" s="50">
        <v>6835</v>
      </c>
      <c r="E61" s="30">
        <f t="shared" si="0"/>
        <v>1.9714703730797367</v>
      </c>
    </row>
    <row r="62" spans="1:5" x14ac:dyDescent="0.35">
      <c r="A62" s="401"/>
      <c r="B62" s="28" t="s">
        <v>104</v>
      </c>
      <c r="C62" s="214">
        <v>7881</v>
      </c>
      <c r="D62" s="50">
        <v>4226</v>
      </c>
      <c r="E62" s="30">
        <f t="shared" si="0"/>
        <v>1.8648840511121627</v>
      </c>
    </row>
    <row r="63" spans="1:5" x14ac:dyDescent="0.35">
      <c r="A63" s="401"/>
      <c r="B63" s="28" t="s">
        <v>105</v>
      </c>
      <c r="C63" s="214">
        <v>1303</v>
      </c>
      <c r="D63" s="56">
        <v>566</v>
      </c>
      <c r="E63" s="30">
        <f t="shared" si="0"/>
        <v>2.3021201413427561</v>
      </c>
    </row>
    <row r="64" spans="1:5" x14ac:dyDescent="0.35">
      <c r="A64" s="402" t="s">
        <v>132</v>
      </c>
      <c r="B64" s="28" t="s">
        <v>106</v>
      </c>
      <c r="C64" s="214">
        <v>4630</v>
      </c>
      <c r="D64" s="50">
        <v>2411</v>
      </c>
      <c r="E64" s="30">
        <f t="shared" si="0"/>
        <v>1.9203649937785152</v>
      </c>
    </row>
    <row r="65" spans="1:5" x14ac:dyDescent="0.35">
      <c r="A65" s="402"/>
      <c r="B65" s="28" t="s">
        <v>107</v>
      </c>
      <c r="C65" s="214">
        <v>3958</v>
      </c>
      <c r="D65" s="50">
        <v>1848</v>
      </c>
      <c r="E65" s="30">
        <f t="shared" si="0"/>
        <v>2.1417748917748916</v>
      </c>
    </row>
    <row r="66" spans="1:5" x14ac:dyDescent="0.35">
      <c r="A66" s="402"/>
      <c r="B66" s="28" t="s">
        <v>108</v>
      </c>
      <c r="C66" s="214">
        <v>1973</v>
      </c>
      <c r="D66" s="56">
        <v>943</v>
      </c>
      <c r="E66" s="30">
        <f t="shared" si="0"/>
        <v>2.0922587486744431</v>
      </c>
    </row>
    <row r="67" spans="1:5" x14ac:dyDescent="0.35">
      <c r="A67" s="402"/>
      <c r="B67" s="28" t="s">
        <v>109</v>
      </c>
      <c r="C67" s="214">
        <v>3476</v>
      </c>
      <c r="D67" s="50">
        <v>1495</v>
      </c>
      <c r="E67" s="30">
        <f t="shared" si="0"/>
        <v>2.3250836120401339</v>
      </c>
    </row>
    <row r="68" spans="1:5" x14ac:dyDescent="0.35">
      <c r="A68" s="402"/>
      <c r="B68" s="198" t="s">
        <v>409</v>
      </c>
      <c r="C68" s="214"/>
      <c r="D68" s="56"/>
      <c r="E68" s="30"/>
    </row>
    <row r="69" spans="1:5" x14ac:dyDescent="0.35">
      <c r="A69" s="402"/>
      <c r="B69" s="28" t="s">
        <v>110</v>
      </c>
      <c r="C69" s="214">
        <v>2310</v>
      </c>
      <c r="D69" s="50">
        <v>1136</v>
      </c>
      <c r="E69" s="30">
        <f t="shared" si="0"/>
        <v>2.033450704225352</v>
      </c>
    </row>
    <row r="70" spans="1:5" x14ac:dyDescent="0.35">
      <c r="A70" s="402"/>
      <c r="B70" s="28" t="s">
        <v>111</v>
      </c>
      <c r="C70" s="214">
        <v>2376</v>
      </c>
      <c r="D70" s="50">
        <v>1110</v>
      </c>
      <c r="E70" s="30">
        <f t="shared" si="0"/>
        <v>2.1405405405405404</v>
      </c>
    </row>
    <row r="71" spans="1:5" x14ac:dyDescent="0.35">
      <c r="A71" s="402"/>
      <c r="B71" s="28" t="s">
        <v>112</v>
      </c>
      <c r="C71" s="214">
        <v>2887</v>
      </c>
      <c r="D71" s="50">
        <v>1406</v>
      </c>
      <c r="E71" s="30">
        <f t="shared" si="0"/>
        <v>2.0533428165007113</v>
      </c>
    </row>
    <row r="72" spans="1:5" x14ac:dyDescent="0.35">
      <c r="A72" s="402"/>
      <c r="B72" s="28" t="s">
        <v>113</v>
      </c>
      <c r="C72" s="214">
        <v>2106</v>
      </c>
      <c r="D72" s="50">
        <v>1022</v>
      </c>
      <c r="E72" s="30">
        <f t="shared" si="0"/>
        <v>2.0606653620352251</v>
      </c>
    </row>
    <row r="73" spans="1:5" x14ac:dyDescent="0.35">
      <c r="A73" s="401" t="s">
        <v>131</v>
      </c>
      <c r="B73" s="28" t="s">
        <v>114</v>
      </c>
      <c r="C73" s="214">
        <v>7606</v>
      </c>
      <c r="D73" s="50">
        <v>4093</v>
      </c>
      <c r="E73" s="30">
        <f t="shared" si="0"/>
        <v>1.858294649401417</v>
      </c>
    </row>
    <row r="74" spans="1:5" x14ac:dyDescent="0.35">
      <c r="A74" s="401"/>
      <c r="B74" s="28" t="s">
        <v>115</v>
      </c>
      <c r="C74" s="214">
        <v>2882</v>
      </c>
      <c r="D74" s="50">
        <v>1451</v>
      </c>
      <c r="E74" s="30">
        <f t="shared" si="0"/>
        <v>1.9862164024810476</v>
      </c>
    </row>
    <row r="75" spans="1:5" x14ac:dyDescent="0.35">
      <c r="A75" s="401"/>
      <c r="B75" s="28" t="s">
        <v>116</v>
      </c>
      <c r="C75" s="214">
        <v>2393</v>
      </c>
      <c r="D75" s="56">
        <v>954</v>
      </c>
      <c r="E75" s="30">
        <f t="shared" ref="E75:E79" si="2">C75/D75</f>
        <v>2.508385744234801</v>
      </c>
    </row>
    <row r="76" spans="1:5" x14ac:dyDescent="0.35">
      <c r="A76" s="401"/>
      <c r="B76" s="28" t="s">
        <v>117</v>
      </c>
      <c r="C76" s="214">
        <v>3250</v>
      </c>
      <c r="D76" s="50">
        <v>1598</v>
      </c>
      <c r="E76" s="30">
        <f t="shared" si="2"/>
        <v>2.0337922403003756</v>
      </c>
    </row>
    <row r="77" spans="1:5" x14ac:dyDescent="0.35">
      <c r="A77" s="401"/>
      <c r="B77" s="28" t="s">
        <v>118</v>
      </c>
      <c r="C77" s="214">
        <v>5049</v>
      </c>
      <c r="D77" s="50">
        <v>2350</v>
      </c>
      <c r="E77" s="30">
        <f t="shared" si="2"/>
        <v>2.1485106382978723</v>
      </c>
    </row>
    <row r="78" spans="1:5" x14ac:dyDescent="0.35">
      <c r="A78" s="401"/>
      <c r="B78" s="28" t="s">
        <v>119</v>
      </c>
      <c r="C78" s="217">
        <v>984</v>
      </c>
      <c r="D78" s="184">
        <v>363</v>
      </c>
      <c r="E78" s="30">
        <f t="shared" si="2"/>
        <v>2.7107438016528924</v>
      </c>
    </row>
    <row r="79" spans="1:5" x14ac:dyDescent="0.35">
      <c r="B79" s="103" t="s">
        <v>120</v>
      </c>
      <c r="C79" s="330">
        <f>SUM(C9:C78)</f>
        <v>365655</v>
      </c>
      <c r="D79" s="331">
        <f>SUM(D9:D78)</f>
        <v>187151</v>
      </c>
      <c r="E79" s="66">
        <f t="shared" si="2"/>
        <v>1.9537966668625868</v>
      </c>
    </row>
  </sheetData>
  <mergeCells count="15">
    <mergeCell ref="D7:D8"/>
    <mergeCell ref="C7:C8"/>
    <mergeCell ref="B7:B8"/>
    <mergeCell ref="A7:A8"/>
    <mergeCell ref="E7:E8"/>
    <mergeCell ref="A55:A60"/>
    <mergeCell ref="A61:A63"/>
    <mergeCell ref="A64:A72"/>
    <mergeCell ref="A73:A78"/>
    <mergeCell ref="A9:A14"/>
    <mergeCell ref="A15:A21"/>
    <mergeCell ref="A22:A28"/>
    <mergeCell ref="A29:A37"/>
    <mergeCell ref="A38:A44"/>
    <mergeCell ref="A45:A54"/>
  </mergeCells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1:AP83"/>
  <sheetViews>
    <sheetView zoomScale="60" zoomScaleNormal="60" workbookViewId="0">
      <selection activeCell="Z68" sqref="Z68"/>
    </sheetView>
  </sheetViews>
  <sheetFormatPr baseColWidth="10" defaultRowHeight="14.5" x14ac:dyDescent="0.35"/>
  <cols>
    <col min="1" max="1" width="15.54296875" customWidth="1"/>
    <col min="2" max="2" width="30.54296875" customWidth="1"/>
    <col min="3" max="3" width="15.1796875" customWidth="1"/>
    <col min="4" max="4" width="14.54296875" customWidth="1"/>
    <col min="5" max="6" width="15" customWidth="1"/>
    <col min="7" max="7" width="13.54296875" customWidth="1"/>
    <col min="8" max="8" width="19.453125" customWidth="1"/>
    <col min="9" max="9" width="22" customWidth="1"/>
    <col min="10" max="10" width="23.1796875" customWidth="1"/>
    <col min="11" max="11" width="22.54296875" customWidth="1"/>
    <col min="12" max="12" width="21.54296875" customWidth="1"/>
    <col min="13" max="13" width="18" customWidth="1"/>
    <col min="14" max="14" width="16.54296875" customWidth="1"/>
    <col min="15" max="15" width="18.453125" customWidth="1"/>
  </cols>
  <sheetData>
    <row r="1" spans="1:42" s="154" customFormat="1" ht="27" customHeight="1" x14ac:dyDescent="0.6">
      <c r="A1" s="153"/>
      <c r="B1" s="157" t="s">
        <v>133</v>
      </c>
      <c r="C1" s="156"/>
      <c r="D1" s="155"/>
      <c r="E1" s="153"/>
      <c r="F1" s="153"/>
      <c r="G1" s="153"/>
      <c r="H1" s="153"/>
      <c r="I1" s="158"/>
      <c r="J1" s="158"/>
      <c r="K1" s="158"/>
      <c r="L1" s="158"/>
      <c r="M1" s="158"/>
      <c r="N1" s="158"/>
      <c r="O1" s="158"/>
      <c r="P1" s="158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</row>
    <row r="2" spans="1:42" ht="15.75" customHeight="1" x14ac:dyDescent="0.35"/>
    <row r="3" spans="1:42" ht="15.75" customHeight="1" x14ac:dyDescent="0.35">
      <c r="A3" s="2" t="s">
        <v>266</v>
      </c>
      <c r="B3" s="2"/>
    </row>
    <row r="4" spans="1:42" ht="15.75" customHeight="1" x14ac:dyDescent="0.35">
      <c r="A4" s="2"/>
      <c r="B4" s="2"/>
    </row>
    <row r="5" spans="1:42" ht="15.75" customHeight="1" x14ac:dyDescent="0.35">
      <c r="A5" s="2" t="s">
        <v>410</v>
      </c>
      <c r="B5" s="2"/>
    </row>
    <row r="6" spans="1:42" s="87" customFormat="1" ht="15.75" customHeight="1" x14ac:dyDescent="0.35">
      <c r="A6" s="2"/>
      <c r="B6" s="2"/>
    </row>
    <row r="7" spans="1:42" ht="15" customHeight="1" x14ac:dyDescent="0.35">
      <c r="A7" s="458" t="s">
        <v>122</v>
      </c>
      <c r="B7" s="496" t="s">
        <v>121</v>
      </c>
      <c r="C7" s="497" t="s">
        <v>213</v>
      </c>
      <c r="D7" s="497" t="s">
        <v>268</v>
      </c>
      <c r="E7" s="497" t="s">
        <v>215</v>
      </c>
      <c r="F7" s="497" t="s">
        <v>216</v>
      </c>
      <c r="G7" s="497" t="s">
        <v>217</v>
      </c>
      <c r="H7" s="497" t="s">
        <v>218</v>
      </c>
      <c r="I7" s="497" t="s">
        <v>219</v>
      </c>
      <c r="J7" s="497" t="s">
        <v>220</v>
      </c>
      <c r="K7" s="498" t="s">
        <v>221</v>
      </c>
      <c r="L7" s="497" t="s">
        <v>222</v>
      </c>
      <c r="M7" s="497" t="s">
        <v>223</v>
      </c>
      <c r="N7" s="497" t="s">
        <v>224</v>
      </c>
      <c r="O7" s="497" t="s">
        <v>267</v>
      </c>
      <c r="P7" s="497" t="s">
        <v>6</v>
      </c>
    </row>
    <row r="8" spans="1:42" ht="143.25" customHeight="1" x14ac:dyDescent="0.35">
      <c r="A8" s="458"/>
      <c r="B8" s="496"/>
      <c r="C8" s="498"/>
      <c r="D8" s="498"/>
      <c r="E8" s="498"/>
      <c r="F8" s="498"/>
      <c r="G8" s="498"/>
      <c r="H8" s="498"/>
      <c r="I8" s="498"/>
      <c r="J8" s="498"/>
      <c r="K8" s="499"/>
      <c r="L8" s="498"/>
      <c r="M8" s="498"/>
      <c r="N8" s="498"/>
      <c r="O8" s="498"/>
      <c r="P8" s="497"/>
    </row>
    <row r="9" spans="1:42" x14ac:dyDescent="0.35">
      <c r="A9" s="401" t="s">
        <v>123</v>
      </c>
      <c r="B9" s="28" t="s">
        <v>52</v>
      </c>
      <c r="C9" s="341">
        <v>210</v>
      </c>
      <c r="D9" s="341">
        <v>2477</v>
      </c>
      <c r="E9" s="341">
        <v>674</v>
      </c>
      <c r="F9" s="341">
        <v>371</v>
      </c>
      <c r="G9" s="341">
        <v>848</v>
      </c>
      <c r="H9" s="341">
        <v>234</v>
      </c>
      <c r="I9" s="341">
        <v>288</v>
      </c>
      <c r="J9" s="341">
        <v>17</v>
      </c>
      <c r="K9" s="341">
        <v>169</v>
      </c>
      <c r="L9" s="341">
        <v>46</v>
      </c>
      <c r="M9" s="341">
        <v>315</v>
      </c>
      <c r="N9" s="341">
        <v>176</v>
      </c>
      <c r="O9" s="341">
        <v>428</v>
      </c>
      <c r="P9" s="365">
        <f>SUM(C9:O9)</f>
        <v>6253</v>
      </c>
    </row>
    <row r="10" spans="1:42" x14ac:dyDescent="0.35">
      <c r="A10" s="401"/>
      <c r="B10" s="28" t="s">
        <v>53</v>
      </c>
      <c r="C10" s="159">
        <v>201</v>
      </c>
      <c r="D10" s="159">
        <v>6167</v>
      </c>
      <c r="E10" s="159">
        <v>1832</v>
      </c>
      <c r="F10" s="159">
        <v>1174</v>
      </c>
      <c r="G10" s="159">
        <v>2567</v>
      </c>
      <c r="H10" s="159">
        <v>1012</v>
      </c>
      <c r="I10" s="159">
        <v>850</v>
      </c>
      <c r="J10" s="159">
        <v>25</v>
      </c>
      <c r="K10" s="159">
        <v>818</v>
      </c>
      <c r="L10" s="159">
        <v>93</v>
      </c>
      <c r="M10" s="159">
        <v>1042</v>
      </c>
      <c r="N10" s="159">
        <v>356</v>
      </c>
      <c r="O10" s="159">
        <v>1053</v>
      </c>
      <c r="P10" s="365">
        <f t="shared" ref="P10:P74" si="0">SUM(C10:O10)</f>
        <v>17190</v>
      </c>
    </row>
    <row r="11" spans="1:42" x14ac:dyDescent="0.35">
      <c r="A11" s="401"/>
      <c r="B11" s="28" t="s">
        <v>54</v>
      </c>
      <c r="C11" s="159">
        <v>298</v>
      </c>
      <c r="D11" s="159">
        <v>4752</v>
      </c>
      <c r="E11" s="159">
        <v>2040</v>
      </c>
      <c r="F11" s="159">
        <v>1186</v>
      </c>
      <c r="G11" s="159">
        <v>2759</v>
      </c>
      <c r="H11" s="159">
        <v>1046</v>
      </c>
      <c r="I11" s="159">
        <v>602</v>
      </c>
      <c r="J11" s="159">
        <v>46</v>
      </c>
      <c r="K11" s="159">
        <v>631</v>
      </c>
      <c r="L11" s="159">
        <v>98</v>
      </c>
      <c r="M11" s="159">
        <v>984</v>
      </c>
      <c r="N11" s="159">
        <v>329</v>
      </c>
      <c r="O11" s="159">
        <v>991</v>
      </c>
      <c r="P11" s="365">
        <f t="shared" si="0"/>
        <v>15762</v>
      </c>
    </row>
    <row r="12" spans="1:42" x14ac:dyDescent="0.35">
      <c r="A12" s="401"/>
      <c r="B12" s="28" t="s">
        <v>55</v>
      </c>
      <c r="C12" s="159">
        <v>118</v>
      </c>
      <c r="D12" s="159">
        <v>3534</v>
      </c>
      <c r="E12" s="159">
        <v>1262</v>
      </c>
      <c r="F12" s="159">
        <v>756</v>
      </c>
      <c r="G12" s="159">
        <v>1880</v>
      </c>
      <c r="H12" s="159">
        <v>646</v>
      </c>
      <c r="I12" s="159">
        <v>532</v>
      </c>
      <c r="J12" s="159">
        <v>12</v>
      </c>
      <c r="K12" s="159">
        <v>357</v>
      </c>
      <c r="L12" s="159">
        <v>96</v>
      </c>
      <c r="M12" s="159">
        <v>484</v>
      </c>
      <c r="N12" s="159">
        <v>183</v>
      </c>
      <c r="O12" s="159">
        <v>590</v>
      </c>
      <c r="P12" s="365">
        <f t="shared" si="0"/>
        <v>10450</v>
      </c>
    </row>
    <row r="13" spans="1:42" x14ac:dyDescent="0.35">
      <c r="A13" s="401"/>
      <c r="B13" s="28" t="s">
        <v>56</v>
      </c>
      <c r="C13" s="159">
        <v>192</v>
      </c>
      <c r="D13" s="159">
        <v>3701</v>
      </c>
      <c r="E13" s="159">
        <v>2366</v>
      </c>
      <c r="F13" s="159">
        <v>968</v>
      </c>
      <c r="G13" s="159">
        <v>1887</v>
      </c>
      <c r="H13" s="159">
        <v>525</v>
      </c>
      <c r="I13" s="159">
        <v>1114</v>
      </c>
      <c r="J13" s="159">
        <v>19</v>
      </c>
      <c r="K13" s="159">
        <v>234</v>
      </c>
      <c r="L13" s="159">
        <v>29</v>
      </c>
      <c r="M13" s="159">
        <v>336</v>
      </c>
      <c r="N13" s="159">
        <v>112</v>
      </c>
      <c r="O13" s="159">
        <v>566</v>
      </c>
      <c r="P13" s="365">
        <f t="shared" si="0"/>
        <v>12049</v>
      </c>
    </row>
    <row r="14" spans="1:42" x14ac:dyDescent="0.35">
      <c r="A14" s="401"/>
      <c r="B14" s="28" t="s">
        <v>57</v>
      </c>
      <c r="C14" s="159">
        <v>144</v>
      </c>
      <c r="D14" s="159">
        <v>2098</v>
      </c>
      <c r="E14" s="159">
        <v>952</v>
      </c>
      <c r="F14" s="159">
        <v>500</v>
      </c>
      <c r="G14" s="159">
        <v>1156</v>
      </c>
      <c r="H14" s="159">
        <v>367</v>
      </c>
      <c r="I14" s="159">
        <v>316</v>
      </c>
      <c r="J14" s="159">
        <v>9</v>
      </c>
      <c r="K14" s="159">
        <v>218</v>
      </c>
      <c r="L14" s="159">
        <v>34</v>
      </c>
      <c r="M14" s="159">
        <v>323</v>
      </c>
      <c r="N14" s="159">
        <v>112</v>
      </c>
      <c r="O14" s="159">
        <v>393</v>
      </c>
      <c r="P14" s="365">
        <f t="shared" si="0"/>
        <v>6622</v>
      </c>
    </row>
    <row r="15" spans="1:42" x14ac:dyDescent="0.35">
      <c r="A15" s="401" t="s">
        <v>124</v>
      </c>
      <c r="B15" s="28" t="s">
        <v>58</v>
      </c>
      <c r="C15" s="159">
        <v>147</v>
      </c>
      <c r="D15" s="159">
        <v>1230</v>
      </c>
      <c r="E15" s="159">
        <v>744</v>
      </c>
      <c r="F15" s="159">
        <v>282</v>
      </c>
      <c r="G15" s="159">
        <v>818</v>
      </c>
      <c r="H15" s="159">
        <v>225</v>
      </c>
      <c r="I15" s="159">
        <v>162</v>
      </c>
      <c r="J15" s="159">
        <v>4</v>
      </c>
      <c r="K15" s="159">
        <v>111</v>
      </c>
      <c r="L15" s="159">
        <v>22</v>
      </c>
      <c r="M15" s="159">
        <v>248</v>
      </c>
      <c r="N15" s="159">
        <v>89</v>
      </c>
      <c r="O15" s="159">
        <v>237</v>
      </c>
      <c r="P15" s="365">
        <f>SUM(C15:O15)</f>
        <v>4319</v>
      </c>
    </row>
    <row r="16" spans="1:42" x14ac:dyDescent="0.35">
      <c r="A16" s="401"/>
      <c r="B16" s="28" t="s">
        <v>59</v>
      </c>
      <c r="C16" s="159"/>
      <c r="D16" s="159">
        <v>881</v>
      </c>
      <c r="E16" s="159">
        <v>944</v>
      </c>
      <c r="F16" s="159">
        <v>542</v>
      </c>
      <c r="G16" s="159">
        <v>975</v>
      </c>
      <c r="H16" s="159">
        <v>276</v>
      </c>
      <c r="I16" s="159">
        <v>68</v>
      </c>
      <c r="J16" s="159">
        <v>3</v>
      </c>
      <c r="K16" s="159">
        <v>92</v>
      </c>
      <c r="L16" s="159">
        <v>9</v>
      </c>
      <c r="M16" s="159">
        <v>160</v>
      </c>
      <c r="N16" s="159">
        <v>50</v>
      </c>
      <c r="O16" s="159">
        <v>221</v>
      </c>
      <c r="P16" s="365">
        <f t="shared" si="0"/>
        <v>4221</v>
      </c>
    </row>
    <row r="17" spans="1:16" x14ac:dyDescent="0.35">
      <c r="A17" s="401"/>
      <c r="B17" s="28" t="s">
        <v>60</v>
      </c>
      <c r="C17" s="159">
        <v>388</v>
      </c>
      <c r="D17" s="159">
        <v>1451</v>
      </c>
      <c r="E17" s="159">
        <v>1000</v>
      </c>
      <c r="F17" s="159">
        <v>484</v>
      </c>
      <c r="G17" s="159">
        <v>1042</v>
      </c>
      <c r="H17" s="159">
        <v>387</v>
      </c>
      <c r="I17" s="159">
        <v>162</v>
      </c>
      <c r="J17" s="159"/>
      <c r="K17" s="159">
        <v>174</v>
      </c>
      <c r="L17" s="159">
        <v>47</v>
      </c>
      <c r="M17" s="159">
        <v>331</v>
      </c>
      <c r="N17" s="159">
        <v>129</v>
      </c>
      <c r="O17" s="159">
        <v>300</v>
      </c>
      <c r="P17" s="365">
        <f t="shared" si="0"/>
        <v>5895</v>
      </c>
    </row>
    <row r="18" spans="1:16" x14ac:dyDescent="0.35">
      <c r="A18" s="401"/>
      <c r="B18" s="28" t="s">
        <v>61</v>
      </c>
      <c r="C18" s="159">
        <v>46</v>
      </c>
      <c r="D18" s="159">
        <v>1379</v>
      </c>
      <c r="E18" s="159">
        <v>962</v>
      </c>
      <c r="F18" s="159">
        <v>395</v>
      </c>
      <c r="G18" s="159">
        <v>825</v>
      </c>
      <c r="H18" s="159">
        <v>227</v>
      </c>
      <c r="I18" s="159">
        <v>240</v>
      </c>
      <c r="J18" s="159">
        <v>19</v>
      </c>
      <c r="K18" s="159">
        <v>156</v>
      </c>
      <c r="L18" s="159">
        <v>22</v>
      </c>
      <c r="M18" s="159">
        <v>143</v>
      </c>
      <c r="N18" s="159">
        <v>58</v>
      </c>
      <c r="O18" s="159">
        <v>218</v>
      </c>
      <c r="P18" s="365">
        <f t="shared" si="0"/>
        <v>4690</v>
      </c>
    </row>
    <row r="19" spans="1:16" x14ac:dyDescent="0.35">
      <c r="A19" s="401"/>
      <c r="B19" s="28" t="s">
        <v>62</v>
      </c>
      <c r="C19" s="159">
        <v>94</v>
      </c>
      <c r="D19" s="159">
        <v>1761</v>
      </c>
      <c r="E19" s="159">
        <v>648</v>
      </c>
      <c r="F19" s="159">
        <v>439</v>
      </c>
      <c r="G19" s="159">
        <v>896</v>
      </c>
      <c r="H19" s="159">
        <v>291</v>
      </c>
      <c r="I19" s="159">
        <v>260</v>
      </c>
      <c r="J19" s="159">
        <v>18</v>
      </c>
      <c r="K19" s="159">
        <v>219</v>
      </c>
      <c r="L19" s="159">
        <v>34</v>
      </c>
      <c r="M19" s="159">
        <v>390</v>
      </c>
      <c r="N19" s="159">
        <v>144</v>
      </c>
      <c r="O19" s="159">
        <v>328</v>
      </c>
      <c r="P19" s="365">
        <f t="shared" si="0"/>
        <v>5522</v>
      </c>
    </row>
    <row r="20" spans="1:16" x14ac:dyDescent="0.35">
      <c r="A20" s="401"/>
      <c r="B20" s="28" t="s">
        <v>63</v>
      </c>
      <c r="C20" s="159">
        <v>8</v>
      </c>
      <c r="D20" s="159">
        <v>979</v>
      </c>
      <c r="E20" s="159">
        <v>862</v>
      </c>
      <c r="F20" s="159">
        <v>315</v>
      </c>
      <c r="G20" s="159">
        <v>785</v>
      </c>
      <c r="H20" s="159">
        <v>166</v>
      </c>
      <c r="I20" s="159">
        <v>162</v>
      </c>
      <c r="J20" s="159"/>
      <c r="K20" s="159">
        <v>101</v>
      </c>
      <c r="L20" s="159">
        <v>4</v>
      </c>
      <c r="M20" s="159">
        <v>150</v>
      </c>
      <c r="N20" s="159">
        <v>60</v>
      </c>
      <c r="O20" s="159">
        <v>162</v>
      </c>
      <c r="P20" s="365">
        <f t="shared" si="0"/>
        <v>3754</v>
      </c>
    </row>
    <row r="21" spans="1:16" x14ac:dyDescent="0.35">
      <c r="A21" s="401"/>
      <c r="B21" s="28" t="s">
        <v>64</v>
      </c>
      <c r="C21" s="159"/>
      <c r="D21" s="159">
        <v>24</v>
      </c>
      <c r="E21" s="159">
        <v>8</v>
      </c>
      <c r="F21" s="159">
        <v>6</v>
      </c>
      <c r="G21" s="159">
        <v>3</v>
      </c>
      <c r="H21" s="159">
        <v>4</v>
      </c>
      <c r="I21" s="159"/>
      <c r="J21" s="159"/>
      <c r="K21" s="159">
        <v>4</v>
      </c>
      <c r="L21" s="159"/>
      <c r="M21" s="159"/>
      <c r="N21" s="159"/>
      <c r="O21" s="159">
        <v>2</v>
      </c>
      <c r="P21" s="365">
        <f t="shared" si="0"/>
        <v>51</v>
      </c>
    </row>
    <row r="22" spans="1:16" x14ac:dyDescent="0.35">
      <c r="A22" s="402" t="s">
        <v>125</v>
      </c>
      <c r="B22" s="28" t="s">
        <v>65</v>
      </c>
      <c r="C22" s="159">
        <v>262</v>
      </c>
      <c r="D22" s="159">
        <v>2520</v>
      </c>
      <c r="E22" s="159">
        <v>2014</v>
      </c>
      <c r="F22" s="159">
        <v>948</v>
      </c>
      <c r="G22" s="159">
        <v>1942</v>
      </c>
      <c r="H22" s="159">
        <v>444</v>
      </c>
      <c r="I22" s="159">
        <v>350</v>
      </c>
      <c r="J22" s="159">
        <v>10</v>
      </c>
      <c r="K22" s="159">
        <v>377</v>
      </c>
      <c r="L22" s="159">
        <v>31</v>
      </c>
      <c r="M22" s="159">
        <v>446</v>
      </c>
      <c r="N22" s="159">
        <v>107</v>
      </c>
      <c r="O22" s="159">
        <v>601</v>
      </c>
      <c r="P22" s="365">
        <f t="shared" si="0"/>
        <v>10052</v>
      </c>
    </row>
    <row r="23" spans="1:16" x14ac:dyDescent="0.35">
      <c r="A23" s="402"/>
      <c r="B23" s="28" t="s">
        <v>66</v>
      </c>
      <c r="C23" s="159">
        <v>22</v>
      </c>
      <c r="D23" s="159">
        <v>1342</v>
      </c>
      <c r="E23" s="159">
        <v>1442</v>
      </c>
      <c r="F23" s="159">
        <v>676</v>
      </c>
      <c r="G23" s="159">
        <v>1307</v>
      </c>
      <c r="H23" s="159">
        <v>558</v>
      </c>
      <c r="I23" s="159">
        <v>174</v>
      </c>
      <c r="J23" s="159">
        <v>26</v>
      </c>
      <c r="K23" s="159">
        <v>166</v>
      </c>
      <c r="L23" s="159">
        <v>55</v>
      </c>
      <c r="M23" s="159">
        <v>222</v>
      </c>
      <c r="N23" s="159">
        <v>176</v>
      </c>
      <c r="O23" s="159">
        <v>367</v>
      </c>
      <c r="P23" s="365">
        <f t="shared" si="0"/>
        <v>6533</v>
      </c>
    </row>
    <row r="24" spans="1:16" x14ac:dyDescent="0.35">
      <c r="A24" s="402"/>
      <c r="B24" s="28" t="s">
        <v>67</v>
      </c>
      <c r="C24" s="159">
        <v>76</v>
      </c>
      <c r="D24" s="159">
        <v>966</v>
      </c>
      <c r="E24" s="159">
        <v>1440</v>
      </c>
      <c r="F24" s="159">
        <v>493</v>
      </c>
      <c r="G24" s="159">
        <v>1031</v>
      </c>
      <c r="H24" s="159">
        <v>156</v>
      </c>
      <c r="I24" s="159">
        <v>122</v>
      </c>
      <c r="J24" s="159">
        <v>10</v>
      </c>
      <c r="K24" s="159">
        <v>131</v>
      </c>
      <c r="L24" s="159">
        <v>8</v>
      </c>
      <c r="M24" s="159">
        <v>125</v>
      </c>
      <c r="N24" s="159">
        <v>44</v>
      </c>
      <c r="O24" s="159">
        <v>180</v>
      </c>
      <c r="P24" s="365">
        <f t="shared" si="0"/>
        <v>4782</v>
      </c>
    </row>
    <row r="25" spans="1:16" x14ac:dyDescent="0.35">
      <c r="A25" s="402"/>
      <c r="B25" s="28" t="s">
        <v>68</v>
      </c>
      <c r="C25" s="159">
        <v>134</v>
      </c>
      <c r="D25" s="159">
        <v>1484</v>
      </c>
      <c r="E25" s="159">
        <v>1626</v>
      </c>
      <c r="F25" s="159">
        <v>625</v>
      </c>
      <c r="G25" s="159">
        <v>1327</v>
      </c>
      <c r="H25" s="159">
        <v>395</v>
      </c>
      <c r="I25" s="159">
        <v>168</v>
      </c>
      <c r="J25" s="159">
        <v>17</v>
      </c>
      <c r="K25" s="159">
        <v>208</v>
      </c>
      <c r="L25" s="159">
        <v>50</v>
      </c>
      <c r="M25" s="159">
        <v>293</v>
      </c>
      <c r="N25" s="159">
        <v>99</v>
      </c>
      <c r="O25" s="159">
        <v>338</v>
      </c>
      <c r="P25" s="365">
        <f t="shared" si="0"/>
        <v>6764</v>
      </c>
    </row>
    <row r="26" spans="1:16" x14ac:dyDescent="0.35">
      <c r="A26" s="402"/>
      <c r="B26" s="28" t="s">
        <v>69</v>
      </c>
      <c r="C26" s="159">
        <v>3</v>
      </c>
      <c r="D26" s="159">
        <v>527</v>
      </c>
      <c r="E26" s="159">
        <v>852</v>
      </c>
      <c r="F26" s="159">
        <v>347</v>
      </c>
      <c r="G26" s="159">
        <v>649</v>
      </c>
      <c r="H26" s="159">
        <v>167</v>
      </c>
      <c r="I26" s="159">
        <v>84</v>
      </c>
      <c r="J26" s="159">
        <v>3</v>
      </c>
      <c r="K26" s="159">
        <v>69</v>
      </c>
      <c r="L26" s="159">
        <v>5</v>
      </c>
      <c r="M26" s="159">
        <v>59</v>
      </c>
      <c r="N26" s="159">
        <v>20</v>
      </c>
      <c r="O26" s="159">
        <v>154</v>
      </c>
      <c r="P26" s="365">
        <f t="shared" si="0"/>
        <v>2939</v>
      </c>
    </row>
    <row r="27" spans="1:16" x14ac:dyDescent="0.35">
      <c r="A27" s="402"/>
      <c r="B27" s="28" t="s">
        <v>70</v>
      </c>
      <c r="C27" s="159">
        <v>49</v>
      </c>
      <c r="D27" s="159">
        <v>925</v>
      </c>
      <c r="E27" s="159">
        <v>1302</v>
      </c>
      <c r="F27" s="159">
        <v>453</v>
      </c>
      <c r="G27" s="159">
        <v>835</v>
      </c>
      <c r="H27" s="159">
        <v>285</v>
      </c>
      <c r="I27" s="159">
        <v>116</v>
      </c>
      <c r="J27" s="159">
        <v>3</v>
      </c>
      <c r="K27" s="159">
        <v>96</v>
      </c>
      <c r="L27" s="159"/>
      <c r="M27" s="159">
        <v>121</v>
      </c>
      <c r="N27" s="159">
        <v>54</v>
      </c>
      <c r="O27" s="159">
        <v>187</v>
      </c>
      <c r="P27" s="365">
        <f t="shared" si="0"/>
        <v>4426</v>
      </c>
    </row>
    <row r="28" spans="1:16" x14ac:dyDescent="0.35">
      <c r="A28" s="402"/>
      <c r="B28" s="28" t="s">
        <v>71</v>
      </c>
      <c r="C28" s="159"/>
      <c r="D28" s="159">
        <v>333</v>
      </c>
      <c r="E28" s="159">
        <v>674</v>
      </c>
      <c r="F28" s="159">
        <v>256</v>
      </c>
      <c r="G28" s="159">
        <v>528</v>
      </c>
      <c r="H28" s="159">
        <v>126</v>
      </c>
      <c r="I28" s="159">
        <v>52</v>
      </c>
      <c r="J28" s="159"/>
      <c r="K28" s="159">
        <v>79</v>
      </c>
      <c r="L28" s="159">
        <v>9</v>
      </c>
      <c r="M28" s="159">
        <v>50</v>
      </c>
      <c r="N28" s="159">
        <v>10</v>
      </c>
      <c r="O28" s="159">
        <v>89</v>
      </c>
      <c r="P28" s="365">
        <f t="shared" si="0"/>
        <v>2206</v>
      </c>
    </row>
    <row r="29" spans="1:16" x14ac:dyDescent="0.35">
      <c r="A29" s="401" t="s">
        <v>126</v>
      </c>
      <c r="B29" s="28" t="s">
        <v>72</v>
      </c>
      <c r="C29" s="159">
        <v>177</v>
      </c>
      <c r="D29" s="159">
        <v>2453</v>
      </c>
      <c r="E29" s="159">
        <v>1564</v>
      </c>
      <c r="F29" s="159">
        <v>877</v>
      </c>
      <c r="G29" s="159">
        <v>1839</v>
      </c>
      <c r="H29" s="159">
        <v>705</v>
      </c>
      <c r="I29" s="159">
        <v>340</v>
      </c>
      <c r="J29" s="159">
        <v>31</v>
      </c>
      <c r="K29" s="159">
        <v>345</v>
      </c>
      <c r="L29" s="159">
        <v>67</v>
      </c>
      <c r="M29" s="159">
        <v>431</v>
      </c>
      <c r="N29" s="159">
        <v>148</v>
      </c>
      <c r="O29" s="159">
        <v>556</v>
      </c>
      <c r="P29" s="365">
        <f t="shared" si="0"/>
        <v>9533</v>
      </c>
    </row>
    <row r="30" spans="1:16" x14ac:dyDescent="0.35">
      <c r="A30" s="401"/>
      <c r="B30" s="28" t="s">
        <v>73</v>
      </c>
      <c r="C30" s="159">
        <v>290</v>
      </c>
      <c r="D30" s="159">
        <v>820</v>
      </c>
      <c r="E30" s="159">
        <v>794</v>
      </c>
      <c r="F30" s="159">
        <v>412</v>
      </c>
      <c r="G30" s="159">
        <v>568</v>
      </c>
      <c r="H30" s="159">
        <v>332</v>
      </c>
      <c r="I30" s="159">
        <v>74</v>
      </c>
      <c r="J30" s="159">
        <v>3</v>
      </c>
      <c r="K30" s="159">
        <v>39</v>
      </c>
      <c r="L30" s="159"/>
      <c r="M30" s="159">
        <v>136</v>
      </c>
      <c r="N30" s="159">
        <v>49</v>
      </c>
      <c r="O30" s="159">
        <v>167</v>
      </c>
      <c r="P30" s="365">
        <f t="shared" si="0"/>
        <v>3684</v>
      </c>
    </row>
    <row r="31" spans="1:16" x14ac:dyDescent="0.35">
      <c r="A31" s="401"/>
      <c r="B31" s="28" t="s">
        <v>74</v>
      </c>
      <c r="C31" s="159">
        <v>20</v>
      </c>
      <c r="D31" s="159">
        <v>859</v>
      </c>
      <c r="E31" s="159">
        <v>740</v>
      </c>
      <c r="F31" s="159">
        <v>464</v>
      </c>
      <c r="G31" s="159">
        <v>760</v>
      </c>
      <c r="H31" s="159">
        <v>261</v>
      </c>
      <c r="I31" s="159">
        <v>102</v>
      </c>
      <c r="J31" s="159">
        <v>10</v>
      </c>
      <c r="K31" s="159">
        <v>161</v>
      </c>
      <c r="L31" s="159">
        <v>17</v>
      </c>
      <c r="M31" s="159">
        <v>160</v>
      </c>
      <c r="N31" s="159">
        <v>54</v>
      </c>
      <c r="O31" s="159">
        <v>219</v>
      </c>
      <c r="P31" s="365">
        <f t="shared" si="0"/>
        <v>3827</v>
      </c>
    </row>
    <row r="32" spans="1:16" x14ac:dyDescent="0.35">
      <c r="A32" s="401"/>
      <c r="B32" s="28" t="s">
        <v>75</v>
      </c>
      <c r="C32" s="159">
        <v>16</v>
      </c>
      <c r="D32" s="159">
        <v>494</v>
      </c>
      <c r="E32" s="159">
        <v>698</v>
      </c>
      <c r="F32" s="159">
        <v>372</v>
      </c>
      <c r="G32" s="159">
        <v>575</v>
      </c>
      <c r="H32" s="159">
        <v>189</v>
      </c>
      <c r="I32" s="159">
        <v>74</v>
      </c>
      <c r="J32" s="159">
        <v>3</v>
      </c>
      <c r="K32" s="159">
        <v>63</v>
      </c>
      <c r="L32" s="159">
        <v>18</v>
      </c>
      <c r="M32" s="159">
        <v>74</v>
      </c>
      <c r="N32" s="159">
        <v>25</v>
      </c>
      <c r="O32" s="159">
        <v>130</v>
      </c>
      <c r="P32" s="365">
        <f t="shared" si="0"/>
        <v>2731</v>
      </c>
    </row>
    <row r="33" spans="1:16" x14ac:dyDescent="0.35">
      <c r="A33" s="401"/>
      <c r="B33" s="28" t="s">
        <v>76</v>
      </c>
      <c r="C33" s="159"/>
      <c r="D33" s="159">
        <v>196</v>
      </c>
      <c r="E33" s="159">
        <v>238</v>
      </c>
      <c r="F33" s="159">
        <v>165</v>
      </c>
      <c r="G33" s="159">
        <v>233</v>
      </c>
      <c r="H33" s="159">
        <v>47</v>
      </c>
      <c r="I33" s="159">
        <v>26</v>
      </c>
      <c r="J33" s="159"/>
      <c r="K33" s="159">
        <v>24</v>
      </c>
      <c r="L33" s="159"/>
      <c r="M33" s="159">
        <v>38</v>
      </c>
      <c r="N33" s="159">
        <v>10</v>
      </c>
      <c r="O33" s="159">
        <v>55</v>
      </c>
      <c r="P33" s="365">
        <f t="shared" si="0"/>
        <v>1032</v>
      </c>
    </row>
    <row r="34" spans="1:16" x14ac:dyDescent="0.35">
      <c r="A34" s="401"/>
      <c r="B34" s="28" t="s">
        <v>77</v>
      </c>
      <c r="C34" s="159"/>
      <c r="D34" s="159">
        <v>44</v>
      </c>
      <c r="E34" s="159">
        <v>38</v>
      </c>
      <c r="F34" s="159">
        <v>21</v>
      </c>
      <c r="G34" s="159">
        <v>23</v>
      </c>
      <c r="H34" s="159">
        <v>17</v>
      </c>
      <c r="I34" s="159">
        <v>8</v>
      </c>
      <c r="J34" s="159"/>
      <c r="K34" s="159">
        <v>4</v>
      </c>
      <c r="L34" s="159"/>
      <c r="M34" s="159">
        <v>7</v>
      </c>
      <c r="N34" s="159"/>
      <c r="O34" s="159">
        <v>14</v>
      </c>
      <c r="P34" s="365">
        <f t="shared" si="0"/>
        <v>176</v>
      </c>
    </row>
    <row r="35" spans="1:16" x14ac:dyDescent="0.35">
      <c r="A35" s="401"/>
      <c r="B35" s="28" t="s">
        <v>78</v>
      </c>
      <c r="C35" s="159">
        <v>14</v>
      </c>
      <c r="D35" s="159">
        <v>702</v>
      </c>
      <c r="E35" s="159">
        <v>870</v>
      </c>
      <c r="F35" s="159">
        <v>509</v>
      </c>
      <c r="G35" s="159">
        <v>1148</v>
      </c>
      <c r="H35" s="159">
        <v>286</v>
      </c>
      <c r="I35" s="159">
        <v>96</v>
      </c>
      <c r="J35" s="159">
        <v>10</v>
      </c>
      <c r="K35" s="159">
        <v>100</v>
      </c>
      <c r="L35" s="159">
        <v>26</v>
      </c>
      <c r="M35" s="159">
        <v>179</v>
      </c>
      <c r="N35" s="159">
        <v>67</v>
      </c>
      <c r="O35" s="159">
        <v>232</v>
      </c>
      <c r="P35" s="365">
        <f t="shared" si="0"/>
        <v>4239</v>
      </c>
    </row>
    <row r="36" spans="1:16" x14ac:dyDescent="0.35">
      <c r="A36" s="401"/>
      <c r="B36" s="28" t="s">
        <v>79</v>
      </c>
      <c r="C36" s="159"/>
      <c r="D36" s="159">
        <v>814</v>
      </c>
      <c r="E36" s="159">
        <v>892</v>
      </c>
      <c r="F36" s="159">
        <v>615</v>
      </c>
      <c r="G36" s="159">
        <v>1338</v>
      </c>
      <c r="H36" s="159">
        <v>562</v>
      </c>
      <c r="I36" s="159">
        <v>94</v>
      </c>
      <c r="J36" s="159">
        <v>16</v>
      </c>
      <c r="K36" s="159">
        <v>245</v>
      </c>
      <c r="L36" s="159">
        <v>26</v>
      </c>
      <c r="M36" s="159">
        <v>374</v>
      </c>
      <c r="N36" s="159">
        <v>143</v>
      </c>
      <c r="O36" s="159">
        <v>341</v>
      </c>
      <c r="P36" s="365">
        <f t="shared" si="0"/>
        <v>5460</v>
      </c>
    </row>
    <row r="37" spans="1:16" x14ac:dyDescent="0.35">
      <c r="A37" s="401"/>
      <c r="B37" s="28" t="s">
        <v>80</v>
      </c>
      <c r="C37" s="159">
        <v>87</v>
      </c>
      <c r="D37" s="159">
        <v>113</v>
      </c>
      <c r="E37" s="159">
        <v>130</v>
      </c>
      <c r="F37" s="159">
        <v>74</v>
      </c>
      <c r="G37" s="159">
        <v>74</v>
      </c>
      <c r="H37" s="159">
        <v>25</v>
      </c>
      <c r="I37" s="159">
        <v>22</v>
      </c>
      <c r="J37" s="159"/>
      <c r="K37" s="159">
        <v>14</v>
      </c>
      <c r="L37" s="159"/>
      <c r="M37" s="159">
        <v>11</v>
      </c>
      <c r="N37" s="159"/>
      <c r="O37" s="159">
        <v>26</v>
      </c>
      <c r="P37" s="365">
        <f t="shared" si="0"/>
        <v>576</v>
      </c>
    </row>
    <row r="38" spans="1:16" x14ac:dyDescent="0.35">
      <c r="A38" s="401" t="s">
        <v>127</v>
      </c>
      <c r="B38" s="28" t="s">
        <v>81</v>
      </c>
      <c r="C38" s="159">
        <v>195</v>
      </c>
      <c r="D38" s="159">
        <v>1548</v>
      </c>
      <c r="E38" s="159">
        <v>1710</v>
      </c>
      <c r="F38" s="159">
        <v>713</v>
      </c>
      <c r="G38" s="159">
        <v>1173</v>
      </c>
      <c r="H38" s="159">
        <v>320</v>
      </c>
      <c r="I38" s="159">
        <v>218</v>
      </c>
      <c r="J38" s="159">
        <v>22</v>
      </c>
      <c r="K38" s="159">
        <v>131</v>
      </c>
      <c r="L38" s="159">
        <v>6</v>
      </c>
      <c r="M38" s="159">
        <v>227</v>
      </c>
      <c r="N38" s="159">
        <v>61</v>
      </c>
      <c r="O38" s="159">
        <v>272</v>
      </c>
      <c r="P38" s="365">
        <f t="shared" si="0"/>
        <v>6596</v>
      </c>
    </row>
    <row r="39" spans="1:16" x14ac:dyDescent="0.35">
      <c r="A39" s="401"/>
      <c r="B39" s="28" t="s">
        <v>82</v>
      </c>
      <c r="C39" s="159">
        <v>6</v>
      </c>
      <c r="D39" s="159">
        <v>375</v>
      </c>
      <c r="E39" s="159">
        <v>478</v>
      </c>
      <c r="F39" s="159">
        <v>170</v>
      </c>
      <c r="G39" s="159">
        <v>436</v>
      </c>
      <c r="H39" s="159">
        <v>75</v>
      </c>
      <c r="I39" s="159">
        <v>40</v>
      </c>
      <c r="J39" s="159">
        <v>9</v>
      </c>
      <c r="K39" s="159">
        <v>37</v>
      </c>
      <c r="L39" s="159">
        <v>9</v>
      </c>
      <c r="M39" s="159">
        <v>48</v>
      </c>
      <c r="N39" s="159">
        <v>15</v>
      </c>
      <c r="O39" s="159">
        <v>82</v>
      </c>
      <c r="P39" s="365">
        <f t="shared" si="0"/>
        <v>1780</v>
      </c>
    </row>
    <row r="40" spans="1:16" x14ac:dyDescent="0.35">
      <c r="A40" s="401"/>
      <c r="B40" s="28" t="s">
        <v>83</v>
      </c>
      <c r="C40" s="159">
        <v>16</v>
      </c>
      <c r="D40" s="159">
        <v>921</v>
      </c>
      <c r="E40" s="159">
        <v>944</v>
      </c>
      <c r="F40" s="159">
        <v>465</v>
      </c>
      <c r="G40" s="159">
        <v>672</v>
      </c>
      <c r="H40" s="159">
        <v>200</v>
      </c>
      <c r="I40" s="159">
        <v>142</v>
      </c>
      <c r="J40" s="159">
        <v>6</v>
      </c>
      <c r="K40" s="159">
        <v>105</v>
      </c>
      <c r="L40" s="159">
        <v>10</v>
      </c>
      <c r="M40" s="159">
        <v>138</v>
      </c>
      <c r="N40" s="159">
        <v>22</v>
      </c>
      <c r="O40" s="159">
        <v>169</v>
      </c>
      <c r="P40" s="365">
        <f t="shared" si="0"/>
        <v>3810</v>
      </c>
    </row>
    <row r="41" spans="1:16" x14ac:dyDescent="0.35">
      <c r="A41" s="401"/>
      <c r="B41" s="28" t="s">
        <v>84</v>
      </c>
      <c r="C41" s="159">
        <v>151</v>
      </c>
      <c r="D41" s="159">
        <v>696</v>
      </c>
      <c r="E41" s="159">
        <v>842</v>
      </c>
      <c r="F41" s="159">
        <v>346</v>
      </c>
      <c r="G41" s="159">
        <v>806</v>
      </c>
      <c r="H41" s="159">
        <v>194</v>
      </c>
      <c r="I41" s="159">
        <v>126</v>
      </c>
      <c r="J41" s="159">
        <v>9</v>
      </c>
      <c r="K41" s="159">
        <v>106</v>
      </c>
      <c r="L41" s="159">
        <v>14</v>
      </c>
      <c r="M41" s="159">
        <v>273</v>
      </c>
      <c r="N41" s="159">
        <v>73</v>
      </c>
      <c r="O41" s="159">
        <v>253</v>
      </c>
      <c r="P41" s="365">
        <f t="shared" si="0"/>
        <v>3889</v>
      </c>
    </row>
    <row r="42" spans="1:16" x14ac:dyDescent="0.35">
      <c r="A42" s="401"/>
      <c r="B42" s="28" t="s">
        <v>85</v>
      </c>
      <c r="C42" s="159"/>
      <c r="D42" s="159">
        <v>461</v>
      </c>
      <c r="E42" s="159">
        <v>540</v>
      </c>
      <c r="F42" s="159">
        <v>228</v>
      </c>
      <c r="G42" s="159">
        <v>428</v>
      </c>
      <c r="H42" s="159">
        <v>111</v>
      </c>
      <c r="I42" s="159">
        <v>62</v>
      </c>
      <c r="J42" s="159"/>
      <c r="K42" s="159">
        <v>51</v>
      </c>
      <c r="L42" s="159"/>
      <c r="M42" s="159">
        <v>69</v>
      </c>
      <c r="N42" s="159">
        <v>26</v>
      </c>
      <c r="O42" s="159">
        <v>93</v>
      </c>
      <c r="P42" s="365">
        <f t="shared" si="0"/>
        <v>2069</v>
      </c>
    </row>
    <row r="43" spans="1:16" x14ac:dyDescent="0.35">
      <c r="A43" s="401"/>
      <c r="B43" s="28" t="s">
        <v>86</v>
      </c>
      <c r="C43" s="159">
        <v>8</v>
      </c>
      <c r="D43" s="159">
        <v>442</v>
      </c>
      <c r="E43" s="159">
        <v>646</v>
      </c>
      <c r="F43" s="159">
        <v>214</v>
      </c>
      <c r="G43" s="159">
        <v>327</v>
      </c>
      <c r="H43" s="159">
        <v>111</v>
      </c>
      <c r="I43" s="159">
        <v>64</v>
      </c>
      <c r="J43" s="159"/>
      <c r="K43" s="159">
        <v>46</v>
      </c>
      <c r="L43" s="159">
        <v>7</v>
      </c>
      <c r="M43" s="159">
        <v>47</v>
      </c>
      <c r="N43" s="159">
        <v>23</v>
      </c>
      <c r="O43" s="159">
        <v>101</v>
      </c>
      <c r="P43" s="365">
        <f t="shared" si="0"/>
        <v>2036</v>
      </c>
    </row>
    <row r="44" spans="1:16" x14ac:dyDescent="0.35">
      <c r="A44" s="401"/>
      <c r="B44" s="28" t="s">
        <v>87</v>
      </c>
      <c r="C44" s="159"/>
      <c r="D44" s="159">
        <v>68</v>
      </c>
      <c r="E44" s="159">
        <v>154</v>
      </c>
      <c r="F44" s="159">
        <v>60</v>
      </c>
      <c r="G44" s="159">
        <v>98</v>
      </c>
      <c r="H44" s="159">
        <v>25</v>
      </c>
      <c r="I44" s="159">
        <v>14</v>
      </c>
      <c r="J44" s="159"/>
      <c r="K44" s="159">
        <v>6</v>
      </c>
      <c r="L44" s="159"/>
      <c r="M44" s="159">
        <v>10</v>
      </c>
      <c r="N44" s="159">
        <v>20</v>
      </c>
      <c r="O44" s="159">
        <v>22</v>
      </c>
      <c r="P44" s="365">
        <f t="shared" si="0"/>
        <v>477</v>
      </c>
    </row>
    <row r="45" spans="1:16" x14ac:dyDescent="0.35">
      <c r="A45" s="401" t="s">
        <v>128</v>
      </c>
      <c r="B45" s="28" t="s">
        <v>88</v>
      </c>
      <c r="C45" s="159">
        <v>23</v>
      </c>
      <c r="D45" s="159">
        <v>1434</v>
      </c>
      <c r="E45" s="159">
        <v>614</v>
      </c>
      <c r="F45" s="159">
        <v>419</v>
      </c>
      <c r="G45" s="159">
        <v>1144</v>
      </c>
      <c r="H45" s="159">
        <v>516</v>
      </c>
      <c r="I45" s="159">
        <v>146</v>
      </c>
      <c r="J45" s="159">
        <v>7</v>
      </c>
      <c r="K45" s="159">
        <v>258</v>
      </c>
      <c r="L45" s="159">
        <v>68</v>
      </c>
      <c r="M45" s="159">
        <v>323</v>
      </c>
      <c r="N45" s="159">
        <v>104</v>
      </c>
      <c r="O45" s="159">
        <v>367</v>
      </c>
      <c r="P45" s="365">
        <f t="shared" si="0"/>
        <v>5423</v>
      </c>
    </row>
    <row r="46" spans="1:16" x14ac:dyDescent="0.35">
      <c r="A46" s="401"/>
      <c r="B46" s="28" t="s">
        <v>89</v>
      </c>
      <c r="C46" s="159">
        <v>251</v>
      </c>
      <c r="D46" s="159">
        <v>2309</v>
      </c>
      <c r="E46" s="159">
        <v>1002</v>
      </c>
      <c r="F46" s="159">
        <v>648</v>
      </c>
      <c r="G46" s="159">
        <v>1566</v>
      </c>
      <c r="H46" s="159">
        <v>642</v>
      </c>
      <c r="I46" s="159">
        <v>340</v>
      </c>
      <c r="J46" s="159">
        <v>12</v>
      </c>
      <c r="K46" s="159">
        <v>395</v>
      </c>
      <c r="L46" s="159">
        <v>62</v>
      </c>
      <c r="M46" s="159">
        <v>554</v>
      </c>
      <c r="N46" s="159">
        <v>193</v>
      </c>
      <c r="O46" s="159">
        <v>549</v>
      </c>
      <c r="P46" s="365">
        <f t="shared" si="0"/>
        <v>8523</v>
      </c>
    </row>
    <row r="47" spans="1:16" x14ac:dyDescent="0.35">
      <c r="A47" s="401"/>
      <c r="B47" s="28" t="s">
        <v>90</v>
      </c>
      <c r="C47" s="159">
        <v>82</v>
      </c>
      <c r="D47" s="159">
        <v>1450</v>
      </c>
      <c r="E47" s="159">
        <v>642</v>
      </c>
      <c r="F47" s="159">
        <v>279</v>
      </c>
      <c r="G47" s="159">
        <v>834</v>
      </c>
      <c r="H47" s="159">
        <v>253</v>
      </c>
      <c r="I47" s="159">
        <v>210</v>
      </c>
      <c r="J47" s="159">
        <v>3</v>
      </c>
      <c r="K47" s="159">
        <v>201</v>
      </c>
      <c r="L47" s="159">
        <v>16</v>
      </c>
      <c r="M47" s="159">
        <v>268</v>
      </c>
      <c r="N47" s="159">
        <v>101</v>
      </c>
      <c r="O47" s="159">
        <v>292</v>
      </c>
      <c r="P47" s="365">
        <f t="shared" si="0"/>
        <v>4631</v>
      </c>
    </row>
    <row r="48" spans="1:16" x14ac:dyDescent="0.35">
      <c r="A48" s="401"/>
      <c r="B48" s="28" t="s">
        <v>91</v>
      </c>
      <c r="C48" s="159"/>
      <c r="D48" s="159">
        <v>765</v>
      </c>
      <c r="E48" s="159">
        <v>596</v>
      </c>
      <c r="F48" s="159">
        <v>246</v>
      </c>
      <c r="G48" s="159">
        <v>636</v>
      </c>
      <c r="H48" s="159">
        <v>166</v>
      </c>
      <c r="I48" s="159">
        <v>92</v>
      </c>
      <c r="J48" s="159">
        <v>4</v>
      </c>
      <c r="K48" s="159">
        <v>110</v>
      </c>
      <c r="L48" s="159">
        <v>14</v>
      </c>
      <c r="M48" s="159">
        <v>109</v>
      </c>
      <c r="N48" s="159">
        <v>38</v>
      </c>
      <c r="O48" s="159">
        <v>154</v>
      </c>
      <c r="P48" s="365">
        <f t="shared" si="0"/>
        <v>2930</v>
      </c>
    </row>
    <row r="49" spans="1:16" x14ac:dyDescent="0.35">
      <c r="A49" s="401"/>
      <c r="B49" s="28" t="s">
        <v>92</v>
      </c>
      <c r="C49" s="159">
        <v>75</v>
      </c>
      <c r="D49" s="159">
        <v>2847</v>
      </c>
      <c r="E49" s="159">
        <v>1470</v>
      </c>
      <c r="F49" s="159">
        <v>857</v>
      </c>
      <c r="G49" s="159">
        <v>1881</v>
      </c>
      <c r="H49" s="159">
        <v>720</v>
      </c>
      <c r="I49" s="159">
        <v>360</v>
      </c>
      <c r="J49" s="159">
        <v>28</v>
      </c>
      <c r="K49" s="159">
        <v>457</v>
      </c>
      <c r="L49" s="159">
        <v>97</v>
      </c>
      <c r="M49" s="159">
        <v>718</v>
      </c>
      <c r="N49" s="159">
        <v>221</v>
      </c>
      <c r="O49" s="159">
        <v>614</v>
      </c>
      <c r="P49" s="365">
        <f t="shared" si="0"/>
        <v>10345</v>
      </c>
    </row>
    <row r="50" spans="1:16" x14ac:dyDescent="0.35">
      <c r="A50" s="401"/>
      <c r="B50" s="28" t="s">
        <v>93</v>
      </c>
      <c r="C50" s="159">
        <v>252</v>
      </c>
      <c r="D50" s="159">
        <v>2826</v>
      </c>
      <c r="E50" s="159">
        <v>1596</v>
      </c>
      <c r="F50" s="159">
        <v>887</v>
      </c>
      <c r="G50" s="159">
        <v>1959</v>
      </c>
      <c r="H50" s="159">
        <v>841</v>
      </c>
      <c r="I50" s="159">
        <v>374</v>
      </c>
      <c r="J50" s="159">
        <v>23</v>
      </c>
      <c r="K50" s="159">
        <v>433</v>
      </c>
      <c r="L50" s="159">
        <v>76</v>
      </c>
      <c r="M50" s="159">
        <v>650</v>
      </c>
      <c r="N50" s="159">
        <v>253</v>
      </c>
      <c r="O50" s="159">
        <v>684</v>
      </c>
      <c r="P50" s="365">
        <f t="shared" si="0"/>
        <v>10854</v>
      </c>
    </row>
    <row r="51" spans="1:16" x14ac:dyDescent="0.35">
      <c r="A51" s="401"/>
      <c r="B51" s="28" t="s">
        <v>94</v>
      </c>
      <c r="C51" s="159">
        <v>35</v>
      </c>
      <c r="D51" s="159">
        <v>800</v>
      </c>
      <c r="E51" s="159">
        <v>944</v>
      </c>
      <c r="F51" s="159">
        <v>481</v>
      </c>
      <c r="G51" s="159">
        <v>729</v>
      </c>
      <c r="H51" s="159">
        <v>282</v>
      </c>
      <c r="I51" s="159">
        <v>112</v>
      </c>
      <c r="J51" s="159">
        <v>6</v>
      </c>
      <c r="K51" s="159">
        <v>119</v>
      </c>
      <c r="L51" s="159">
        <v>14</v>
      </c>
      <c r="M51" s="159">
        <v>128</v>
      </c>
      <c r="N51" s="159">
        <v>42</v>
      </c>
      <c r="O51" s="159">
        <v>166</v>
      </c>
      <c r="P51" s="365">
        <f t="shared" si="0"/>
        <v>3858</v>
      </c>
    </row>
    <row r="52" spans="1:16" x14ac:dyDescent="0.35">
      <c r="A52" s="401"/>
      <c r="B52" s="28" t="s">
        <v>95</v>
      </c>
      <c r="C52" s="159">
        <v>352</v>
      </c>
      <c r="D52" s="159">
        <v>2615</v>
      </c>
      <c r="E52" s="159">
        <v>1538</v>
      </c>
      <c r="F52" s="159">
        <v>783</v>
      </c>
      <c r="G52" s="159">
        <v>1435</v>
      </c>
      <c r="H52" s="159">
        <v>451</v>
      </c>
      <c r="I52" s="159">
        <v>290</v>
      </c>
      <c r="J52" s="159">
        <v>17</v>
      </c>
      <c r="K52" s="159">
        <v>286</v>
      </c>
      <c r="L52" s="159">
        <v>34</v>
      </c>
      <c r="M52" s="159">
        <v>535</v>
      </c>
      <c r="N52" s="159">
        <v>139</v>
      </c>
      <c r="O52" s="159">
        <v>540</v>
      </c>
      <c r="P52" s="365">
        <f t="shared" si="0"/>
        <v>9015</v>
      </c>
    </row>
    <row r="53" spans="1:16" x14ac:dyDescent="0.35">
      <c r="A53" s="401"/>
      <c r="B53" s="28" t="s">
        <v>96</v>
      </c>
      <c r="C53" s="159"/>
      <c r="D53" s="159">
        <v>832</v>
      </c>
      <c r="E53" s="159">
        <v>344</v>
      </c>
      <c r="F53" s="159">
        <v>162</v>
      </c>
      <c r="G53" s="159">
        <v>482</v>
      </c>
      <c r="H53" s="159">
        <v>129</v>
      </c>
      <c r="I53" s="159">
        <v>152</v>
      </c>
      <c r="J53" s="159">
        <v>6</v>
      </c>
      <c r="K53" s="159">
        <v>102</v>
      </c>
      <c r="L53" s="159">
        <v>28</v>
      </c>
      <c r="M53" s="159">
        <v>181</v>
      </c>
      <c r="N53" s="159">
        <v>40</v>
      </c>
      <c r="O53" s="159">
        <v>169</v>
      </c>
      <c r="P53" s="365">
        <f t="shared" si="0"/>
        <v>2627</v>
      </c>
    </row>
    <row r="54" spans="1:16" x14ac:dyDescent="0.35">
      <c r="A54" s="401"/>
      <c r="B54" s="28" t="s">
        <v>97</v>
      </c>
      <c r="C54" s="159">
        <v>10</v>
      </c>
      <c r="D54" s="159">
        <v>838</v>
      </c>
      <c r="E54" s="159">
        <v>1256</v>
      </c>
      <c r="F54" s="159">
        <v>486</v>
      </c>
      <c r="G54" s="159">
        <v>1224</v>
      </c>
      <c r="H54" s="159">
        <v>225</v>
      </c>
      <c r="I54" s="159">
        <v>186</v>
      </c>
      <c r="J54" s="159">
        <v>12</v>
      </c>
      <c r="K54" s="159">
        <v>89</v>
      </c>
      <c r="L54" s="159">
        <v>5</v>
      </c>
      <c r="M54" s="159">
        <v>88</v>
      </c>
      <c r="N54" s="159">
        <v>25</v>
      </c>
      <c r="O54" s="159">
        <v>175</v>
      </c>
      <c r="P54" s="365">
        <f t="shared" si="0"/>
        <v>4619</v>
      </c>
    </row>
    <row r="55" spans="1:16" x14ac:dyDescent="0.35">
      <c r="A55" s="401" t="s">
        <v>129</v>
      </c>
      <c r="B55" s="28" t="s">
        <v>98</v>
      </c>
      <c r="C55" s="159">
        <v>154</v>
      </c>
      <c r="D55" s="159">
        <v>3724</v>
      </c>
      <c r="E55" s="159">
        <v>2016</v>
      </c>
      <c r="F55" s="159">
        <v>1502</v>
      </c>
      <c r="G55" s="159">
        <v>3391</v>
      </c>
      <c r="H55" s="159">
        <v>1396</v>
      </c>
      <c r="I55" s="159">
        <v>480</v>
      </c>
      <c r="J55" s="159">
        <v>46</v>
      </c>
      <c r="K55" s="159">
        <v>967</v>
      </c>
      <c r="L55" s="159">
        <v>238</v>
      </c>
      <c r="M55" s="159">
        <v>1096</v>
      </c>
      <c r="N55" s="159">
        <v>508</v>
      </c>
      <c r="O55" s="159">
        <v>1002</v>
      </c>
      <c r="P55" s="365">
        <f t="shared" si="0"/>
        <v>16520</v>
      </c>
    </row>
    <row r="56" spans="1:16" x14ac:dyDescent="0.35">
      <c r="A56" s="401"/>
      <c r="B56" s="28" t="s">
        <v>99</v>
      </c>
      <c r="C56" s="159">
        <v>63</v>
      </c>
      <c r="D56" s="159">
        <v>2651</v>
      </c>
      <c r="E56" s="159">
        <v>1264</v>
      </c>
      <c r="F56" s="159">
        <v>845</v>
      </c>
      <c r="G56" s="159">
        <v>1786</v>
      </c>
      <c r="H56" s="159">
        <v>902</v>
      </c>
      <c r="I56" s="159">
        <v>294</v>
      </c>
      <c r="J56" s="159">
        <v>30</v>
      </c>
      <c r="K56" s="159">
        <v>666</v>
      </c>
      <c r="L56" s="159">
        <v>131</v>
      </c>
      <c r="M56" s="159">
        <v>767</v>
      </c>
      <c r="N56" s="159">
        <v>327</v>
      </c>
      <c r="O56" s="159">
        <v>704</v>
      </c>
      <c r="P56" s="365">
        <f t="shared" si="0"/>
        <v>10430</v>
      </c>
    </row>
    <row r="57" spans="1:16" x14ac:dyDescent="0.35">
      <c r="A57" s="401"/>
      <c r="B57" s="28" t="s">
        <v>100</v>
      </c>
      <c r="C57" s="159">
        <v>254</v>
      </c>
      <c r="D57" s="159">
        <v>1391</v>
      </c>
      <c r="E57" s="159">
        <v>930</v>
      </c>
      <c r="F57" s="159">
        <v>636</v>
      </c>
      <c r="G57" s="159">
        <v>994</v>
      </c>
      <c r="H57" s="159">
        <v>491</v>
      </c>
      <c r="I57" s="159">
        <v>206</v>
      </c>
      <c r="J57" s="159">
        <v>13</v>
      </c>
      <c r="K57" s="159">
        <v>345</v>
      </c>
      <c r="L57" s="159">
        <v>43</v>
      </c>
      <c r="M57" s="159">
        <v>425</v>
      </c>
      <c r="N57" s="159">
        <v>206</v>
      </c>
      <c r="O57" s="159">
        <v>343</v>
      </c>
      <c r="P57" s="365">
        <f t="shared" si="0"/>
        <v>6277</v>
      </c>
    </row>
    <row r="58" spans="1:16" x14ac:dyDescent="0.35">
      <c r="A58" s="401"/>
      <c r="B58" s="28" t="s">
        <v>101</v>
      </c>
      <c r="C58" s="159">
        <v>5</v>
      </c>
      <c r="D58" s="159">
        <v>1053</v>
      </c>
      <c r="E58" s="159">
        <v>1082</v>
      </c>
      <c r="F58" s="159">
        <v>628</v>
      </c>
      <c r="G58" s="159">
        <v>1049</v>
      </c>
      <c r="H58" s="159">
        <v>419</v>
      </c>
      <c r="I58" s="159">
        <v>152</v>
      </c>
      <c r="J58" s="159">
        <v>6</v>
      </c>
      <c r="K58" s="159">
        <v>225</v>
      </c>
      <c r="L58" s="159">
        <v>41</v>
      </c>
      <c r="M58" s="159">
        <v>264</v>
      </c>
      <c r="N58" s="159">
        <v>86</v>
      </c>
      <c r="O58" s="159">
        <v>268</v>
      </c>
      <c r="P58" s="365">
        <f t="shared" si="0"/>
        <v>5278</v>
      </c>
    </row>
    <row r="59" spans="1:16" s="318" customFormat="1" x14ac:dyDescent="0.35">
      <c r="A59" s="401"/>
      <c r="B59" s="198" t="s">
        <v>102</v>
      </c>
      <c r="C59" s="159">
        <v>10</v>
      </c>
      <c r="D59" s="159">
        <v>1487</v>
      </c>
      <c r="E59" s="159">
        <v>1866</v>
      </c>
      <c r="F59" s="159">
        <v>810</v>
      </c>
      <c r="G59" s="159">
        <v>1654</v>
      </c>
      <c r="H59" s="159">
        <v>429</v>
      </c>
      <c r="I59" s="159">
        <v>176</v>
      </c>
      <c r="J59" s="159">
        <v>10</v>
      </c>
      <c r="K59" s="159">
        <v>324</v>
      </c>
      <c r="L59" s="159">
        <v>45</v>
      </c>
      <c r="M59" s="159">
        <v>354</v>
      </c>
      <c r="N59" s="159">
        <v>121</v>
      </c>
      <c r="O59" s="159">
        <v>397</v>
      </c>
      <c r="P59" s="365">
        <f t="shared" ref="P59:P60" si="1">SUM(C59:O59)</f>
        <v>7683</v>
      </c>
    </row>
    <row r="60" spans="1:16" s="318" customFormat="1" x14ac:dyDescent="0.35">
      <c r="A60" s="401"/>
      <c r="B60" s="198" t="s">
        <v>408</v>
      </c>
      <c r="C60" s="159">
        <v>1</v>
      </c>
      <c r="D60" s="159">
        <v>432</v>
      </c>
      <c r="E60" s="159">
        <v>312</v>
      </c>
      <c r="F60" s="159">
        <v>181</v>
      </c>
      <c r="G60" s="159">
        <v>240</v>
      </c>
      <c r="H60" s="159">
        <v>178</v>
      </c>
      <c r="I60" s="159">
        <v>48</v>
      </c>
      <c r="J60" s="159">
        <v>4</v>
      </c>
      <c r="K60" s="159">
        <v>68</v>
      </c>
      <c r="L60" s="159">
        <v>14</v>
      </c>
      <c r="M60" s="159">
        <v>83</v>
      </c>
      <c r="N60" s="159">
        <v>30</v>
      </c>
      <c r="O60" s="159">
        <v>117</v>
      </c>
      <c r="P60" s="365">
        <f t="shared" si="1"/>
        <v>1708</v>
      </c>
    </row>
    <row r="61" spans="1:16" x14ac:dyDescent="0.35">
      <c r="A61" s="401" t="s">
        <v>130</v>
      </c>
      <c r="B61" s="28" t="s">
        <v>103</v>
      </c>
      <c r="C61" s="159">
        <v>402</v>
      </c>
      <c r="D61" s="159">
        <v>3540</v>
      </c>
      <c r="E61" s="159">
        <v>2002</v>
      </c>
      <c r="F61" s="159">
        <v>1072</v>
      </c>
      <c r="G61" s="159">
        <v>2284</v>
      </c>
      <c r="H61" s="159">
        <v>952</v>
      </c>
      <c r="I61" s="159">
        <v>394</v>
      </c>
      <c r="J61" s="159">
        <v>50</v>
      </c>
      <c r="K61" s="159">
        <v>617</v>
      </c>
      <c r="L61" s="159">
        <v>68</v>
      </c>
      <c r="M61" s="159">
        <v>917</v>
      </c>
      <c r="N61" s="159">
        <v>314</v>
      </c>
      <c r="O61" s="159">
        <v>863</v>
      </c>
      <c r="P61" s="365">
        <f t="shared" si="0"/>
        <v>13475</v>
      </c>
    </row>
    <row r="62" spans="1:16" x14ac:dyDescent="0.35">
      <c r="A62" s="401"/>
      <c r="B62" s="28" t="s">
        <v>104</v>
      </c>
      <c r="C62" s="159">
        <v>83</v>
      </c>
      <c r="D62" s="159">
        <v>2199</v>
      </c>
      <c r="E62" s="159">
        <v>1312</v>
      </c>
      <c r="F62" s="159">
        <v>611</v>
      </c>
      <c r="G62" s="159">
        <v>1379</v>
      </c>
      <c r="H62" s="159">
        <v>411</v>
      </c>
      <c r="I62" s="159">
        <v>350</v>
      </c>
      <c r="J62" s="159">
        <v>31</v>
      </c>
      <c r="K62" s="159">
        <v>379</v>
      </c>
      <c r="L62" s="159">
        <v>28</v>
      </c>
      <c r="M62" s="159">
        <v>415</v>
      </c>
      <c r="N62" s="159">
        <v>182</v>
      </c>
      <c r="O62" s="159">
        <v>501</v>
      </c>
      <c r="P62" s="365">
        <f t="shared" si="0"/>
        <v>7881</v>
      </c>
    </row>
    <row r="63" spans="1:16" x14ac:dyDescent="0.35">
      <c r="A63" s="401"/>
      <c r="B63" s="28" t="s">
        <v>105</v>
      </c>
      <c r="C63" s="159"/>
      <c r="D63" s="159">
        <v>178</v>
      </c>
      <c r="E63" s="159">
        <v>266</v>
      </c>
      <c r="F63" s="159">
        <v>216</v>
      </c>
      <c r="G63" s="159">
        <v>315</v>
      </c>
      <c r="H63" s="159">
        <v>120</v>
      </c>
      <c r="I63" s="159">
        <v>30</v>
      </c>
      <c r="J63" s="159">
        <v>6</v>
      </c>
      <c r="K63" s="159">
        <v>37</v>
      </c>
      <c r="L63" s="159">
        <v>15</v>
      </c>
      <c r="M63" s="159">
        <v>33</v>
      </c>
      <c r="N63" s="159">
        <v>24</v>
      </c>
      <c r="O63" s="159">
        <v>63</v>
      </c>
      <c r="P63" s="365">
        <f t="shared" si="0"/>
        <v>1303</v>
      </c>
    </row>
    <row r="64" spans="1:16" x14ac:dyDescent="0.35">
      <c r="A64" s="402" t="s">
        <v>132</v>
      </c>
      <c r="B64" s="28" t="s">
        <v>106</v>
      </c>
      <c r="C64" s="159"/>
      <c r="D64" s="159">
        <v>1219</v>
      </c>
      <c r="E64" s="159">
        <v>770</v>
      </c>
      <c r="F64" s="159">
        <v>423</v>
      </c>
      <c r="G64" s="159">
        <v>854</v>
      </c>
      <c r="H64" s="159">
        <v>280</v>
      </c>
      <c r="I64" s="159">
        <v>128</v>
      </c>
      <c r="J64" s="159">
        <v>12</v>
      </c>
      <c r="K64" s="159">
        <v>239</v>
      </c>
      <c r="L64" s="159">
        <v>38</v>
      </c>
      <c r="M64" s="159">
        <v>303</v>
      </c>
      <c r="N64" s="159">
        <v>102</v>
      </c>
      <c r="O64" s="159">
        <v>262</v>
      </c>
      <c r="P64" s="365">
        <f t="shared" si="0"/>
        <v>4630</v>
      </c>
    </row>
    <row r="65" spans="1:16" x14ac:dyDescent="0.35">
      <c r="A65" s="402"/>
      <c r="B65" s="28" t="s">
        <v>107</v>
      </c>
      <c r="C65" s="159"/>
      <c r="D65" s="159">
        <v>782</v>
      </c>
      <c r="E65" s="159">
        <v>674</v>
      </c>
      <c r="F65" s="159">
        <v>378</v>
      </c>
      <c r="G65" s="159">
        <v>785</v>
      </c>
      <c r="H65" s="159">
        <v>365</v>
      </c>
      <c r="I65" s="159">
        <v>100</v>
      </c>
      <c r="J65" s="159">
        <v>13</v>
      </c>
      <c r="K65" s="159">
        <v>247</v>
      </c>
      <c r="L65" s="159">
        <v>55</v>
      </c>
      <c r="M65" s="159">
        <v>225</v>
      </c>
      <c r="N65" s="159">
        <v>101</v>
      </c>
      <c r="O65" s="159">
        <v>233</v>
      </c>
      <c r="P65" s="365">
        <f t="shared" si="0"/>
        <v>3958</v>
      </c>
    </row>
    <row r="66" spans="1:16" x14ac:dyDescent="0.35">
      <c r="A66" s="402"/>
      <c r="B66" s="28" t="s">
        <v>108</v>
      </c>
      <c r="C66" s="159">
        <v>15</v>
      </c>
      <c r="D66" s="159">
        <v>424</v>
      </c>
      <c r="E66" s="159">
        <v>292</v>
      </c>
      <c r="F66" s="159">
        <v>183</v>
      </c>
      <c r="G66" s="159">
        <v>419</v>
      </c>
      <c r="H66" s="159">
        <v>144</v>
      </c>
      <c r="I66" s="159">
        <v>58</v>
      </c>
      <c r="J66" s="159"/>
      <c r="K66" s="159">
        <v>97</v>
      </c>
      <c r="L66" s="159">
        <v>25</v>
      </c>
      <c r="M66" s="159">
        <v>151</v>
      </c>
      <c r="N66" s="159">
        <v>35</v>
      </c>
      <c r="O66" s="159">
        <v>130</v>
      </c>
      <c r="P66" s="365">
        <f t="shared" si="0"/>
        <v>1973</v>
      </c>
    </row>
    <row r="67" spans="1:16" x14ac:dyDescent="0.35">
      <c r="A67" s="402"/>
      <c r="B67" s="28" t="s">
        <v>109</v>
      </c>
      <c r="C67" s="159">
        <v>14</v>
      </c>
      <c r="D67" s="159">
        <v>530</v>
      </c>
      <c r="E67" s="159">
        <v>616</v>
      </c>
      <c r="F67" s="159">
        <v>409</v>
      </c>
      <c r="G67" s="159">
        <v>840</v>
      </c>
      <c r="H67" s="159">
        <v>390</v>
      </c>
      <c r="I67" s="159">
        <v>70</v>
      </c>
      <c r="J67" s="159">
        <v>19</v>
      </c>
      <c r="K67" s="159">
        <v>134</v>
      </c>
      <c r="L67" s="159">
        <v>9</v>
      </c>
      <c r="M67" s="159">
        <v>194</v>
      </c>
      <c r="N67" s="159">
        <v>73</v>
      </c>
      <c r="O67" s="159">
        <v>178</v>
      </c>
      <c r="P67" s="365">
        <f t="shared" si="0"/>
        <v>3476</v>
      </c>
    </row>
    <row r="68" spans="1:16" x14ac:dyDescent="0.35">
      <c r="A68" s="402"/>
      <c r="B68" s="198" t="s">
        <v>409</v>
      </c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365"/>
    </row>
    <row r="69" spans="1:16" x14ac:dyDescent="0.35">
      <c r="A69" s="402"/>
      <c r="B69" s="28" t="s">
        <v>110</v>
      </c>
      <c r="C69" s="159"/>
      <c r="D69" s="159">
        <v>526</v>
      </c>
      <c r="E69" s="159">
        <v>408</v>
      </c>
      <c r="F69" s="159">
        <v>201</v>
      </c>
      <c r="G69" s="159">
        <v>458</v>
      </c>
      <c r="H69" s="159">
        <v>175</v>
      </c>
      <c r="I69" s="159">
        <v>54</v>
      </c>
      <c r="J69" s="159">
        <v>7</v>
      </c>
      <c r="K69" s="159">
        <v>136</v>
      </c>
      <c r="L69" s="159">
        <v>31</v>
      </c>
      <c r="M69" s="159">
        <v>137</v>
      </c>
      <c r="N69" s="159">
        <v>45</v>
      </c>
      <c r="O69" s="159">
        <v>132</v>
      </c>
      <c r="P69" s="365">
        <f t="shared" si="0"/>
        <v>2310</v>
      </c>
    </row>
    <row r="70" spans="1:16" x14ac:dyDescent="0.35">
      <c r="A70" s="402"/>
      <c r="B70" s="28" t="s">
        <v>111</v>
      </c>
      <c r="C70" s="159">
        <v>81</v>
      </c>
      <c r="D70" s="159">
        <v>418</v>
      </c>
      <c r="E70" s="159">
        <v>594</v>
      </c>
      <c r="F70" s="159">
        <v>277</v>
      </c>
      <c r="G70" s="159">
        <v>539</v>
      </c>
      <c r="H70" s="159">
        <v>109</v>
      </c>
      <c r="I70" s="159">
        <v>64</v>
      </c>
      <c r="J70" s="159"/>
      <c r="K70" s="159">
        <v>78</v>
      </c>
      <c r="L70" s="159">
        <v>20</v>
      </c>
      <c r="M70" s="159">
        <v>71</v>
      </c>
      <c r="N70" s="159">
        <v>39</v>
      </c>
      <c r="O70" s="159">
        <v>86</v>
      </c>
      <c r="P70" s="365">
        <f t="shared" si="0"/>
        <v>2376</v>
      </c>
    </row>
    <row r="71" spans="1:16" x14ac:dyDescent="0.35">
      <c r="A71" s="402"/>
      <c r="B71" s="28" t="s">
        <v>112</v>
      </c>
      <c r="C71" s="159">
        <v>46</v>
      </c>
      <c r="D71" s="159">
        <v>540</v>
      </c>
      <c r="E71" s="159">
        <v>722</v>
      </c>
      <c r="F71" s="159">
        <v>428</v>
      </c>
      <c r="G71" s="159">
        <v>557</v>
      </c>
      <c r="H71" s="159">
        <v>151</v>
      </c>
      <c r="I71" s="159">
        <v>98</v>
      </c>
      <c r="J71" s="159">
        <v>9</v>
      </c>
      <c r="K71" s="159">
        <v>76</v>
      </c>
      <c r="L71" s="159"/>
      <c r="M71" s="159">
        <v>71</v>
      </c>
      <c r="N71" s="159">
        <v>30</v>
      </c>
      <c r="O71" s="159">
        <v>159</v>
      </c>
      <c r="P71" s="365">
        <f t="shared" si="0"/>
        <v>2887</v>
      </c>
    </row>
    <row r="72" spans="1:16" x14ac:dyDescent="0.35">
      <c r="A72" s="402"/>
      <c r="B72" s="28" t="s">
        <v>113</v>
      </c>
      <c r="C72" s="159">
        <v>48</v>
      </c>
      <c r="D72" s="159">
        <v>407</v>
      </c>
      <c r="E72" s="159">
        <v>520</v>
      </c>
      <c r="F72" s="159">
        <v>273</v>
      </c>
      <c r="G72" s="159">
        <v>404</v>
      </c>
      <c r="H72" s="159">
        <v>105</v>
      </c>
      <c r="I72" s="159">
        <v>50</v>
      </c>
      <c r="J72" s="159">
        <v>3</v>
      </c>
      <c r="K72" s="159">
        <v>65</v>
      </c>
      <c r="L72" s="159">
        <v>10</v>
      </c>
      <c r="M72" s="159">
        <v>67</v>
      </c>
      <c r="N72" s="159">
        <v>17</v>
      </c>
      <c r="O72" s="159">
        <v>137</v>
      </c>
      <c r="P72" s="365">
        <f t="shared" si="0"/>
        <v>2106</v>
      </c>
    </row>
    <row r="73" spans="1:16" x14ac:dyDescent="0.35">
      <c r="A73" s="401" t="s">
        <v>131</v>
      </c>
      <c r="B73" s="28" t="s">
        <v>114</v>
      </c>
      <c r="C73" s="159">
        <v>64</v>
      </c>
      <c r="D73" s="159">
        <v>1967</v>
      </c>
      <c r="E73" s="159">
        <v>1856</v>
      </c>
      <c r="F73" s="159">
        <v>764</v>
      </c>
      <c r="G73" s="159">
        <v>1375</v>
      </c>
      <c r="H73" s="159">
        <v>314</v>
      </c>
      <c r="I73" s="159">
        <v>260</v>
      </c>
      <c r="J73" s="159">
        <v>25</v>
      </c>
      <c r="K73" s="159">
        <v>183</v>
      </c>
      <c r="L73" s="159">
        <v>17</v>
      </c>
      <c r="M73" s="159">
        <v>288</v>
      </c>
      <c r="N73" s="159">
        <v>79</v>
      </c>
      <c r="O73" s="159">
        <v>414</v>
      </c>
      <c r="P73" s="365">
        <f t="shared" si="0"/>
        <v>7606</v>
      </c>
    </row>
    <row r="74" spans="1:16" x14ac:dyDescent="0.35">
      <c r="A74" s="401"/>
      <c r="B74" s="28" t="s">
        <v>115</v>
      </c>
      <c r="C74" s="159">
        <v>7</v>
      </c>
      <c r="D74" s="159">
        <v>632</v>
      </c>
      <c r="E74" s="159">
        <v>662</v>
      </c>
      <c r="F74" s="159">
        <v>331</v>
      </c>
      <c r="G74" s="159">
        <v>635</v>
      </c>
      <c r="H74" s="159">
        <v>171</v>
      </c>
      <c r="I74" s="159">
        <v>96</v>
      </c>
      <c r="J74" s="159">
        <v>3</v>
      </c>
      <c r="K74" s="159">
        <v>68</v>
      </c>
      <c r="L74" s="159">
        <v>21</v>
      </c>
      <c r="M74" s="159">
        <v>101</v>
      </c>
      <c r="N74" s="159">
        <v>43</v>
      </c>
      <c r="O74" s="159">
        <v>112</v>
      </c>
      <c r="P74" s="365">
        <f t="shared" si="0"/>
        <v>2882</v>
      </c>
    </row>
    <row r="75" spans="1:16" x14ac:dyDescent="0.35">
      <c r="A75" s="401"/>
      <c r="B75" s="28" t="s">
        <v>116</v>
      </c>
      <c r="C75" s="159"/>
      <c r="D75" s="159">
        <v>303</v>
      </c>
      <c r="E75" s="159">
        <v>292</v>
      </c>
      <c r="F75" s="159">
        <v>228</v>
      </c>
      <c r="G75" s="159">
        <v>668</v>
      </c>
      <c r="H75" s="159">
        <v>156</v>
      </c>
      <c r="I75" s="159">
        <v>46</v>
      </c>
      <c r="J75" s="159">
        <v>7</v>
      </c>
      <c r="K75" s="159">
        <v>170</v>
      </c>
      <c r="L75" s="159">
        <v>40</v>
      </c>
      <c r="M75" s="159">
        <v>272</v>
      </c>
      <c r="N75" s="159">
        <v>86</v>
      </c>
      <c r="O75" s="159">
        <v>125</v>
      </c>
      <c r="P75" s="365">
        <f t="shared" ref="P75:P78" si="2">SUM(C75:O75)</f>
        <v>2393</v>
      </c>
    </row>
    <row r="76" spans="1:16" x14ac:dyDescent="0.35">
      <c r="A76" s="401"/>
      <c r="B76" s="28" t="s">
        <v>117</v>
      </c>
      <c r="C76" s="159">
        <v>112</v>
      </c>
      <c r="D76" s="159">
        <v>717</v>
      </c>
      <c r="E76" s="159">
        <v>656</v>
      </c>
      <c r="F76" s="159">
        <v>358</v>
      </c>
      <c r="G76" s="159">
        <v>701</v>
      </c>
      <c r="H76" s="159">
        <v>178</v>
      </c>
      <c r="I76" s="159">
        <v>76</v>
      </c>
      <c r="J76" s="159">
        <v>6</v>
      </c>
      <c r="K76" s="159">
        <v>85</v>
      </c>
      <c r="L76" s="159"/>
      <c r="M76" s="159">
        <v>164</v>
      </c>
      <c r="N76" s="159">
        <v>39</v>
      </c>
      <c r="O76" s="159">
        <v>158</v>
      </c>
      <c r="P76" s="365">
        <f t="shared" si="2"/>
        <v>3250</v>
      </c>
    </row>
    <row r="77" spans="1:16" x14ac:dyDescent="0.35">
      <c r="A77" s="401"/>
      <c r="B77" s="28" t="s">
        <v>118</v>
      </c>
      <c r="C77" s="159">
        <v>328</v>
      </c>
      <c r="D77" s="159">
        <v>963</v>
      </c>
      <c r="E77" s="159">
        <v>1126</v>
      </c>
      <c r="F77" s="159">
        <v>562</v>
      </c>
      <c r="G77" s="159">
        <v>1075</v>
      </c>
      <c r="H77" s="159">
        <v>226</v>
      </c>
      <c r="I77" s="159">
        <v>150</v>
      </c>
      <c r="J77" s="159">
        <v>16</v>
      </c>
      <c r="K77" s="159">
        <v>167</v>
      </c>
      <c r="L77" s="159">
        <v>4</v>
      </c>
      <c r="M77" s="159">
        <v>176</v>
      </c>
      <c r="N77" s="159">
        <v>33</v>
      </c>
      <c r="O77" s="159">
        <v>223</v>
      </c>
      <c r="P77" s="365">
        <f t="shared" si="2"/>
        <v>5049</v>
      </c>
    </row>
    <row r="78" spans="1:16" x14ac:dyDescent="0.35">
      <c r="A78" s="401"/>
      <c r="B78" s="28" t="s">
        <v>119</v>
      </c>
      <c r="C78" s="217">
        <v>247</v>
      </c>
      <c r="D78" s="217">
        <v>142</v>
      </c>
      <c r="E78" s="217">
        <v>178</v>
      </c>
      <c r="F78" s="217">
        <v>94</v>
      </c>
      <c r="G78" s="217">
        <v>133</v>
      </c>
      <c r="H78" s="217">
        <v>34</v>
      </c>
      <c r="I78" s="217">
        <v>38</v>
      </c>
      <c r="J78" s="217"/>
      <c r="K78" s="217">
        <v>15</v>
      </c>
      <c r="L78" s="217">
        <v>8</v>
      </c>
      <c r="M78" s="217">
        <v>28</v>
      </c>
      <c r="N78" s="217">
        <v>14</v>
      </c>
      <c r="O78" s="217">
        <v>53</v>
      </c>
      <c r="P78" s="365">
        <f t="shared" si="2"/>
        <v>984</v>
      </c>
    </row>
    <row r="79" spans="1:16" x14ac:dyDescent="0.35">
      <c r="B79" s="103" t="s">
        <v>120</v>
      </c>
      <c r="C79" s="330">
        <f>SUM(C9:C78)</f>
        <v>6386</v>
      </c>
      <c r="D79" s="366">
        <f t="shared" ref="D79:P79" si="3">SUM(D9:D78)</f>
        <v>92478</v>
      </c>
      <c r="E79" s="366">
        <f t="shared" si="3"/>
        <v>65340</v>
      </c>
      <c r="F79" s="366">
        <f t="shared" si="3"/>
        <v>33579</v>
      </c>
      <c r="G79" s="366">
        <f t="shared" si="3"/>
        <v>68983</v>
      </c>
      <c r="H79" s="366">
        <f t="shared" si="3"/>
        <v>23318</v>
      </c>
      <c r="I79" s="366">
        <f t="shared" si="3"/>
        <v>13004</v>
      </c>
      <c r="J79" s="366">
        <f t="shared" si="3"/>
        <v>794</v>
      </c>
      <c r="K79" s="366">
        <f>SUM(K9:K78)</f>
        <v>13725</v>
      </c>
      <c r="L79" s="366">
        <f t="shared" si="3"/>
        <v>2207</v>
      </c>
      <c r="M79" s="366">
        <f t="shared" si="3"/>
        <v>18600</v>
      </c>
      <c r="N79" s="366">
        <f t="shared" si="3"/>
        <v>6734</v>
      </c>
      <c r="O79" s="366">
        <f t="shared" si="3"/>
        <v>20507</v>
      </c>
      <c r="P79" s="88">
        <f t="shared" si="3"/>
        <v>365655</v>
      </c>
    </row>
    <row r="80" spans="1:16" x14ac:dyDescent="0.35">
      <c r="P80" s="51"/>
    </row>
    <row r="81" spans="12:16" x14ac:dyDescent="0.35">
      <c r="P81" s="317"/>
    </row>
    <row r="83" spans="12:16" x14ac:dyDescent="0.35">
      <c r="L83" s="317"/>
    </row>
  </sheetData>
  <mergeCells count="26">
    <mergeCell ref="B7:B8"/>
    <mergeCell ref="A7:A8"/>
    <mergeCell ref="P7:P8"/>
    <mergeCell ref="C7:C8"/>
    <mergeCell ref="D7:D8"/>
    <mergeCell ref="E7:E8"/>
    <mergeCell ref="F7:F8"/>
    <mergeCell ref="G7:G8"/>
    <mergeCell ref="H7:H8"/>
    <mergeCell ref="O7:O8"/>
    <mergeCell ref="I7:I8"/>
    <mergeCell ref="J7:J8"/>
    <mergeCell ref="K7:K8"/>
    <mergeCell ref="L7:L8"/>
    <mergeCell ref="M7:M8"/>
    <mergeCell ref="N7:N8"/>
    <mergeCell ref="A55:A60"/>
    <mergeCell ref="A61:A63"/>
    <mergeCell ref="A64:A72"/>
    <mergeCell ref="A73:A78"/>
    <mergeCell ref="A9:A14"/>
    <mergeCell ref="A15:A21"/>
    <mergeCell ref="A22:A28"/>
    <mergeCell ref="A29:A37"/>
    <mergeCell ref="A38:A44"/>
    <mergeCell ref="A45:A54"/>
  </mergeCells>
  <pageMargins left="0.7" right="0.7" top="0.78740157499999996" bottom="0.78740157499999996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1:O83"/>
  <sheetViews>
    <sheetView zoomScale="80" zoomScaleNormal="80" workbookViewId="0">
      <selection activeCell="Q91" sqref="Q91"/>
    </sheetView>
  </sheetViews>
  <sheetFormatPr baseColWidth="10" defaultRowHeight="14.5" x14ac:dyDescent="0.35"/>
  <cols>
    <col min="1" max="1" width="15.54296875" customWidth="1"/>
    <col min="2" max="2" width="30.54296875" customWidth="1"/>
    <col min="3" max="3" width="13.1796875" style="152" customWidth="1"/>
    <col min="4" max="5" width="15" style="152" customWidth="1"/>
    <col min="6" max="6" width="13.54296875" style="152" customWidth="1"/>
    <col min="7" max="7" width="19.453125" style="152" customWidth="1"/>
    <col min="8" max="8" width="22.1796875" customWidth="1"/>
    <col min="9" max="9" width="21.453125" customWidth="1"/>
    <col min="10" max="11" width="22.453125" customWidth="1"/>
    <col min="12" max="12" width="20" customWidth="1"/>
    <col min="13" max="13" width="17.54296875" customWidth="1"/>
    <col min="14" max="14" width="16.81640625" customWidth="1"/>
  </cols>
  <sheetData>
    <row r="1" spans="1:15" s="154" customFormat="1" ht="27" customHeight="1" x14ac:dyDescent="0.6">
      <c r="A1" s="153"/>
      <c r="B1" s="157" t="s">
        <v>133</v>
      </c>
      <c r="C1" s="155"/>
      <c r="D1" s="153"/>
      <c r="E1" s="153"/>
      <c r="F1" s="153"/>
      <c r="G1" s="153"/>
      <c r="H1" s="156"/>
      <c r="I1" s="155"/>
      <c r="J1" s="153"/>
      <c r="K1" s="153"/>
      <c r="L1" s="153"/>
      <c r="M1" s="153"/>
      <c r="N1" s="158"/>
      <c r="O1" s="158"/>
    </row>
    <row r="3" spans="1:15" ht="15.5" x14ac:dyDescent="0.35">
      <c r="A3" s="2" t="s">
        <v>287</v>
      </c>
      <c r="B3" s="2"/>
    </row>
    <row r="4" spans="1:15" ht="15.5" x14ac:dyDescent="0.35">
      <c r="A4" s="2"/>
      <c r="B4" s="2"/>
    </row>
    <row r="5" spans="1:15" ht="15.5" x14ac:dyDescent="0.35">
      <c r="A5" s="2" t="s">
        <v>411</v>
      </c>
      <c r="B5" s="2"/>
    </row>
    <row r="6" spans="1:15" s="87" customFormat="1" ht="15.5" x14ac:dyDescent="0.35">
      <c r="A6" s="2"/>
      <c r="B6" s="2"/>
      <c r="C6" s="152"/>
      <c r="D6" s="152"/>
      <c r="E6" s="152"/>
      <c r="F6" s="152"/>
      <c r="G6" s="152"/>
    </row>
    <row r="7" spans="1:15" x14ac:dyDescent="0.35">
      <c r="A7" s="458" t="s">
        <v>122</v>
      </c>
      <c r="B7" s="458" t="s">
        <v>121</v>
      </c>
      <c r="C7" s="497" t="s">
        <v>214</v>
      </c>
      <c r="D7" s="497" t="s">
        <v>215</v>
      </c>
      <c r="E7" s="497" t="s">
        <v>216</v>
      </c>
      <c r="F7" s="497" t="s">
        <v>217</v>
      </c>
      <c r="G7" s="497" t="s">
        <v>218</v>
      </c>
      <c r="H7" s="497" t="s">
        <v>219</v>
      </c>
      <c r="I7" s="497" t="s">
        <v>220</v>
      </c>
      <c r="J7" s="497" t="s">
        <v>221</v>
      </c>
      <c r="K7" s="497" t="s">
        <v>222</v>
      </c>
      <c r="L7" s="497" t="s">
        <v>223</v>
      </c>
      <c r="M7" s="497" t="s">
        <v>224</v>
      </c>
      <c r="N7" s="497" t="s">
        <v>267</v>
      </c>
      <c r="O7" s="497" t="s">
        <v>6</v>
      </c>
    </row>
    <row r="8" spans="1:15" ht="149.25" customHeight="1" x14ac:dyDescent="0.35">
      <c r="A8" s="458"/>
      <c r="B8" s="458"/>
      <c r="C8" s="498"/>
      <c r="D8" s="498"/>
      <c r="E8" s="498"/>
      <c r="F8" s="498"/>
      <c r="G8" s="498"/>
      <c r="H8" s="498"/>
      <c r="I8" s="498"/>
      <c r="J8" s="498"/>
      <c r="K8" s="498"/>
      <c r="L8" s="498"/>
      <c r="M8" s="498"/>
      <c r="N8" s="498"/>
      <c r="O8" s="498"/>
    </row>
    <row r="9" spans="1:15" x14ac:dyDescent="0.35">
      <c r="A9" s="401" t="s">
        <v>123</v>
      </c>
      <c r="B9" s="28" t="s">
        <v>52</v>
      </c>
      <c r="C9" s="216">
        <v>2477</v>
      </c>
      <c r="D9" s="341">
        <v>337</v>
      </c>
      <c r="E9" s="341">
        <v>109</v>
      </c>
      <c r="F9" s="341">
        <v>220</v>
      </c>
      <c r="G9" s="341">
        <v>48</v>
      </c>
      <c r="H9" s="341">
        <v>144</v>
      </c>
      <c r="I9" s="341">
        <v>5</v>
      </c>
      <c r="J9" s="341">
        <v>46</v>
      </c>
      <c r="K9" s="341">
        <v>9</v>
      </c>
      <c r="L9" s="341">
        <v>126</v>
      </c>
      <c r="M9" s="341">
        <v>50</v>
      </c>
      <c r="N9" s="341">
        <v>193</v>
      </c>
      <c r="O9" s="341">
        <f>SUM(C9:N9)</f>
        <v>3764</v>
      </c>
    </row>
    <row r="10" spans="1:15" x14ac:dyDescent="0.35">
      <c r="A10" s="401"/>
      <c r="B10" s="28" t="s">
        <v>53</v>
      </c>
      <c r="C10" s="214">
        <v>6167</v>
      </c>
      <c r="D10" s="159">
        <v>916</v>
      </c>
      <c r="E10" s="159">
        <v>344</v>
      </c>
      <c r="F10" s="159">
        <v>650</v>
      </c>
      <c r="G10" s="159">
        <v>202</v>
      </c>
      <c r="H10" s="159">
        <v>425</v>
      </c>
      <c r="I10" s="159">
        <v>8</v>
      </c>
      <c r="J10" s="159">
        <v>216</v>
      </c>
      <c r="K10" s="159">
        <v>19</v>
      </c>
      <c r="L10" s="159">
        <v>426</v>
      </c>
      <c r="M10" s="159">
        <v>96</v>
      </c>
      <c r="N10" s="159">
        <v>478</v>
      </c>
      <c r="O10" s="159">
        <f t="shared" ref="O10:O74" si="0">SUM(C10:N10)</f>
        <v>9947</v>
      </c>
    </row>
    <row r="11" spans="1:15" x14ac:dyDescent="0.35">
      <c r="A11" s="401"/>
      <c r="B11" s="28" t="s">
        <v>54</v>
      </c>
      <c r="C11" s="214">
        <v>4752</v>
      </c>
      <c r="D11" s="214">
        <v>1020</v>
      </c>
      <c r="E11" s="214">
        <v>348</v>
      </c>
      <c r="F11" s="214">
        <v>698</v>
      </c>
      <c r="G11" s="214">
        <v>207</v>
      </c>
      <c r="H11" s="214">
        <v>301</v>
      </c>
      <c r="I11" s="214">
        <v>14</v>
      </c>
      <c r="J11" s="214">
        <v>166</v>
      </c>
      <c r="K11" s="214">
        <v>20</v>
      </c>
      <c r="L11" s="214">
        <v>396</v>
      </c>
      <c r="M11" s="214">
        <v>90</v>
      </c>
      <c r="N11" s="214">
        <v>453</v>
      </c>
      <c r="O11" s="214">
        <f t="shared" si="0"/>
        <v>8465</v>
      </c>
    </row>
    <row r="12" spans="1:15" x14ac:dyDescent="0.35">
      <c r="A12" s="401"/>
      <c r="B12" s="28" t="s">
        <v>55</v>
      </c>
      <c r="C12" s="214">
        <v>3534</v>
      </c>
      <c r="D12" s="159">
        <v>631</v>
      </c>
      <c r="E12" s="159">
        <v>221</v>
      </c>
      <c r="F12" s="159">
        <v>486</v>
      </c>
      <c r="G12" s="159">
        <v>129</v>
      </c>
      <c r="H12" s="159">
        <v>266</v>
      </c>
      <c r="I12" s="159">
        <v>4</v>
      </c>
      <c r="J12" s="159">
        <v>99</v>
      </c>
      <c r="K12" s="159">
        <v>19</v>
      </c>
      <c r="L12" s="159">
        <v>186</v>
      </c>
      <c r="M12" s="159">
        <v>48</v>
      </c>
      <c r="N12" s="159">
        <v>272</v>
      </c>
      <c r="O12" s="159">
        <f t="shared" si="0"/>
        <v>5895</v>
      </c>
    </row>
    <row r="13" spans="1:15" x14ac:dyDescent="0.35">
      <c r="A13" s="401"/>
      <c r="B13" s="28" t="s">
        <v>56</v>
      </c>
      <c r="C13" s="214">
        <v>3701</v>
      </c>
      <c r="D13" s="214">
        <v>1183</v>
      </c>
      <c r="E13" s="214">
        <v>287</v>
      </c>
      <c r="F13" s="214">
        <v>505</v>
      </c>
      <c r="G13" s="214">
        <v>112</v>
      </c>
      <c r="H13" s="214">
        <v>557</v>
      </c>
      <c r="I13" s="214">
        <v>6</v>
      </c>
      <c r="J13" s="214">
        <v>67</v>
      </c>
      <c r="K13" s="214">
        <v>6</v>
      </c>
      <c r="L13" s="214">
        <v>140</v>
      </c>
      <c r="M13" s="214">
        <v>34</v>
      </c>
      <c r="N13" s="214">
        <v>263</v>
      </c>
      <c r="O13" s="214">
        <f t="shared" si="0"/>
        <v>6861</v>
      </c>
    </row>
    <row r="14" spans="1:15" x14ac:dyDescent="0.35">
      <c r="A14" s="401"/>
      <c r="B14" s="28" t="s">
        <v>57</v>
      </c>
      <c r="C14" s="214">
        <v>2098</v>
      </c>
      <c r="D14" s="159">
        <v>476</v>
      </c>
      <c r="E14" s="159">
        <v>153</v>
      </c>
      <c r="F14" s="159">
        <v>304</v>
      </c>
      <c r="G14" s="159">
        <v>76</v>
      </c>
      <c r="H14" s="159">
        <v>158</v>
      </c>
      <c r="I14" s="159">
        <v>3</v>
      </c>
      <c r="J14" s="159">
        <v>59</v>
      </c>
      <c r="K14" s="159">
        <v>6</v>
      </c>
      <c r="L14" s="159">
        <v>133</v>
      </c>
      <c r="M14" s="159">
        <v>31</v>
      </c>
      <c r="N14" s="159">
        <v>178</v>
      </c>
      <c r="O14" s="159">
        <f t="shared" si="0"/>
        <v>3675</v>
      </c>
    </row>
    <row r="15" spans="1:15" x14ac:dyDescent="0.35">
      <c r="A15" s="401" t="s">
        <v>124</v>
      </c>
      <c r="B15" s="28" t="s">
        <v>58</v>
      </c>
      <c r="C15" s="214">
        <v>1230</v>
      </c>
      <c r="D15" s="159">
        <v>372</v>
      </c>
      <c r="E15" s="159">
        <v>86</v>
      </c>
      <c r="F15" s="159">
        <v>210</v>
      </c>
      <c r="G15" s="159">
        <v>49</v>
      </c>
      <c r="H15" s="159">
        <v>81</v>
      </c>
      <c r="I15" s="159">
        <v>1</v>
      </c>
      <c r="J15" s="159">
        <v>31</v>
      </c>
      <c r="K15" s="159">
        <v>5</v>
      </c>
      <c r="L15" s="159">
        <v>100</v>
      </c>
      <c r="M15" s="159">
        <v>23</v>
      </c>
      <c r="N15" s="159">
        <v>110</v>
      </c>
      <c r="O15" s="159">
        <f t="shared" si="0"/>
        <v>2298</v>
      </c>
    </row>
    <row r="16" spans="1:15" x14ac:dyDescent="0.35">
      <c r="A16" s="401"/>
      <c r="B16" s="28" t="s">
        <v>59</v>
      </c>
      <c r="C16" s="159">
        <v>881</v>
      </c>
      <c r="D16" s="159">
        <v>472</v>
      </c>
      <c r="E16" s="159">
        <v>162</v>
      </c>
      <c r="F16" s="159">
        <v>258</v>
      </c>
      <c r="G16" s="159">
        <v>59</v>
      </c>
      <c r="H16" s="159">
        <v>34</v>
      </c>
      <c r="I16" s="159">
        <v>1</v>
      </c>
      <c r="J16" s="159">
        <v>25</v>
      </c>
      <c r="K16" s="159">
        <v>2</v>
      </c>
      <c r="L16" s="159">
        <v>67</v>
      </c>
      <c r="M16" s="159">
        <v>14</v>
      </c>
      <c r="N16" s="159">
        <v>100</v>
      </c>
      <c r="O16" s="159">
        <f t="shared" si="0"/>
        <v>2075</v>
      </c>
    </row>
    <row r="17" spans="1:15" x14ac:dyDescent="0.35">
      <c r="A17" s="401"/>
      <c r="B17" s="28" t="s">
        <v>60</v>
      </c>
      <c r="C17" s="214">
        <v>1451</v>
      </c>
      <c r="D17" s="159">
        <v>500</v>
      </c>
      <c r="E17" s="159">
        <v>146</v>
      </c>
      <c r="F17" s="159">
        <v>261</v>
      </c>
      <c r="G17" s="159">
        <v>73</v>
      </c>
      <c r="H17" s="159">
        <v>81</v>
      </c>
      <c r="I17" s="159"/>
      <c r="J17" s="159">
        <v>45</v>
      </c>
      <c r="K17" s="159">
        <v>9</v>
      </c>
      <c r="L17" s="159">
        <v>124</v>
      </c>
      <c r="M17" s="159">
        <v>34</v>
      </c>
      <c r="N17" s="159">
        <v>131</v>
      </c>
      <c r="O17" s="159">
        <f t="shared" si="0"/>
        <v>2855</v>
      </c>
    </row>
    <row r="18" spans="1:15" x14ac:dyDescent="0.35">
      <c r="A18" s="401"/>
      <c r="B18" s="28" t="s">
        <v>61</v>
      </c>
      <c r="C18" s="214">
        <v>1379</v>
      </c>
      <c r="D18" s="159">
        <v>481</v>
      </c>
      <c r="E18" s="159">
        <v>121</v>
      </c>
      <c r="F18" s="159">
        <v>221</v>
      </c>
      <c r="G18" s="159">
        <v>47</v>
      </c>
      <c r="H18" s="159">
        <v>120</v>
      </c>
      <c r="I18" s="159">
        <v>6</v>
      </c>
      <c r="J18" s="159">
        <v>46</v>
      </c>
      <c r="K18" s="159">
        <v>4</v>
      </c>
      <c r="L18" s="159">
        <v>58</v>
      </c>
      <c r="M18" s="159">
        <v>16</v>
      </c>
      <c r="N18" s="159">
        <v>101</v>
      </c>
      <c r="O18" s="159">
        <f t="shared" si="0"/>
        <v>2600</v>
      </c>
    </row>
    <row r="19" spans="1:15" x14ac:dyDescent="0.35">
      <c r="A19" s="401"/>
      <c r="B19" s="28" t="s">
        <v>62</v>
      </c>
      <c r="C19" s="214">
        <v>1761</v>
      </c>
      <c r="D19" s="159">
        <v>324</v>
      </c>
      <c r="E19" s="159">
        <v>129</v>
      </c>
      <c r="F19" s="159">
        <v>232</v>
      </c>
      <c r="G19" s="159">
        <v>56</v>
      </c>
      <c r="H19" s="159">
        <v>130</v>
      </c>
      <c r="I19" s="159">
        <v>5</v>
      </c>
      <c r="J19" s="159">
        <v>56</v>
      </c>
      <c r="K19" s="159">
        <v>7</v>
      </c>
      <c r="L19" s="159">
        <v>146</v>
      </c>
      <c r="M19" s="159">
        <v>36</v>
      </c>
      <c r="N19" s="159">
        <v>152</v>
      </c>
      <c r="O19" s="159">
        <f t="shared" si="0"/>
        <v>3034</v>
      </c>
    </row>
    <row r="20" spans="1:15" x14ac:dyDescent="0.35">
      <c r="A20" s="401"/>
      <c r="B20" s="28" t="s">
        <v>63</v>
      </c>
      <c r="C20" s="159">
        <v>979</v>
      </c>
      <c r="D20" s="159">
        <v>431</v>
      </c>
      <c r="E20" s="159">
        <v>97</v>
      </c>
      <c r="F20" s="159">
        <v>212</v>
      </c>
      <c r="G20" s="159">
        <v>36</v>
      </c>
      <c r="H20" s="159">
        <v>81</v>
      </c>
      <c r="I20" s="159"/>
      <c r="J20" s="159">
        <v>30</v>
      </c>
      <c r="K20" s="159">
        <v>1</v>
      </c>
      <c r="L20" s="159">
        <v>61</v>
      </c>
      <c r="M20" s="159">
        <v>18</v>
      </c>
      <c r="N20" s="159">
        <v>76</v>
      </c>
      <c r="O20" s="159">
        <f t="shared" si="0"/>
        <v>2022</v>
      </c>
    </row>
    <row r="21" spans="1:15" x14ac:dyDescent="0.35">
      <c r="A21" s="401"/>
      <c r="B21" s="28" t="s">
        <v>64</v>
      </c>
      <c r="C21" s="159">
        <v>24</v>
      </c>
      <c r="D21" s="159">
        <v>4</v>
      </c>
      <c r="E21" s="159">
        <v>2</v>
      </c>
      <c r="F21" s="159">
        <v>1</v>
      </c>
      <c r="G21" s="159">
        <v>1</v>
      </c>
      <c r="H21" s="159"/>
      <c r="I21" s="159"/>
      <c r="J21" s="159">
        <v>1</v>
      </c>
      <c r="K21" s="159"/>
      <c r="L21" s="159"/>
      <c r="M21" s="159"/>
      <c r="N21" s="159">
        <v>1</v>
      </c>
      <c r="O21" s="159">
        <f t="shared" si="0"/>
        <v>34</v>
      </c>
    </row>
    <row r="22" spans="1:15" x14ac:dyDescent="0.35">
      <c r="A22" s="402" t="s">
        <v>125</v>
      </c>
      <c r="B22" s="28" t="s">
        <v>65</v>
      </c>
      <c r="C22" s="214">
        <v>2520</v>
      </c>
      <c r="D22" s="214">
        <v>1007</v>
      </c>
      <c r="E22" s="214">
        <v>286</v>
      </c>
      <c r="F22" s="214">
        <v>510</v>
      </c>
      <c r="G22" s="214">
        <v>92</v>
      </c>
      <c r="H22" s="214">
        <v>175</v>
      </c>
      <c r="I22" s="214">
        <v>3</v>
      </c>
      <c r="J22" s="214">
        <v>104</v>
      </c>
      <c r="K22" s="214">
        <v>6</v>
      </c>
      <c r="L22" s="214">
        <v>179</v>
      </c>
      <c r="M22" s="214">
        <v>32</v>
      </c>
      <c r="N22" s="214">
        <v>276</v>
      </c>
      <c r="O22" s="214">
        <f t="shared" si="0"/>
        <v>5190</v>
      </c>
    </row>
    <row r="23" spans="1:15" x14ac:dyDescent="0.35">
      <c r="A23" s="402"/>
      <c r="B23" s="28" t="s">
        <v>66</v>
      </c>
      <c r="C23" s="214">
        <v>1342</v>
      </c>
      <c r="D23" s="159">
        <v>721</v>
      </c>
      <c r="E23" s="159">
        <v>205</v>
      </c>
      <c r="F23" s="159">
        <v>338</v>
      </c>
      <c r="G23" s="159">
        <v>114</v>
      </c>
      <c r="H23" s="159">
        <v>87</v>
      </c>
      <c r="I23" s="159">
        <v>8</v>
      </c>
      <c r="J23" s="159">
        <v>44</v>
      </c>
      <c r="K23" s="159">
        <v>12</v>
      </c>
      <c r="L23" s="159">
        <v>85</v>
      </c>
      <c r="M23" s="159">
        <v>52</v>
      </c>
      <c r="N23" s="159">
        <v>162</v>
      </c>
      <c r="O23" s="159">
        <f t="shared" si="0"/>
        <v>3170</v>
      </c>
    </row>
    <row r="24" spans="1:15" x14ac:dyDescent="0.35">
      <c r="A24" s="402"/>
      <c r="B24" s="28" t="s">
        <v>67</v>
      </c>
      <c r="C24" s="159">
        <v>966</v>
      </c>
      <c r="D24" s="159">
        <v>720</v>
      </c>
      <c r="E24" s="159">
        <v>151</v>
      </c>
      <c r="F24" s="159">
        <v>273</v>
      </c>
      <c r="G24" s="159">
        <v>36</v>
      </c>
      <c r="H24" s="159">
        <v>61</v>
      </c>
      <c r="I24" s="159">
        <v>3</v>
      </c>
      <c r="J24" s="159">
        <v>38</v>
      </c>
      <c r="K24" s="159">
        <v>2</v>
      </c>
      <c r="L24" s="159">
        <v>52</v>
      </c>
      <c r="M24" s="159">
        <v>13</v>
      </c>
      <c r="N24" s="159">
        <v>84</v>
      </c>
      <c r="O24" s="159">
        <f t="shared" si="0"/>
        <v>2399</v>
      </c>
    </row>
    <row r="25" spans="1:15" x14ac:dyDescent="0.35">
      <c r="A25" s="402"/>
      <c r="B25" s="28" t="s">
        <v>68</v>
      </c>
      <c r="C25" s="214">
        <v>1484</v>
      </c>
      <c r="D25" s="159">
        <v>813</v>
      </c>
      <c r="E25" s="159">
        <v>187</v>
      </c>
      <c r="F25" s="159">
        <v>354</v>
      </c>
      <c r="G25" s="159">
        <v>85</v>
      </c>
      <c r="H25" s="159">
        <v>84</v>
      </c>
      <c r="I25" s="159">
        <v>5</v>
      </c>
      <c r="J25" s="159">
        <v>58</v>
      </c>
      <c r="K25" s="159">
        <v>10</v>
      </c>
      <c r="L25" s="159">
        <v>122</v>
      </c>
      <c r="M25" s="159">
        <v>28</v>
      </c>
      <c r="N25" s="159">
        <v>151</v>
      </c>
      <c r="O25" s="159">
        <f t="shared" si="0"/>
        <v>3381</v>
      </c>
    </row>
    <row r="26" spans="1:15" x14ac:dyDescent="0.35">
      <c r="A26" s="402"/>
      <c r="B26" s="28" t="s">
        <v>69</v>
      </c>
      <c r="C26" s="159">
        <v>527</v>
      </c>
      <c r="D26" s="159">
        <v>426</v>
      </c>
      <c r="E26" s="159">
        <v>106</v>
      </c>
      <c r="F26" s="159">
        <v>176</v>
      </c>
      <c r="G26" s="159">
        <v>37</v>
      </c>
      <c r="H26" s="159">
        <v>42</v>
      </c>
      <c r="I26" s="159">
        <v>1</v>
      </c>
      <c r="J26" s="159">
        <v>21</v>
      </c>
      <c r="K26" s="159">
        <v>1</v>
      </c>
      <c r="L26" s="159">
        <v>25</v>
      </c>
      <c r="M26" s="159">
        <v>6</v>
      </c>
      <c r="N26" s="159">
        <v>75</v>
      </c>
      <c r="O26" s="159">
        <f t="shared" si="0"/>
        <v>1443</v>
      </c>
    </row>
    <row r="27" spans="1:15" x14ac:dyDescent="0.35">
      <c r="A27" s="402"/>
      <c r="B27" s="28" t="s">
        <v>70</v>
      </c>
      <c r="C27" s="159">
        <v>925</v>
      </c>
      <c r="D27" s="159">
        <v>651</v>
      </c>
      <c r="E27" s="159">
        <v>140</v>
      </c>
      <c r="F27" s="159">
        <v>217</v>
      </c>
      <c r="G27" s="159">
        <v>60</v>
      </c>
      <c r="H27" s="159">
        <v>58</v>
      </c>
      <c r="I27" s="159">
        <v>1</v>
      </c>
      <c r="J27" s="159">
        <v>29</v>
      </c>
      <c r="K27" s="159"/>
      <c r="L27" s="159">
        <v>51</v>
      </c>
      <c r="M27" s="159">
        <v>16</v>
      </c>
      <c r="N27" s="159">
        <v>86</v>
      </c>
      <c r="O27" s="159">
        <f t="shared" si="0"/>
        <v>2234</v>
      </c>
    </row>
    <row r="28" spans="1:15" x14ac:dyDescent="0.35">
      <c r="A28" s="402"/>
      <c r="B28" s="28" t="s">
        <v>71</v>
      </c>
      <c r="C28" s="159">
        <v>333</v>
      </c>
      <c r="D28" s="159">
        <v>337</v>
      </c>
      <c r="E28" s="159">
        <v>80</v>
      </c>
      <c r="F28" s="159">
        <v>136</v>
      </c>
      <c r="G28" s="159">
        <v>27</v>
      </c>
      <c r="H28" s="159">
        <v>26</v>
      </c>
      <c r="I28" s="159"/>
      <c r="J28" s="159">
        <v>22</v>
      </c>
      <c r="K28" s="159">
        <v>2</v>
      </c>
      <c r="L28" s="159">
        <v>21</v>
      </c>
      <c r="M28" s="159">
        <v>3</v>
      </c>
      <c r="N28" s="159">
        <v>42</v>
      </c>
      <c r="O28" s="159">
        <f t="shared" si="0"/>
        <v>1029</v>
      </c>
    </row>
    <row r="29" spans="1:15" x14ac:dyDescent="0.35">
      <c r="A29" s="401" t="s">
        <v>126</v>
      </c>
      <c r="B29" s="28" t="s">
        <v>72</v>
      </c>
      <c r="C29" s="214">
        <v>2453</v>
      </c>
      <c r="D29" s="159">
        <v>782</v>
      </c>
      <c r="E29" s="159">
        <v>261</v>
      </c>
      <c r="F29" s="159">
        <v>479</v>
      </c>
      <c r="G29" s="159">
        <v>142</v>
      </c>
      <c r="H29" s="159">
        <v>170</v>
      </c>
      <c r="I29" s="159">
        <v>10</v>
      </c>
      <c r="J29" s="159">
        <v>97</v>
      </c>
      <c r="K29" s="159">
        <v>13</v>
      </c>
      <c r="L29" s="159">
        <v>168</v>
      </c>
      <c r="M29" s="159">
        <v>43</v>
      </c>
      <c r="N29" s="159">
        <v>255</v>
      </c>
      <c r="O29" s="159">
        <f t="shared" si="0"/>
        <v>4873</v>
      </c>
    </row>
    <row r="30" spans="1:15" x14ac:dyDescent="0.35">
      <c r="A30" s="401"/>
      <c r="B30" s="28" t="s">
        <v>73</v>
      </c>
      <c r="C30" s="159">
        <v>820</v>
      </c>
      <c r="D30" s="159">
        <v>397</v>
      </c>
      <c r="E30" s="159">
        <v>126</v>
      </c>
      <c r="F30" s="159">
        <v>137</v>
      </c>
      <c r="G30" s="159">
        <v>67</v>
      </c>
      <c r="H30" s="159">
        <v>37</v>
      </c>
      <c r="I30" s="159">
        <v>1</v>
      </c>
      <c r="J30" s="159">
        <v>10</v>
      </c>
      <c r="K30" s="159"/>
      <c r="L30" s="159">
        <v>53</v>
      </c>
      <c r="M30" s="159">
        <v>14</v>
      </c>
      <c r="N30" s="159">
        <v>78</v>
      </c>
      <c r="O30" s="159">
        <f t="shared" si="0"/>
        <v>1740</v>
      </c>
    </row>
    <row r="31" spans="1:15" x14ac:dyDescent="0.35">
      <c r="A31" s="401"/>
      <c r="B31" s="28" t="s">
        <v>74</v>
      </c>
      <c r="C31" s="159">
        <v>859</v>
      </c>
      <c r="D31" s="159">
        <v>370</v>
      </c>
      <c r="E31" s="159">
        <v>134</v>
      </c>
      <c r="F31" s="159">
        <v>185</v>
      </c>
      <c r="G31" s="159">
        <v>52</v>
      </c>
      <c r="H31" s="159">
        <v>51</v>
      </c>
      <c r="I31" s="159">
        <v>3</v>
      </c>
      <c r="J31" s="159">
        <v>41</v>
      </c>
      <c r="K31" s="159">
        <v>4</v>
      </c>
      <c r="L31" s="159">
        <v>66</v>
      </c>
      <c r="M31" s="159">
        <v>14</v>
      </c>
      <c r="N31" s="159">
        <v>100</v>
      </c>
      <c r="O31" s="159">
        <f t="shared" si="0"/>
        <v>1879</v>
      </c>
    </row>
    <row r="32" spans="1:15" x14ac:dyDescent="0.35">
      <c r="A32" s="401"/>
      <c r="B32" s="28" t="s">
        <v>75</v>
      </c>
      <c r="C32" s="159">
        <v>494</v>
      </c>
      <c r="D32" s="159">
        <v>349</v>
      </c>
      <c r="E32" s="159">
        <v>115</v>
      </c>
      <c r="F32" s="159">
        <v>151</v>
      </c>
      <c r="G32" s="159">
        <v>40</v>
      </c>
      <c r="H32" s="159">
        <v>37</v>
      </c>
      <c r="I32" s="159">
        <v>1</v>
      </c>
      <c r="J32" s="159">
        <v>18</v>
      </c>
      <c r="K32" s="159">
        <v>4</v>
      </c>
      <c r="L32" s="159">
        <v>33</v>
      </c>
      <c r="M32" s="159">
        <v>7</v>
      </c>
      <c r="N32" s="159">
        <v>59</v>
      </c>
      <c r="O32" s="159">
        <f t="shared" si="0"/>
        <v>1308</v>
      </c>
    </row>
    <row r="33" spans="1:15" x14ac:dyDescent="0.35">
      <c r="A33" s="401"/>
      <c r="B33" s="28" t="s">
        <v>76</v>
      </c>
      <c r="C33" s="159">
        <v>196</v>
      </c>
      <c r="D33" s="159">
        <v>119</v>
      </c>
      <c r="E33" s="159">
        <v>52</v>
      </c>
      <c r="F33" s="159">
        <v>61</v>
      </c>
      <c r="G33" s="159">
        <v>10</v>
      </c>
      <c r="H33" s="159">
        <v>13</v>
      </c>
      <c r="I33" s="159"/>
      <c r="J33" s="159">
        <v>7</v>
      </c>
      <c r="K33" s="159"/>
      <c r="L33" s="159">
        <v>16</v>
      </c>
      <c r="M33" s="159">
        <v>3</v>
      </c>
      <c r="N33" s="159">
        <v>26</v>
      </c>
      <c r="O33" s="159">
        <f t="shared" si="0"/>
        <v>503</v>
      </c>
    </row>
    <row r="34" spans="1:15" x14ac:dyDescent="0.35">
      <c r="A34" s="401"/>
      <c r="B34" s="28" t="s">
        <v>77</v>
      </c>
      <c r="C34" s="159">
        <v>44</v>
      </c>
      <c r="D34" s="159">
        <v>19</v>
      </c>
      <c r="E34" s="159">
        <v>7</v>
      </c>
      <c r="F34" s="159">
        <v>6</v>
      </c>
      <c r="G34" s="159">
        <v>3</v>
      </c>
      <c r="H34" s="159">
        <v>4</v>
      </c>
      <c r="I34" s="159"/>
      <c r="J34" s="159">
        <v>1</v>
      </c>
      <c r="K34" s="159"/>
      <c r="L34" s="159">
        <v>3</v>
      </c>
      <c r="M34" s="159"/>
      <c r="N34" s="159">
        <v>6</v>
      </c>
      <c r="O34" s="159">
        <f t="shared" si="0"/>
        <v>93</v>
      </c>
    </row>
    <row r="35" spans="1:15" x14ac:dyDescent="0.35">
      <c r="A35" s="401"/>
      <c r="B35" s="28" t="s">
        <v>78</v>
      </c>
      <c r="C35" s="159">
        <v>702</v>
      </c>
      <c r="D35" s="159">
        <v>435</v>
      </c>
      <c r="E35" s="159">
        <v>153</v>
      </c>
      <c r="F35" s="159">
        <v>301</v>
      </c>
      <c r="G35" s="159">
        <v>59</v>
      </c>
      <c r="H35" s="159">
        <v>48</v>
      </c>
      <c r="I35" s="159">
        <v>3</v>
      </c>
      <c r="J35" s="159">
        <v>27</v>
      </c>
      <c r="K35" s="159">
        <v>5</v>
      </c>
      <c r="L35" s="159">
        <v>71</v>
      </c>
      <c r="M35" s="159">
        <v>18</v>
      </c>
      <c r="N35" s="159">
        <v>109</v>
      </c>
      <c r="O35" s="159">
        <f t="shared" si="0"/>
        <v>1931</v>
      </c>
    </row>
    <row r="36" spans="1:15" x14ac:dyDescent="0.35">
      <c r="A36" s="401"/>
      <c r="B36" s="28" t="s">
        <v>79</v>
      </c>
      <c r="C36" s="159">
        <v>814</v>
      </c>
      <c r="D36" s="159">
        <v>446</v>
      </c>
      <c r="E36" s="159">
        <v>185</v>
      </c>
      <c r="F36" s="159">
        <v>330</v>
      </c>
      <c r="G36" s="159">
        <v>111</v>
      </c>
      <c r="H36" s="159">
        <v>47</v>
      </c>
      <c r="I36" s="159">
        <v>4</v>
      </c>
      <c r="J36" s="159">
        <v>62</v>
      </c>
      <c r="K36" s="159">
        <v>6</v>
      </c>
      <c r="L36" s="159">
        <v>140</v>
      </c>
      <c r="M36" s="159">
        <v>37</v>
      </c>
      <c r="N36" s="159">
        <v>148</v>
      </c>
      <c r="O36" s="159">
        <f t="shared" si="0"/>
        <v>2330</v>
      </c>
    </row>
    <row r="37" spans="1:15" x14ac:dyDescent="0.35">
      <c r="A37" s="401"/>
      <c r="B37" s="28" t="s">
        <v>80</v>
      </c>
      <c r="C37" s="159">
        <v>113</v>
      </c>
      <c r="D37" s="159">
        <v>65</v>
      </c>
      <c r="E37" s="159">
        <v>23</v>
      </c>
      <c r="F37" s="159">
        <v>20</v>
      </c>
      <c r="G37" s="159">
        <v>5</v>
      </c>
      <c r="H37" s="159">
        <v>11</v>
      </c>
      <c r="I37" s="159"/>
      <c r="J37" s="159">
        <v>4</v>
      </c>
      <c r="K37" s="159"/>
      <c r="L37" s="159">
        <v>5</v>
      </c>
      <c r="M37" s="159"/>
      <c r="N37" s="159">
        <v>13</v>
      </c>
      <c r="O37" s="159">
        <f t="shared" si="0"/>
        <v>259</v>
      </c>
    </row>
    <row r="38" spans="1:15" x14ac:dyDescent="0.35">
      <c r="A38" s="401" t="s">
        <v>127</v>
      </c>
      <c r="B38" s="28" t="s">
        <v>81</v>
      </c>
      <c r="C38" s="214">
        <v>1548</v>
      </c>
      <c r="D38" s="159">
        <v>855</v>
      </c>
      <c r="E38" s="159">
        <v>221</v>
      </c>
      <c r="F38" s="159">
        <v>314</v>
      </c>
      <c r="G38" s="159">
        <v>72</v>
      </c>
      <c r="H38" s="159">
        <v>109</v>
      </c>
      <c r="I38" s="159">
        <v>7</v>
      </c>
      <c r="J38" s="159">
        <v>37</v>
      </c>
      <c r="K38" s="159">
        <v>1</v>
      </c>
      <c r="L38" s="159">
        <v>97</v>
      </c>
      <c r="M38" s="159">
        <v>18</v>
      </c>
      <c r="N38" s="159">
        <v>127</v>
      </c>
      <c r="O38" s="159">
        <f t="shared" si="0"/>
        <v>3406</v>
      </c>
    </row>
    <row r="39" spans="1:15" x14ac:dyDescent="0.35">
      <c r="A39" s="401"/>
      <c r="B39" s="28" t="s">
        <v>82</v>
      </c>
      <c r="C39" s="159">
        <v>375</v>
      </c>
      <c r="D39" s="159">
        <v>239</v>
      </c>
      <c r="E39" s="159">
        <v>52</v>
      </c>
      <c r="F39" s="159">
        <v>115</v>
      </c>
      <c r="G39" s="159">
        <v>16</v>
      </c>
      <c r="H39" s="159">
        <v>20</v>
      </c>
      <c r="I39" s="159">
        <v>3</v>
      </c>
      <c r="J39" s="159">
        <v>11</v>
      </c>
      <c r="K39" s="159">
        <v>2</v>
      </c>
      <c r="L39" s="159">
        <v>19</v>
      </c>
      <c r="M39" s="159">
        <v>4</v>
      </c>
      <c r="N39" s="159">
        <v>37</v>
      </c>
      <c r="O39" s="159">
        <f t="shared" si="0"/>
        <v>893</v>
      </c>
    </row>
    <row r="40" spans="1:15" x14ac:dyDescent="0.35">
      <c r="A40" s="401"/>
      <c r="B40" s="28" t="s">
        <v>83</v>
      </c>
      <c r="C40" s="159">
        <v>921</v>
      </c>
      <c r="D40" s="159">
        <v>472</v>
      </c>
      <c r="E40" s="159">
        <v>142</v>
      </c>
      <c r="F40" s="159">
        <v>179</v>
      </c>
      <c r="G40" s="159">
        <v>44</v>
      </c>
      <c r="H40" s="159">
        <v>71</v>
      </c>
      <c r="I40" s="159">
        <v>2</v>
      </c>
      <c r="J40" s="159">
        <v>31</v>
      </c>
      <c r="K40" s="159">
        <v>2</v>
      </c>
      <c r="L40" s="159">
        <v>58</v>
      </c>
      <c r="M40" s="159">
        <v>7</v>
      </c>
      <c r="N40" s="159">
        <v>81</v>
      </c>
      <c r="O40" s="159">
        <f t="shared" si="0"/>
        <v>2010</v>
      </c>
    </row>
    <row r="41" spans="1:15" x14ac:dyDescent="0.35">
      <c r="A41" s="401"/>
      <c r="B41" s="28" t="s">
        <v>84</v>
      </c>
      <c r="C41" s="159">
        <v>696</v>
      </c>
      <c r="D41" s="159">
        <v>421</v>
      </c>
      <c r="E41" s="159">
        <v>107</v>
      </c>
      <c r="F41" s="159">
        <v>205</v>
      </c>
      <c r="G41" s="159">
        <v>42</v>
      </c>
      <c r="H41" s="159">
        <v>63</v>
      </c>
      <c r="I41" s="159">
        <v>3</v>
      </c>
      <c r="J41" s="159">
        <v>30</v>
      </c>
      <c r="K41" s="159">
        <v>3</v>
      </c>
      <c r="L41" s="159">
        <v>101</v>
      </c>
      <c r="M41" s="159">
        <v>20</v>
      </c>
      <c r="N41" s="159">
        <v>115</v>
      </c>
      <c r="O41" s="159">
        <f t="shared" si="0"/>
        <v>1806</v>
      </c>
    </row>
    <row r="42" spans="1:15" x14ac:dyDescent="0.35">
      <c r="A42" s="401"/>
      <c r="B42" s="28" t="s">
        <v>85</v>
      </c>
      <c r="C42" s="159">
        <v>461</v>
      </c>
      <c r="D42" s="159">
        <v>270</v>
      </c>
      <c r="E42" s="159">
        <v>71</v>
      </c>
      <c r="F42" s="159">
        <v>115</v>
      </c>
      <c r="G42" s="159">
        <v>23</v>
      </c>
      <c r="H42" s="159">
        <v>31</v>
      </c>
      <c r="I42" s="159"/>
      <c r="J42" s="159">
        <v>14</v>
      </c>
      <c r="K42" s="159"/>
      <c r="L42" s="159">
        <v>28</v>
      </c>
      <c r="M42" s="159">
        <v>7</v>
      </c>
      <c r="N42" s="159">
        <v>44</v>
      </c>
      <c r="O42" s="159">
        <f t="shared" si="0"/>
        <v>1064</v>
      </c>
    </row>
    <row r="43" spans="1:15" x14ac:dyDescent="0.35">
      <c r="A43" s="401"/>
      <c r="B43" s="28" t="s">
        <v>86</v>
      </c>
      <c r="C43" s="159">
        <v>442</v>
      </c>
      <c r="D43" s="159">
        <v>323</v>
      </c>
      <c r="E43" s="159">
        <v>66</v>
      </c>
      <c r="F43" s="159">
        <v>87</v>
      </c>
      <c r="G43" s="159">
        <v>25</v>
      </c>
      <c r="H43" s="159">
        <v>32</v>
      </c>
      <c r="I43" s="159"/>
      <c r="J43" s="159">
        <v>13</v>
      </c>
      <c r="K43" s="159">
        <v>1</v>
      </c>
      <c r="L43" s="159">
        <v>20</v>
      </c>
      <c r="M43" s="159">
        <v>7</v>
      </c>
      <c r="N43" s="159">
        <v>48</v>
      </c>
      <c r="O43" s="159">
        <f t="shared" si="0"/>
        <v>1064</v>
      </c>
    </row>
    <row r="44" spans="1:15" x14ac:dyDescent="0.35">
      <c r="A44" s="401"/>
      <c r="B44" s="28" t="s">
        <v>87</v>
      </c>
      <c r="C44" s="159">
        <v>68</v>
      </c>
      <c r="D44" s="159">
        <v>77</v>
      </c>
      <c r="E44" s="159">
        <v>18</v>
      </c>
      <c r="F44" s="159">
        <v>26</v>
      </c>
      <c r="G44" s="159">
        <v>6</v>
      </c>
      <c r="H44" s="159">
        <v>7</v>
      </c>
      <c r="I44" s="159"/>
      <c r="J44" s="159">
        <v>2</v>
      </c>
      <c r="K44" s="159"/>
      <c r="L44" s="159">
        <v>5</v>
      </c>
      <c r="M44" s="159">
        <v>5</v>
      </c>
      <c r="N44" s="159">
        <v>10</v>
      </c>
      <c r="O44" s="159">
        <f t="shared" si="0"/>
        <v>224</v>
      </c>
    </row>
    <row r="45" spans="1:15" x14ac:dyDescent="0.35">
      <c r="A45" s="401" t="s">
        <v>128</v>
      </c>
      <c r="B45" s="28" t="s">
        <v>88</v>
      </c>
      <c r="C45" s="214">
        <v>1434</v>
      </c>
      <c r="D45" s="159">
        <v>307</v>
      </c>
      <c r="E45" s="159">
        <v>126</v>
      </c>
      <c r="F45" s="159">
        <v>282</v>
      </c>
      <c r="G45" s="159">
        <v>100</v>
      </c>
      <c r="H45" s="159">
        <v>73</v>
      </c>
      <c r="I45" s="159">
        <v>2</v>
      </c>
      <c r="J45" s="159">
        <v>66</v>
      </c>
      <c r="K45" s="159">
        <v>13</v>
      </c>
      <c r="L45" s="159">
        <v>126</v>
      </c>
      <c r="M45" s="159">
        <v>26</v>
      </c>
      <c r="N45" s="159">
        <v>165</v>
      </c>
      <c r="O45" s="159">
        <f t="shared" si="0"/>
        <v>2720</v>
      </c>
    </row>
    <row r="46" spans="1:15" x14ac:dyDescent="0.35">
      <c r="A46" s="401"/>
      <c r="B46" s="28" t="s">
        <v>89</v>
      </c>
      <c r="C46" s="214">
        <v>2309</v>
      </c>
      <c r="D46" s="159">
        <v>501</v>
      </c>
      <c r="E46" s="159">
        <v>186</v>
      </c>
      <c r="F46" s="159">
        <v>386</v>
      </c>
      <c r="G46" s="159">
        <v>128</v>
      </c>
      <c r="H46" s="159">
        <v>170</v>
      </c>
      <c r="I46" s="159">
        <v>4</v>
      </c>
      <c r="J46" s="159">
        <v>101</v>
      </c>
      <c r="K46" s="159">
        <v>13</v>
      </c>
      <c r="L46" s="159">
        <v>219</v>
      </c>
      <c r="M46" s="159">
        <v>52</v>
      </c>
      <c r="N46" s="159">
        <v>251</v>
      </c>
      <c r="O46" s="159">
        <f t="shared" si="0"/>
        <v>4320</v>
      </c>
    </row>
    <row r="47" spans="1:15" x14ac:dyDescent="0.35">
      <c r="A47" s="401"/>
      <c r="B47" s="28" t="s">
        <v>90</v>
      </c>
      <c r="C47" s="214">
        <v>1450</v>
      </c>
      <c r="D47" s="159">
        <v>321</v>
      </c>
      <c r="E47" s="159">
        <v>84</v>
      </c>
      <c r="F47" s="159">
        <v>215</v>
      </c>
      <c r="G47" s="159">
        <v>54</v>
      </c>
      <c r="H47" s="159">
        <v>105</v>
      </c>
      <c r="I47" s="159">
        <v>1</v>
      </c>
      <c r="J47" s="159">
        <v>56</v>
      </c>
      <c r="K47" s="159">
        <v>3</v>
      </c>
      <c r="L47" s="159">
        <v>110</v>
      </c>
      <c r="M47" s="159">
        <v>27</v>
      </c>
      <c r="N47" s="159">
        <v>130</v>
      </c>
      <c r="O47" s="159">
        <f t="shared" si="0"/>
        <v>2556</v>
      </c>
    </row>
    <row r="48" spans="1:15" x14ac:dyDescent="0.35">
      <c r="A48" s="401"/>
      <c r="B48" s="28" t="s">
        <v>91</v>
      </c>
      <c r="C48" s="159">
        <v>765</v>
      </c>
      <c r="D48" s="159">
        <v>298</v>
      </c>
      <c r="E48" s="159">
        <v>78</v>
      </c>
      <c r="F48" s="159">
        <v>165</v>
      </c>
      <c r="G48" s="159">
        <v>35</v>
      </c>
      <c r="H48" s="159">
        <v>46</v>
      </c>
      <c r="I48" s="159">
        <v>1</v>
      </c>
      <c r="J48" s="159">
        <v>32</v>
      </c>
      <c r="K48" s="159">
        <v>3</v>
      </c>
      <c r="L48" s="159">
        <v>44</v>
      </c>
      <c r="M48" s="159">
        <v>12</v>
      </c>
      <c r="N48" s="159">
        <v>69</v>
      </c>
      <c r="O48" s="159">
        <f t="shared" si="0"/>
        <v>1548</v>
      </c>
    </row>
    <row r="49" spans="1:15" x14ac:dyDescent="0.35">
      <c r="A49" s="401"/>
      <c r="B49" s="28" t="s">
        <v>92</v>
      </c>
      <c r="C49" s="214">
        <v>2847</v>
      </c>
      <c r="D49" s="159">
        <v>735</v>
      </c>
      <c r="E49" s="159">
        <v>255</v>
      </c>
      <c r="F49" s="159">
        <v>485</v>
      </c>
      <c r="G49" s="159">
        <v>145</v>
      </c>
      <c r="H49" s="159">
        <v>180</v>
      </c>
      <c r="I49" s="159">
        <v>8</v>
      </c>
      <c r="J49" s="159">
        <v>119</v>
      </c>
      <c r="K49" s="159">
        <v>20</v>
      </c>
      <c r="L49" s="159">
        <v>287</v>
      </c>
      <c r="M49" s="159">
        <v>61</v>
      </c>
      <c r="N49" s="159">
        <v>286</v>
      </c>
      <c r="O49" s="159">
        <f t="shared" si="0"/>
        <v>5428</v>
      </c>
    </row>
    <row r="50" spans="1:15" x14ac:dyDescent="0.35">
      <c r="A50" s="401"/>
      <c r="B50" s="28" t="s">
        <v>93</v>
      </c>
      <c r="C50" s="214">
        <v>2826</v>
      </c>
      <c r="D50" s="159">
        <v>798</v>
      </c>
      <c r="E50" s="159">
        <v>266</v>
      </c>
      <c r="F50" s="159">
        <v>500</v>
      </c>
      <c r="G50" s="159">
        <v>170</v>
      </c>
      <c r="H50" s="159">
        <v>187</v>
      </c>
      <c r="I50" s="159">
        <v>7</v>
      </c>
      <c r="J50" s="159">
        <v>112</v>
      </c>
      <c r="K50" s="159">
        <v>15</v>
      </c>
      <c r="L50" s="159">
        <v>247</v>
      </c>
      <c r="M50" s="159">
        <v>69</v>
      </c>
      <c r="N50" s="159">
        <v>315</v>
      </c>
      <c r="O50" s="159">
        <f t="shared" si="0"/>
        <v>5512</v>
      </c>
    </row>
    <row r="51" spans="1:15" x14ac:dyDescent="0.35">
      <c r="A51" s="401"/>
      <c r="B51" s="28" t="s">
        <v>94</v>
      </c>
      <c r="C51" s="159">
        <v>800</v>
      </c>
      <c r="D51" s="159">
        <v>472</v>
      </c>
      <c r="E51" s="159">
        <v>145</v>
      </c>
      <c r="F51" s="159">
        <v>190</v>
      </c>
      <c r="G51" s="159">
        <v>57</v>
      </c>
      <c r="H51" s="159">
        <v>56</v>
      </c>
      <c r="I51" s="159">
        <v>2</v>
      </c>
      <c r="J51" s="159">
        <v>37</v>
      </c>
      <c r="K51" s="159">
        <v>3</v>
      </c>
      <c r="L51" s="159">
        <v>48</v>
      </c>
      <c r="M51" s="159">
        <v>11</v>
      </c>
      <c r="N51" s="159">
        <v>77</v>
      </c>
      <c r="O51" s="159">
        <f t="shared" si="0"/>
        <v>1898</v>
      </c>
    </row>
    <row r="52" spans="1:15" x14ac:dyDescent="0.35">
      <c r="A52" s="401"/>
      <c r="B52" s="28" t="s">
        <v>95</v>
      </c>
      <c r="C52" s="214">
        <v>2615</v>
      </c>
      <c r="D52" s="159">
        <v>769</v>
      </c>
      <c r="E52" s="159">
        <v>238</v>
      </c>
      <c r="F52" s="159">
        <v>375</v>
      </c>
      <c r="G52" s="159">
        <v>94</v>
      </c>
      <c r="H52" s="159">
        <v>145</v>
      </c>
      <c r="I52" s="159">
        <v>5</v>
      </c>
      <c r="J52" s="159">
        <v>82</v>
      </c>
      <c r="K52" s="159">
        <v>8</v>
      </c>
      <c r="L52" s="159">
        <v>219</v>
      </c>
      <c r="M52" s="159">
        <v>38</v>
      </c>
      <c r="N52" s="159">
        <v>244</v>
      </c>
      <c r="O52" s="159">
        <f t="shared" si="0"/>
        <v>4832</v>
      </c>
    </row>
    <row r="53" spans="1:15" x14ac:dyDescent="0.35">
      <c r="A53" s="401"/>
      <c r="B53" s="28" t="s">
        <v>96</v>
      </c>
      <c r="C53" s="159">
        <v>832</v>
      </c>
      <c r="D53" s="159">
        <v>172</v>
      </c>
      <c r="E53" s="159">
        <v>51</v>
      </c>
      <c r="F53" s="159">
        <v>123</v>
      </c>
      <c r="G53" s="159">
        <v>24</v>
      </c>
      <c r="H53" s="159">
        <v>76</v>
      </c>
      <c r="I53" s="159">
        <v>2</v>
      </c>
      <c r="J53" s="159">
        <v>28</v>
      </c>
      <c r="K53" s="159">
        <v>5</v>
      </c>
      <c r="L53" s="159">
        <v>72</v>
      </c>
      <c r="M53" s="159">
        <v>12</v>
      </c>
      <c r="N53" s="159">
        <v>75</v>
      </c>
      <c r="O53" s="159">
        <f t="shared" si="0"/>
        <v>1472</v>
      </c>
    </row>
    <row r="54" spans="1:15" x14ac:dyDescent="0.35">
      <c r="A54" s="401"/>
      <c r="B54" s="28" t="s">
        <v>97</v>
      </c>
      <c r="C54" s="159">
        <v>838</v>
      </c>
      <c r="D54" s="159">
        <v>628</v>
      </c>
      <c r="E54" s="159">
        <v>150</v>
      </c>
      <c r="F54" s="159">
        <v>321</v>
      </c>
      <c r="G54" s="159">
        <v>51</v>
      </c>
      <c r="H54" s="159">
        <v>93</v>
      </c>
      <c r="I54" s="159">
        <v>4</v>
      </c>
      <c r="J54" s="159">
        <v>26</v>
      </c>
      <c r="K54" s="159">
        <v>1</v>
      </c>
      <c r="L54" s="159">
        <v>38</v>
      </c>
      <c r="M54" s="159">
        <v>8</v>
      </c>
      <c r="N54" s="159">
        <v>81</v>
      </c>
      <c r="O54" s="159">
        <f t="shared" si="0"/>
        <v>2239</v>
      </c>
    </row>
    <row r="55" spans="1:15" x14ac:dyDescent="0.35">
      <c r="A55" s="401" t="s">
        <v>129</v>
      </c>
      <c r="B55" s="28" t="s">
        <v>98</v>
      </c>
      <c r="C55" s="214">
        <v>3724</v>
      </c>
      <c r="D55" s="214">
        <v>1008</v>
      </c>
      <c r="E55" s="214">
        <v>439</v>
      </c>
      <c r="F55" s="214">
        <v>830</v>
      </c>
      <c r="G55" s="214">
        <v>275</v>
      </c>
      <c r="H55" s="214">
        <v>240</v>
      </c>
      <c r="I55" s="214">
        <v>14</v>
      </c>
      <c r="J55" s="214">
        <v>237</v>
      </c>
      <c r="K55" s="214">
        <v>46</v>
      </c>
      <c r="L55" s="214">
        <v>399</v>
      </c>
      <c r="M55" s="214">
        <v>130</v>
      </c>
      <c r="N55" s="214">
        <v>460</v>
      </c>
      <c r="O55" s="214">
        <f t="shared" si="0"/>
        <v>7802</v>
      </c>
    </row>
    <row r="56" spans="1:15" x14ac:dyDescent="0.35">
      <c r="A56" s="401"/>
      <c r="B56" s="28" t="s">
        <v>99</v>
      </c>
      <c r="C56" s="214">
        <v>2651</v>
      </c>
      <c r="D56" s="159">
        <v>632</v>
      </c>
      <c r="E56" s="159">
        <v>249</v>
      </c>
      <c r="F56" s="159">
        <v>434</v>
      </c>
      <c r="G56" s="159">
        <v>172</v>
      </c>
      <c r="H56" s="159">
        <v>147</v>
      </c>
      <c r="I56" s="159">
        <v>9</v>
      </c>
      <c r="J56" s="159">
        <v>159</v>
      </c>
      <c r="K56" s="159">
        <v>24</v>
      </c>
      <c r="L56" s="159">
        <v>276</v>
      </c>
      <c r="M56" s="159">
        <v>81</v>
      </c>
      <c r="N56" s="159">
        <v>322</v>
      </c>
      <c r="O56" s="159">
        <f t="shared" si="0"/>
        <v>5156</v>
      </c>
    </row>
    <row r="57" spans="1:15" x14ac:dyDescent="0.35">
      <c r="A57" s="401"/>
      <c r="B57" s="28" t="s">
        <v>100</v>
      </c>
      <c r="C57" s="214">
        <v>1391</v>
      </c>
      <c r="D57" s="159">
        <v>465</v>
      </c>
      <c r="E57" s="159">
        <v>184</v>
      </c>
      <c r="F57" s="159">
        <v>256</v>
      </c>
      <c r="G57" s="159">
        <v>101</v>
      </c>
      <c r="H57" s="159">
        <v>103</v>
      </c>
      <c r="I57" s="159">
        <v>4</v>
      </c>
      <c r="J57" s="159">
        <v>84</v>
      </c>
      <c r="K57" s="159">
        <v>9</v>
      </c>
      <c r="L57" s="159">
        <v>154</v>
      </c>
      <c r="M57" s="159">
        <v>54</v>
      </c>
      <c r="N57" s="159">
        <v>158</v>
      </c>
      <c r="O57" s="159">
        <f t="shared" si="0"/>
        <v>2963</v>
      </c>
    </row>
    <row r="58" spans="1:15" x14ac:dyDescent="0.35">
      <c r="A58" s="401"/>
      <c r="B58" s="28" t="s">
        <v>101</v>
      </c>
      <c r="C58" s="214">
        <v>1053</v>
      </c>
      <c r="D58" s="159">
        <v>541</v>
      </c>
      <c r="E58" s="159">
        <v>188</v>
      </c>
      <c r="F58" s="159">
        <v>281</v>
      </c>
      <c r="G58" s="159">
        <v>86</v>
      </c>
      <c r="H58" s="159">
        <v>76</v>
      </c>
      <c r="I58" s="159">
        <v>2</v>
      </c>
      <c r="J58" s="159">
        <v>62</v>
      </c>
      <c r="K58" s="159">
        <v>8</v>
      </c>
      <c r="L58" s="159">
        <v>101</v>
      </c>
      <c r="M58" s="159">
        <v>24</v>
      </c>
      <c r="N58" s="159">
        <v>123</v>
      </c>
      <c r="O58" s="159">
        <f t="shared" si="0"/>
        <v>2545</v>
      </c>
    </row>
    <row r="59" spans="1:15" s="318" customFormat="1" x14ac:dyDescent="0.35">
      <c r="A59" s="401"/>
      <c r="B59" s="198" t="s">
        <v>102</v>
      </c>
      <c r="C59" s="214">
        <v>1487</v>
      </c>
      <c r="D59" s="159">
        <v>933</v>
      </c>
      <c r="E59" s="159">
        <v>246</v>
      </c>
      <c r="F59" s="159">
        <v>420</v>
      </c>
      <c r="G59" s="159">
        <v>90</v>
      </c>
      <c r="H59" s="159">
        <v>88</v>
      </c>
      <c r="I59" s="159">
        <v>3</v>
      </c>
      <c r="J59" s="159">
        <v>85</v>
      </c>
      <c r="K59" s="159">
        <v>9</v>
      </c>
      <c r="L59" s="159">
        <v>136</v>
      </c>
      <c r="M59" s="159">
        <v>35</v>
      </c>
      <c r="N59" s="159">
        <v>184</v>
      </c>
      <c r="O59" s="159">
        <f t="shared" ref="O59:O60" si="1">SUM(C59:N59)</f>
        <v>3716</v>
      </c>
    </row>
    <row r="60" spans="1:15" s="318" customFormat="1" x14ac:dyDescent="0.35">
      <c r="A60" s="401"/>
      <c r="B60" s="198" t="s">
        <v>408</v>
      </c>
      <c r="C60" s="159">
        <v>432</v>
      </c>
      <c r="D60" s="159">
        <v>156</v>
      </c>
      <c r="E60" s="159">
        <v>54</v>
      </c>
      <c r="F60" s="159">
        <v>65</v>
      </c>
      <c r="G60" s="159">
        <v>35</v>
      </c>
      <c r="H60" s="159">
        <v>24</v>
      </c>
      <c r="I60" s="159">
        <v>1</v>
      </c>
      <c r="J60" s="159">
        <v>17</v>
      </c>
      <c r="K60" s="159">
        <v>3</v>
      </c>
      <c r="L60" s="159">
        <v>33</v>
      </c>
      <c r="M60" s="159">
        <v>7</v>
      </c>
      <c r="N60" s="159">
        <v>56</v>
      </c>
      <c r="O60" s="159">
        <f t="shared" si="1"/>
        <v>883</v>
      </c>
    </row>
    <row r="61" spans="1:15" x14ac:dyDescent="0.35">
      <c r="A61" s="401" t="s">
        <v>130</v>
      </c>
      <c r="B61" s="28" t="s">
        <v>103</v>
      </c>
      <c r="C61" s="214">
        <v>3540</v>
      </c>
      <c r="D61" s="214">
        <v>1001</v>
      </c>
      <c r="E61" s="214">
        <v>325</v>
      </c>
      <c r="F61" s="214">
        <v>585</v>
      </c>
      <c r="G61" s="214">
        <v>187</v>
      </c>
      <c r="H61" s="214">
        <v>197</v>
      </c>
      <c r="I61" s="214">
        <v>15</v>
      </c>
      <c r="J61" s="214">
        <v>149</v>
      </c>
      <c r="K61" s="214">
        <v>13</v>
      </c>
      <c r="L61" s="214">
        <v>342</v>
      </c>
      <c r="M61" s="214">
        <v>86</v>
      </c>
      <c r="N61" s="214">
        <v>395</v>
      </c>
      <c r="O61" s="214">
        <f t="shared" si="0"/>
        <v>6835</v>
      </c>
    </row>
    <row r="62" spans="1:15" x14ac:dyDescent="0.35">
      <c r="A62" s="401"/>
      <c r="B62" s="28" t="s">
        <v>104</v>
      </c>
      <c r="C62" s="214">
        <v>2199</v>
      </c>
      <c r="D62" s="159">
        <v>656</v>
      </c>
      <c r="E62" s="159">
        <v>182</v>
      </c>
      <c r="F62" s="159">
        <v>361</v>
      </c>
      <c r="G62" s="159">
        <v>85</v>
      </c>
      <c r="H62" s="159">
        <v>175</v>
      </c>
      <c r="I62" s="159">
        <v>10</v>
      </c>
      <c r="J62" s="159">
        <v>105</v>
      </c>
      <c r="K62" s="159">
        <v>6</v>
      </c>
      <c r="L62" s="159">
        <v>161</v>
      </c>
      <c r="M62" s="159">
        <v>49</v>
      </c>
      <c r="N62" s="159">
        <v>237</v>
      </c>
      <c r="O62" s="159">
        <f t="shared" si="0"/>
        <v>4226</v>
      </c>
    </row>
    <row r="63" spans="1:15" x14ac:dyDescent="0.35">
      <c r="A63" s="401"/>
      <c r="B63" s="28" t="s">
        <v>105</v>
      </c>
      <c r="C63" s="159">
        <v>178</v>
      </c>
      <c r="D63" s="159">
        <v>133</v>
      </c>
      <c r="E63" s="159">
        <v>65</v>
      </c>
      <c r="F63" s="159">
        <v>85</v>
      </c>
      <c r="G63" s="159">
        <v>26</v>
      </c>
      <c r="H63" s="159">
        <v>15</v>
      </c>
      <c r="I63" s="159">
        <v>2</v>
      </c>
      <c r="J63" s="159">
        <v>9</v>
      </c>
      <c r="K63" s="159">
        <v>3</v>
      </c>
      <c r="L63" s="159">
        <v>14</v>
      </c>
      <c r="M63" s="159">
        <v>7</v>
      </c>
      <c r="N63" s="159">
        <v>29</v>
      </c>
      <c r="O63" s="159">
        <f t="shared" si="0"/>
        <v>566</v>
      </c>
    </row>
    <row r="64" spans="1:15" x14ac:dyDescent="0.35">
      <c r="A64" s="402" t="s">
        <v>132</v>
      </c>
      <c r="B64" s="28" t="s">
        <v>106</v>
      </c>
      <c r="C64" s="214">
        <v>1219</v>
      </c>
      <c r="D64" s="159">
        <v>385</v>
      </c>
      <c r="E64" s="159">
        <v>127</v>
      </c>
      <c r="F64" s="159">
        <v>220</v>
      </c>
      <c r="G64" s="159">
        <v>58</v>
      </c>
      <c r="H64" s="159">
        <v>64</v>
      </c>
      <c r="I64" s="159">
        <v>4</v>
      </c>
      <c r="J64" s="159">
        <v>62</v>
      </c>
      <c r="K64" s="159">
        <v>7</v>
      </c>
      <c r="L64" s="159">
        <v>116</v>
      </c>
      <c r="M64" s="159">
        <v>27</v>
      </c>
      <c r="N64" s="159">
        <v>122</v>
      </c>
      <c r="O64" s="159">
        <f t="shared" si="0"/>
        <v>2411</v>
      </c>
    </row>
    <row r="65" spans="1:15" x14ac:dyDescent="0.35">
      <c r="A65" s="402"/>
      <c r="B65" s="28" t="s">
        <v>107</v>
      </c>
      <c r="C65" s="159">
        <v>782</v>
      </c>
      <c r="D65" s="159">
        <v>337</v>
      </c>
      <c r="E65" s="159">
        <v>115</v>
      </c>
      <c r="F65" s="159">
        <v>194</v>
      </c>
      <c r="G65" s="159">
        <v>70</v>
      </c>
      <c r="H65" s="159">
        <v>50</v>
      </c>
      <c r="I65" s="159">
        <v>4</v>
      </c>
      <c r="J65" s="159">
        <v>65</v>
      </c>
      <c r="K65" s="159">
        <v>9</v>
      </c>
      <c r="L65" s="159">
        <v>89</v>
      </c>
      <c r="M65" s="159">
        <v>27</v>
      </c>
      <c r="N65" s="159">
        <v>106</v>
      </c>
      <c r="O65" s="159">
        <f t="shared" si="0"/>
        <v>1848</v>
      </c>
    </row>
    <row r="66" spans="1:15" x14ac:dyDescent="0.35">
      <c r="A66" s="402"/>
      <c r="B66" s="28" t="s">
        <v>108</v>
      </c>
      <c r="C66" s="159">
        <v>424</v>
      </c>
      <c r="D66" s="159">
        <v>146</v>
      </c>
      <c r="E66" s="159">
        <v>54</v>
      </c>
      <c r="F66" s="159">
        <v>102</v>
      </c>
      <c r="G66" s="159">
        <v>30</v>
      </c>
      <c r="H66" s="159">
        <v>29</v>
      </c>
      <c r="I66" s="159"/>
      <c r="J66" s="159">
        <v>26</v>
      </c>
      <c r="K66" s="159">
        <v>5</v>
      </c>
      <c r="L66" s="159">
        <v>58</v>
      </c>
      <c r="M66" s="159">
        <v>10</v>
      </c>
      <c r="N66" s="159">
        <v>59</v>
      </c>
      <c r="O66" s="159">
        <f t="shared" si="0"/>
        <v>943</v>
      </c>
    </row>
    <row r="67" spans="1:15" x14ac:dyDescent="0.35">
      <c r="A67" s="402"/>
      <c r="B67" s="28" t="s">
        <v>109</v>
      </c>
      <c r="C67" s="159">
        <v>530</v>
      </c>
      <c r="D67" s="159">
        <v>308</v>
      </c>
      <c r="E67" s="159">
        <v>121</v>
      </c>
      <c r="F67" s="159">
        <v>204</v>
      </c>
      <c r="G67" s="159">
        <v>81</v>
      </c>
      <c r="H67" s="159">
        <v>35</v>
      </c>
      <c r="I67" s="159">
        <v>6</v>
      </c>
      <c r="J67" s="159">
        <v>32</v>
      </c>
      <c r="K67" s="159">
        <v>2</v>
      </c>
      <c r="L67" s="159">
        <v>76</v>
      </c>
      <c r="M67" s="159">
        <v>21</v>
      </c>
      <c r="N67" s="159">
        <v>79</v>
      </c>
      <c r="O67" s="159">
        <f t="shared" si="0"/>
        <v>1495</v>
      </c>
    </row>
    <row r="68" spans="1:15" x14ac:dyDescent="0.35">
      <c r="A68" s="402"/>
      <c r="B68" s="198" t="s">
        <v>409</v>
      </c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</row>
    <row r="69" spans="1:15" x14ac:dyDescent="0.35">
      <c r="A69" s="402"/>
      <c r="B69" s="28" t="s">
        <v>110</v>
      </c>
      <c r="C69" s="159">
        <v>526</v>
      </c>
      <c r="D69" s="159">
        <v>204</v>
      </c>
      <c r="E69" s="159">
        <v>59</v>
      </c>
      <c r="F69" s="159">
        <v>117</v>
      </c>
      <c r="G69" s="159">
        <v>37</v>
      </c>
      <c r="H69" s="159">
        <v>27</v>
      </c>
      <c r="I69" s="159">
        <v>2</v>
      </c>
      <c r="J69" s="159">
        <v>33</v>
      </c>
      <c r="K69" s="159">
        <v>6</v>
      </c>
      <c r="L69" s="159">
        <v>52</v>
      </c>
      <c r="M69" s="159">
        <v>12</v>
      </c>
      <c r="N69" s="159">
        <v>61</v>
      </c>
      <c r="O69" s="159">
        <f t="shared" si="0"/>
        <v>1136</v>
      </c>
    </row>
    <row r="70" spans="1:15" x14ac:dyDescent="0.35">
      <c r="A70" s="402"/>
      <c r="B70" s="28" t="s">
        <v>111</v>
      </c>
      <c r="C70" s="159">
        <v>418</v>
      </c>
      <c r="D70" s="159">
        <v>297</v>
      </c>
      <c r="E70" s="159">
        <v>86</v>
      </c>
      <c r="F70" s="159">
        <v>144</v>
      </c>
      <c r="G70" s="159">
        <v>24</v>
      </c>
      <c r="H70" s="159">
        <v>32</v>
      </c>
      <c r="I70" s="159"/>
      <c r="J70" s="159">
        <v>22</v>
      </c>
      <c r="K70" s="159">
        <v>4</v>
      </c>
      <c r="L70" s="159">
        <v>32</v>
      </c>
      <c r="M70" s="159">
        <v>12</v>
      </c>
      <c r="N70" s="159">
        <v>39</v>
      </c>
      <c r="O70" s="159">
        <f t="shared" si="0"/>
        <v>1110</v>
      </c>
    </row>
    <row r="71" spans="1:15" x14ac:dyDescent="0.35">
      <c r="A71" s="402"/>
      <c r="B71" s="28" t="s">
        <v>112</v>
      </c>
      <c r="C71" s="159">
        <v>540</v>
      </c>
      <c r="D71" s="159">
        <v>361</v>
      </c>
      <c r="E71" s="159">
        <v>132</v>
      </c>
      <c r="F71" s="159">
        <v>152</v>
      </c>
      <c r="G71" s="159">
        <v>33</v>
      </c>
      <c r="H71" s="159">
        <v>49</v>
      </c>
      <c r="I71" s="159">
        <v>3</v>
      </c>
      <c r="J71" s="159">
        <v>20</v>
      </c>
      <c r="K71" s="159"/>
      <c r="L71" s="159">
        <v>31</v>
      </c>
      <c r="M71" s="159">
        <v>9</v>
      </c>
      <c r="N71" s="159">
        <v>76</v>
      </c>
      <c r="O71" s="159">
        <f t="shared" si="0"/>
        <v>1406</v>
      </c>
    </row>
    <row r="72" spans="1:15" x14ac:dyDescent="0.35">
      <c r="A72" s="402"/>
      <c r="B72" s="28" t="s">
        <v>113</v>
      </c>
      <c r="C72" s="159">
        <v>407</v>
      </c>
      <c r="D72" s="159">
        <v>260</v>
      </c>
      <c r="E72" s="159">
        <v>85</v>
      </c>
      <c r="F72" s="159">
        <v>106</v>
      </c>
      <c r="G72" s="159">
        <v>22</v>
      </c>
      <c r="H72" s="159">
        <v>25</v>
      </c>
      <c r="I72" s="159">
        <v>1</v>
      </c>
      <c r="J72" s="159">
        <v>18</v>
      </c>
      <c r="K72" s="159">
        <v>2</v>
      </c>
      <c r="L72" s="159">
        <v>29</v>
      </c>
      <c r="M72" s="159">
        <v>5</v>
      </c>
      <c r="N72" s="159">
        <v>62</v>
      </c>
      <c r="O72" s="159">
        <f t="shared" si="0"/>
        <v>1022</v>
      </c>
    </row>
    <row r="73" spans="1:15" x14ac:dyDescent="0.35">
      <c r="A73" s="401" t="s">
        <v>131</v>
      </c>
      <c r="B73" s="28" t="s">
        <v>114</v>
      </c>
      <c r="C73" s="214">
        <v>1967</v>
      </c>
      <c r="D73" s="159">
        <v>928</v>
      </c>
      <c r="E73" s="159">
        <v>233</v>
      </c>
      <c r="F73" s="159">
        <v>366</v>
      </c>
      <c r="G73" s="159">
        <v>66</v>
      </c>
      <c r="H73" s="159">
        <v>130</v>
      </c>
      <c r="I73" s="159">
        <v>8</v>
      </c>
      <c r="J73" s="159">
        <v>54</v>
      </c>
      <c r="K73" s="159">
        <v>4</v>
      </c>
      <c r="L73" s="159">
        <v>122</v>
      </c>
      <c r="M73" s="159">
        <v>23</v>
      </c>
      <c r="N73" s="159">
        <v>192</v>
      </c>
      <c r="O73" s="159">
        <f t="shared" si="0"/>
        <v>4093</v>
      </c>
    </row>
    <row r="74" spans="1:15" x14ac:dyDescent="0.35">
      <c r="A74" s="401"/>
      <c r="B74" s="28" t="s">
        <v>115</v>
      </c>
      <c r="C74" s="159">
        <v>632</v>
      </c>
      <c r="D74" s="159">
        <v>331</v>
      </c>
      <c r="E74" s="159">
        <v>103</v>
      </c>
      <c r="F74" s="159">
        <v>171</v>
      </c>
      <c r="G74" s="159">
        <v>37</v>
      </c>
      <c r="H74" s="159">
        <v>48</v>
      </c>
      <c r="I74" s="159">
        <v>1</v>
      </c>
      <c r="J74" s="159">
        <v>19</v>
      </c>
      <c r="K74" s="159">
        <v>4</v>
      </c>
      <c r="L74" s="159">
        <v>42</v>
      </c>
      <c r="M74" s="159">
        <v>12</v>
      </c>
      <c r="N74" s="159">
        <v>51</v>
      </c>
      <c r="O74" s="159">
        <f t="shared" si="0"/>
        <v>1451</v>
      </c>
    </row>
    <row r="75" spans="1:15" x14ac:dyDescent="0.35">
      <c r="A75" s="401"/>
      <c r="B75" s="28" t="s">
        <v>116</v>
      </c>
      <c r="C75" s="159">
        <v>303</v>
      </c>
      <c r="D75" s="159">
        <v>146</v>
      </c>
      <c r="E75" s="159">
        <v>68</v>
      </c>
      <c r="F75" s="159">
        <v>159</v>
      </c>
      <c r="G75" s="159">
        <v>32</v>
      </c>
      <c r="H75" s="159">
        <v>23</v>
      </c>
      <c r="I75" s="159">
        <v>2</v>
      </c>
      <c r="J75" s="159">
        <v>44</v>
      </c>
      <c r="K75" s="159">
        <v>8</v>
      </c>
      <c r="L75" s="159">
        <v>94</v>
      </c>
      <c r="M75" s="159">
        <v>22</v>
      </c>
      <c r="N75" s="159">
        <v>53</v>
      </c>
      <c r="O75" s="159">
        <f t="shared" ref="O75:O78" si="2">SUM(C75:N75)</f>
        <v>954</v>
      </c>
    </row>
    <row r="76" spans="1:15" x14ac:dyDescent="0.35">
      <c r="A76" s="401"/>
      <c r="B76" s="28" t="s">
        <v>117</v>
      </c>
      <c r="C76" s="159">
        <v>717</v>
      </c>
      <c r="D76" s="159">
        <v>328</v>
      </c>
      <c r="E76" s="159">
        <v>110</v>
      </c>
      <c r="F76" s="159">
        <v>186</v>
      </c>
      <c r="G76" s="159">
        <v>39</v>
      </c>
      <c r="H76" s="159">
        <v>38</v>
      </c>
      <c r="I76" s="159">
        <v>2</v>
      </c>
      <c r="J76" s="159">
        <v>24</v>
      </c>
      <c r="K76" s="159"/>
      <c r="L76" s="159">
        <v>65</v>
      </c>
      <c r="M76" s="159">
        <v>12</v>
      </c>
      <c r="N76" s="159">
        <v>77</v>
      </c>
      <c r="O76" s="159">
        <f t="shared" si="2"/>
        <v>1598</v>
      </c>
    </row>
    <row r="77" spans="1:15" x14ac:dyDescent="0.35">
      <c r="A77" s="401"/>
      <c r="B77" s="28" t="s">
        <v>118</v>
      </c>
      <c r="C77" s="159">
        <v>963</v>
      </c>
      <c r="D77" s="159">
        <v>563</v>
      </c>
      <c r="E77" s="159">
        <v>173</v>
      </c>
      <c r="F77" s="159">
        <v>294</v>
      </c>
      <c r="G77" s="159">
        <v>49</v>
      </c>
      <c r="H77" s="159">
        <v>75</v>
      </c>
      <c r="I77" s="159">
        <v>5</v>
      </c>
      <c r="J77" s="159">
        <v>47</v>
      </c>
      <c r="K77" s="159">
        <v>1</v>
      </c>
      <c r="L77" s="159">
        <v>69</v>
      </c>
      <c r="M77" s="159">
        <v>10</v>
      </c>
      <c r="N77" s="159">
        <v>101</v>
      </c>
      <c r="O77" s="159">
        <f t="shared" si="2"/>
        <v>2350</v>
      </c>
    </row>
    <row r="78" spans="1:15" x14ac:dyDescent="0.35">
      <c r="A78" s="401"/>
      <c r="B78" s="28" t="s">
        <v>119</v>
      </c>
      <c r="C78" s="217">
        <v>142</v>
      </c>
      <c r="D78" s="217">
        <v>89</v>
      </c>
      <c r="E78" s="217">
        <v>29</v>
      </c>
      <c r="F78" s="217">
        <v>33</v>
      </c>
      <c r="G78" s="217">
        <v>7</v>
      </c>
      <c r="H78" s="217">
        <v>19</v>
      </c>
      <c r="I78" s="217"/>
      <c r="J78" s="217">
        <v>5</v>
      </c>
      <c r="K78" s="217">
        <v>1</v>
      </c>
      <c r="L78" s="217">
        <v>9</v>
      </c>
      <c r="M78" s="217">
        <v>4</v>
      </c>
      <c r="N78" s="217">
        <v>25</v>
      </c>
      <c r="O78" s="217">
        <f t="shared" si="2"/>
        <v>363</v>
      </c>
    </row>
    <row r="79" spans="1:15" x14ac:dyDescent="0.35">
      <c r="B79" s="185" t="s">
        <v>120</v>
      </c>
      <c r="C79" s="330">
        <f t="shared" ref="C79:G79" si="3">SUM(C9:C78)</f>
        <v>92478</v>
      </c>
      <c r="D79" s="366">
        <f t="shared" si="3"/>
        <v>32670</v>
      </c>
      <c r="E79" s="366">
        <f t="shared" si="3"/>
        <v>10099</v>
      </c>
      <c r="F79" s="366">
        <f t="shared" si="3"/>
        <v>17780</v>
      </c>
      <c r="G79" s="366">
        <f t="shared" si="3"/>
        <v>4763</v>
      </c>
      <c r="H79" s="366">
        <f>SUM(H9:H78)</f>
        <v>6502</v>
      </c>
      <c r="I79" s="366">
        <f t="shared" ref="I79:O79" si="4">SUM(I9:I78)</f>
        <v>245</v>
      </c>
      <c r="J79" s="366">
        <f t="shared" si="4"/>
        <v>3645</v>
      </c>
      <c r="K79" s="366">
        <f t="shared" si="4"/>
        <v>439</v>
      </c>
      <c r="L79" s="366">
        <f t="shared" si="4"/>
        <v>7291</v>
      </c>
      <c r="M79" s="366">
        <f t="shared" si="4"/>
        <v>1839</v>
      </c>
      <c r="N79" s="367">
        <f>SUM(N9:N78)</f>
        <v>9400</v>
      </c>
      <c r="O79" s="331">
        <f t="shared" si="4"/>
        <v>187151</v>
      </c>
    </row>
    <row r="82" spans="12:15" x14ac:dyDescent="0.35">
      <c r="N82" t="s">
        <v>394</v>
      </c>
      <c r="O82" s="317"/>
    </row>
    <row r="83" spans="12:15" x14ac:dyDescent="0.35">
      <c r="L83" s="317"/>
    </row>
  </sheetData>
  <mergeCells count="25">
    <mergeCell ref="B7:B8"/>
    <mergeCell ref="A7:A8"/>
    <mergeCell ref="O7:O8"/>
    <mergeCell ref="N7:N8"/>
    <mergeCell ref="H7:H8"/>
    <mergeCell ref="I7:I8"/>
    <mergeCell ref="J7:J8"/>
    <mergeCell ref="K7:K8"/>
    <mergeCell ref="L7:L8"/>
    <mergeCell ref="M7:M8"/>
    <mergeCell ref="C7:C8"/>
    <mergeCell ref="D7:D8"/>
    <mergeCell ref="E7:E8"/>
    <mergeCell ref="F7:F8"/>
    <mergeCell ref="G7:G8"/>
    <mergeCell ref="A55:A60"/>
    <mergeCell ref="A61:A63"/>
    <mergeCell ref="A64:A72"/>
    <mergeCell ref="A73:A78"/>
    <mergeCell ref="A9:A14"/>
    <mergeCell ref="A15:A21"/>
    <mergeCell ref="A22:A28"/>
    <mergeCell ref="A29:A37"/>
    <mergeCell ref="A38:A44"/>
    <mergeCell ref="A45:A5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1:K81"/>
  <sheetViews>
    <sheetView workbookViewId="0">
      <selection activeCell="N67" sqref="N67"/>
    </sheetView>
  </sheetViews>
  <sheetFormatPr baseColWidth="10" defaultRowHeight="14.5" x14ac:dyDescent="0.35"/>
  <cols>
    <col min="1" max="1" width="15.54296875" customWidth="1"/>
    <col min="2" max="2" width="30.54296875" customWidth="1"/>
    <col min="3" max="11" width="11.54296875" customWidth="1"/>
  </cols>
  <sheetData>
    <row r="1" spans="1:11" s="6" customFormat="1" ht="27" customHeight="1" x14ac:dyDescent="0.6">
      <c r="A1" s="5"/>
      <c r="B1" s="15" t="s">
        <v>133</v>
      </c>
      <c r="C1" s="10"/>
      <c r="D1" s="5"/>
      <c r="E1" s="5"/>
      <c r="F1" s="5"/>
      <c r="G1" s="5"/>
      <c r="H1" s="5"/>
      <c r="I1" s="5"/>
      <c r="J1" s="5"/>
      <c r="K1" s="5"/>
    </row>
    <row r="3" spans="1:11" ht="15.5" x14ac:dyDescent="0.35">
      <c r="A3" s="2" t="s">
        <v>269</v>
      </c>
      <c r="B3" s="2"/>
    </row>
    <row r="4" spans="1:11" ht="15.5" x14ac:dyDescent="0.35">
      <c r="A4" s="2"/>
      <c r="B4" s="2"/>
    </row>
    <row r="5" spans="1:11" ht="15.5" x14ac:dyDescent="0.35">
      <c r="A5" s="2" t="s">
        <v>407</v>
      </c>
      <c r="B5" s="2"/>
    </row>
    <row r="6" spans="1:11" s="89" customFormat="1" ht="15.5" x14ac:dyDescent="0.35">
      <c r="A6" s="2"/>
      <c r="B6" s="2"/>
      <c r="I6" s="31"/>
      <c r="J6" s="31"/>
    </row>
    <row r="7" spans="1:11" ht="15.5" x14ac:dyDescent="0.35">
      <c r="A7" s="405" t="s">
        <v>122</v>
      </c>
      <c r="B7" s="452" t="s">
        <v>121</v>
      </c>
      <c r="C7" s="500" t="s">
        <v>225</v>
      </c>
      <c r="D7" s="500"/>
      <c r="E7" s="500"/>
      <c r="F7" s="500" t="s">
        <v>226</v>
      </c>
      <c r="G7" s="500"/>
      <c r="H7" s="500"/>
      <c r="I7" s="501" t="s">
        <v>178</v>
      </c>
      <c r="J7" s="501"/>
      <c r="K7" s="502"/>
    </row>
    <row r="8" spans="1:11" ht="15.5" x14ac:dyDescent="0.35">
      <c r="A8" s="407"/>
      <c r="B8" s="453"/>
      <c r="C8" s="333" t="s">
        <v>175</v>
      </c>
      <c r="D8" s="333" t="s">
        <v>144</v>
      </c>
      <c r="E8" s="125" t="s">
        <v>6</v>
      </c>
      <c r="F8" s="333" t="s">
        <v>175</v>
      </c>
      <c r="G8" s="333" t="s">
        <v>144</v>
      </c>
      <c r="H8" s="171" t="s">
        <v>6</v>
      </c>
      <c r="I8" s="173" t="s">
        <v>175</v>
      </c>
      <c r="J8" s="92" t="s">
        <v>144</v>
      </c>
      <c r="K8" s="92" t="s">
        <v>6</v>
      </c>
    </row>
    <row r="9" spans="1:11" x14ac:dyDescent="0.35">
      <c r="A9" s="401" t="s">
        <v>123</v>
      </c>
      <c r="B9" s="28" t="s">
        <v>52</v>
      </c>
      <c r="C9" s="335">
        <v>30</v>
      </c>
      <c r="D9" s="336">
        <v>27</v>
      </c>
      <c r="E9" s="199">
        <f>SUM(C9:D9)</f>
        <v>57</v>
      </c>
      <c r="F9" s="335">
        <v>82</v>
      </c>
      <c r="G9" s="336">
        <v>8</v>
      </c>
      <c r="H9" s="56">
        <f>SUM(F9:G9)</f>
        <v>90</v>
      </c>
      <c r="I9" s="160">
        <f>C9-F9</f>
        <v>-52</v>
      </c>
      <c r="J9" s="31">
        <f>D9-G9</f>
        <v>19</v>
      </c>
      <c r="K9" s="29">
        <f>E9-H9</f>
        <v>-33</v>
      </c>
    </row>
    <row r="10" spans="1:11" x14ac:dyDescent="0.35">
      <c r="A10" s="401"/>
      <c r="B10" s="28" t="s">
        <v>53</v>
      </c>
      <c r="C10" s="225">
        <v>87</v>
      </c>
      <c r="D10" s="56">
        <v>58</v>
      </c>
      <c r="E10" s="199">
        <f t="shared" ref="E10:E74" si="0">SUM(C10:D10)</f>
        <v>145</v>
      </c>
      <c r="F10" s="225">
        <v>131</v>
      </c>
      <c r="G10" s="56">
        <v>35</v>
      </c>
      <c r="H10" s="56">
        <f t="shared" ref="H10:H74" si="1">SUM(F10:G10)</f>
        <v>166</v>
      </c>
      <c r="I10" s="160">
        <f t="shared" ref="I10:I41" si="2">C10-F10</f>
        <v>-44</v>
      </c>
      <c r="J10" s="31">
        <f t="shared" ref="J10:J41" si="3">D10-G10</f>
        <v>23</v>
      </c>
      <c r="K10" s="29">
        <f t="shared" ref="K10:K74" si="4">E10-H10</f>
        <v>-21</v>
      </c>
    </row>
    <row r="11" spans="1:11" x14ac:dyDescent="0.35">
      <c r="A11" s="401"/>
      <c r="B11" s="28" t="s">
        <v>54</v>
      </c>
      <c r="C11" s="225">
        <v>88</v>
      </c>
      <c r="D11" s="56">
        <v>44</v>
      </c>
      <c r="E11" s="199">
        <f t="shared" si="0"/>
        <v>132</v>
      </c>
      <c r="F11" s="225">
        <v>118</v>
      </c>
      <c r="G11" s="56">
        <v>24</v>
      </c>
      <c r="H11" s="56">
        <f t="shared" si="1"/>
        <v>142</v>
      </c>
      <c r="I11" s="160">
        <f t="shared" si="2"/>
        <v>-30</v>
      </c>
      <c r="J11" s="31">
        <f t="shared" si="3"/>
        <v>20</v>
      </c>
      <c r="K11" s="29">
        <f t="shared" si="4"/>
        <v>-10</v>
      </c>
    </row>
    <row r="12" spans="1:11" x14ac:dyDescent="0.35">
      <c r="A12" s="401"/>
      <c r="B12" s="28" t="s">
        <v>55</v>
      </c>
      <c r="C12" s="225">
        <v>65</v>
      </c>
      <c r="D12" s="56">
        <v>38</v>
      </c>
      <c r="E12" s="199">
        <f t="shared" si="0"/>
        <v>103</v>
      </c>
      <c r="F12" s="225">
        <v>70</v>
      </c>
      <c r="G12" s="56">
        <v>10</v>
      </c>
      <c r="H12" s="56">
        <f t="shared" si="1"/>
        <v>80</v>
      </c>
      <c r="I12" s="160">
        <f t="shared" si="2"/>
        <v>-5</v>
      </c>
      <c r="J12" s="31">
        <f t="shared" si="3"/>
        <v>28</v>
      </c>
      <c r="K12" s="29">
        <f t="shared" si="4"/>
        <v>23</v>
      </c>
    </row>
    <row r="13" spans="1:11" x14ac:dyDescent="0.35">
      <c r="A13" s="401"/>
      <c r="B13" s="28" t="s">
        <v>56</v>
      </c>
      <c r="C13" s="225">
        <v>63</v>
      </c>
      <c r="D13" s="56">
        <v>12</v>
      </c>
      <c r="E13" s="199">
        <f t="shared" si="0"/>
        <v>75</v>
      </c>
      <c r="F13" s="225">
        <v>162</v>
      </c>
      <c r="G13" s="56">
        <v>8</v>
      </c>
      <c r="H13" s="56">
        <f t="shared" si="1"/>
        <v>170</v>
      </c>
      <c r="I13" s="160">
        <f t="shared" si="2"/>
        <v>-99</v>
      </c>
      <c r="J13" s="31">
        <f t="shared" si="3"/>
        <v>4</v>
      </c>
      <c r="K13" s="29">
        <f t="shared" si="4"/>
        <v>-95</v>
      </c>
    </row>
    <row r="14" spans="1:11" x14ac:dyDescent="0.35">
      <c r="A14" s="401"/>
      <c r="B14" s="28" t="s">
        <v>57</v>
      </c>
      <c r="C14" s="225">
        <v>41</v>
      </c>
      <c r="D14" s="56">
        <v>24</v>
      </c>
      <c r="E14" s="199">
        <f t="shared" si="0"/>
        <v>65</v>
      </c>
      <c r="F14" s="225">
        <v>61</v>
      </c>
      <c r="G14" s="56">
        <v>8</v>
      </c>
      <c r="H14" s="56">
        <f t="shared" si="1"/>
        <v>69</v>
      </c>
      <c r="I14" s="160">
        <f t="shared" si="2"/>
        <v>-20</v>
      </c>
      <c r="J14" s="31">
        <f t="shared" si="3"/>
        <v>16</v>
      </c>
      <c r="K14" s="29">
        <f t="shared" si="4"/>
        <v>-4</v>
      </c>
    </row>
    <row r="15" spans="1:11" x14ac:dyDescent="0.35">
      <c r="A15" s="401" t="s">
        <v>124</v>
      </c>
      <c r="B15" s="28" t="s">
        <v>58</v>
      </c>
      <c r="C15" s="225">
        <v>35</v>
      </c>
      <c r="D15" s="56">
        <v>9</v>
      </c>
      <c r="E15" s="199">
        <f t="shared" si="0"/>
        <v>44</v>
      </c>
      <c r="F15" s="225">
        <v>74</v>
      </c>
      <c r="G15" s="56">
        <v>3</v>
      </c>
      <c r="H15" s="56">
        <f t="shared" si="1"/>
        <v>77</v>
      </c>
      <c r="I15" s="160">
        <f t="shared" si="2"/>
        <v>-39</v>
      </c>
      <c r="J15" s="31">
        <f t="shared" si="3"/>
        <v>6</v>
      </c>
      <c r="K15" s="29">
        <f t="shared" si="4"/>
        <v>-33</v>
      </c>
    </row>
    <row r="16" spans="1:11" x14ac:dyDescent="0.35">
      <c r="A16" s="401"/>
      <c r="B16" s="28" t="s">
        <v>59</v>
      </c>
      <c r="C16" s="225">
        <v>26</v>
      </c>
      <c r="D16" s="56">
        <v>5</v>
      </c>
      <c r="E16" s="199">
        <f t="shared" si="0"/>
        <v>31</v>
      </c>
      <c r="F16" s="225">
        <v>36</v>
      </c>
      <c r="G16" s="56">
        <v>2</v>
      </c>
      <c r="H16" s="56">
        <f t="shared" si="1"/>
        <v>38</v>
      </c>
      <c r="I16" s="160">
        <f t="shared" si="2"/>
        <v>-10</v>
      </c>
      <c r="J16" s="31">
        <f t="shared" si="3"/>
        <v>3</v>
      </c>
      <c r="K16" s="29">
        <f t="shared" si="4"/>
        <v>-7</v>
      </c>
    </row>
    <row r="17" spans="1:11" x14ac:dyDescent="0.35">
      <c r="A17" s="401"/>
      <c r="B17" s="28" t="s">
        <v>60</v>
      </c>
      <c r="C17" s="225">
        <v>33</v>
      </c>
      <c r="D17" s="56">
        <v>29</v>
      </c>
      <c r="E17" s="199">
        <f t="shared" si="0"/>
        <v>62</v>
      </c>
      <c r="F17" s="225">
        <v>84</v>
      </c>
      <c r="G17" s="56">
        <v>3</v>
      </c>
      <c r="H17" s="56">
        <f t="shared" si="1"/>
        <v>87</v>
      </c>
      <c r="I17" s="160">
        <f t="shared" si="2"/>
        <v>-51</v>
      </c>
      <c r="J17" s="31">
        <f t="shared" si="3"/>
        <v>26</v>
      </c>
      <c r="K17" s="29">
        <f t="shared" si="4"/>
        <v>-25</v>
      </c>
    </row>
    <row r="18" spans="1:11" x14ac:dyDescent="0.35">
      <c r="A18" s="401"/>
      <c r="B18" s="28" t="s">
        <v>61</v>
      </c>
      <c r="C18" s="225">
        <v>27</v>
      </c>
      <c r="D18" s="56">
        <v>6</v>
      </c>
      <c r="E18" s="199">
        <f t="shared" si="0"/>
        <v>33</v>
      </c>
      <c r="F18" s="225">
        <v>32</v>
      </c>
      <c r="G18" s="56">
        <v>2</v>
      </c>
      <c r="H18" s="56">
        <f t="shared" si="1"/>
        <v>34</v>
      </c>
      <c r="I18" s="160">
        <f t="shared" si="2"/>
        <v>-5</v>
      </c>
      <c r="J18" s="31">
        <f t="shared" si="3"/>
        <v>4</v>
      </c>
      <c r="K18" s="29">
        <f t="shared" si="4"/>
        <v>-1</v>
      </c>
    </row>
    <row r="19" spans="1:11" x14ac:dyDescent="0.35">
      <c r="A19" s="401"/>
      <c r="B19" s="28" t="s">
        <v>62</v>
      </c>
      <c r="C19" s="225">
        <v>27</v>
      </c>
      <c r="D19" s="56">
        <v>26</v>
      </c>
      <c r="E19" s="199">
        <f t="shared" si="0"/>
        <v>53</v>
      </c>
      <c r="F19" s="225">
        <v>28</v>
      </c>
      <c r="G19" s="56">
        <v>13</v>
      </c>
      <c r="H19" s="56">
        <f t="shared" si="1"/>
        <v>41</v>
      </c>
      <c r="I19" s="160">
        <f t="shared" si="2"/>
        <v>-1</v>
      </c>
      <c r="J19" s="31">
        <f t="shared" si="3"/>
        <v>13</v>
      </c>
      <c r="K19" s="29">
        <f t="shared" si="4"/>
        <v>12</v>
      </c>
    </row>
    <row r="20" spans="1:11" x14ac:dyDescent="0.35">
      <c r="A20" s="401"/>
      <c r="B20" s="28" t="s">
        <v>63</v>
      </c>
      <c r="C20" s="225">
        <v>24</v>
      </c>
      <c r="D20" s="56">
        <v>3</v>
      </c>
      <c r="E20" s="199">
        <f t="shared" si="0"/>
        <v>27</v>
      </c>
      <c r="F20" s="225">
        <v>33</v>
      </c>
      <c r="G20" s="56">
        <v>1</v>
      </c>
      <c r="H20" s="56">
        <f t="shared" si="1"/>
        <v>34</v>
      </c>
      <c r="I20" s="160">
        <f t="shared" si="2"/>
        <v>-9</v>
      </c>
      <c r="J20" s="31">
        <f t="shared" si="3"/>
        <v>2</v>
      </c>
      <c r="K20" s="29">
        <f t="shared" si="4"/>
        <v>-7</v>
      </c>
    </row>
    <row r="21" spans="1:11" x14ac:dyDescent="0.35">
      <c r="A21" s="401"/>
      <c r="B21" s="28" t="s">
        <v>64</v>
      </c>
      <c r="C21" s="225"/>
      <c r="D21" s="56"/>
      <c r="E21" s="199">
        <f t="shared" si="0"/>
        <v>0</v>
      </c>
      <c r="F21" s="225"/>
      <c r="G21" s="56"/>
      <c r="H21" s="56">
        <f t="shared" si="1"/>
        <v>0</v>
      </c>
      <c r="I21" s="160">
        <f t="shared" si="2"/>
        <v>0</v>
      </c>
      <c r="J21" s="31">
        <f t="shared" si="3"/>
        <v>0</v>
      </c>
      <c r="K21" s="29">
        <f t="shared" si="4"/>
        <v>0</v>
      </c>
    </row>
    <row r="22" spans="1:11" x14ac:dyDescent="0.35">
      <c r="A22" s="402" t="s">
        <v>125</v>
      </c>
      <c r="B22" s="28" t="s">
        <v>65</v>
      </c>
      <c r="C22" s="225">
        <v>64</v>
      </c>
      <c r="D22" s="56">
        <v>24</v>
      </c>
      <c r="E22" s="199">
        <f t="shared" si="0"/>
        <v>88</v>
      </c>
      <c r="F22" s="225">
        <v>166</v>
      </c>
      <c r="G22" s="56">
        <v>7</v>
      </c>
      <c r="H22" s="56">
        <f t="shared" si="1"/>
        <v>173</v>
      </c>
      <c r="I22" s="160">
        <f t="shared" si="2"/>
        <v>-102</v>
      </c>
      <c r="J22" s="31">
        <f t="shared" si="3"/>
        <v>17</v>
      </c>
      <c r="K22" s="29">
        <f t="shared" si="4"/>
        <v>-85</v>
      </c>
    </row>
    <row r="23" spans="1:11" x14ac:dyDescent="0.35">
      <c r="A23" s="402"/>
      <c r="B23" s="28" t="s">
        <v>66</v>
      </c>
      <c r="C23" s="225">
        <v>32</v>
      </c>
      <c r="D23" s="56">
        <v>13</v>
      </c>
      <c r="E23" s="199">
        <f t="shared" si="0"/>
        <v>45</v>
      </c>
      <c r="F23" s="225">
        <v>71</v>
      </c>
      <c r="G23" s="56">
        <v>5</v>
      </c>
      <c r="H23" s="56">
        <f t="shared" si="1"/>
        <v>76</v>
      </c>
      <c r="I23" s="160">
        <f t="shared" si="2"/>
        <v>-39</v>
      </c>
      <c r="J23" s="31">
        <f t="shared" si="3"/>
        <v>8</v>
      </c>
      <c r="K23" s="29">
        <f t="shared" si="4"/>
        <v>-31</v>
      </c>
    </row>
    <row r="24" spans="1:11" x14ac:dyDescent="0.35">
      <c r="A24" s="402"/>
      <c r="B24" s="28" t="s">
        <v>67</v>
      </c>
      <c r="C24" s="225">
        <v>32</v>
      </c>
      <c r="D24" s="56">
        <v>1</v>
      </c>
      <c r="E24" s="199">
        <f t="shared" si="0"/>
        <v>33</v>
      </c>
      <c r="F24" s="225">
        <v>55</v>
      </c>
      <c r="G24" s="56"/>
      <c r="H24" s="56">
        <f t="shared" si="1"/>
        <v>55</v>
      </c>
      <c r="I24" s="160">
        <f t="shared" si="2"/>
        <v>-23</v>
      </c>
      <c r="J24" s="31">
        <f t="shared" si="3"/>
        <v>1</v>
      </c>
      <c r="K24" s="29">
        <f t="shared" si="4"/>
        <v>-22</v>
      </c>
    </row>
    <row r="25" spans="1:11" x14ac:dyDescent="0.35">
      <c r="A25" s="402"/>
      <c r="B25" s="28" t="s">
        <v>68</v>
      </c>
      <c r="C25" s="225">
        <v>32</v>
      </c>
      <c r="D25" s="56">
        <v>7</v>
      </c>
      <c r="E25" s="199">
        <f t="shared" si="0"/>
        <v>39</v>
      </c>
      <c r="F25" s="225">
        <v>94</v>
      </c>
      <c r="G25" s="56">
        <v>2</v>
      </c>
      <c r="H25" s="56">
        <f t="shared" si="1"/>
        <v>96</v>
      </c>
      <c r="I25" s="160">
        <f t="shared" si="2"/>
        <v>-62</v>
      </c>
      <c r="J25" s="31">
        <f t="shared" si="3"/>
        <v>5</v>
      </c>
      <c r="K25" s="29">
        <f t="shared" si="4"/>
        <v>-57</v>
      </c>
    </row>
    <row r="26" spans="1:11" x14ac:dyDescent="0.35">
      <c r="A26" s="402"/>
      <c r="B26" s="28" t="s">
        <v>69</v>
      </c>
      <c r="C26" s="225">
        <v>19</v>
      </c>
      <c r="D26" s="56">
        <v>1</v>
      </c>
      <c r="E26" s="199">
        <f t="shared" si="0"/>
        <v>20</v>
      </c>
      <c r="F26" s="225">
        <v>27</v>
      </c>
      <c r="G26" s="56">
        <v>1</v>
      </c>
      <c r="H26" s="56">
        <f t="shared" si="1"/>
        <v>28</v>
      </c>
      <c r="I26" s="160">
        <f t="shared" si="2"/>
        <v>-8</v>
      </c>
      <c r="J26" s="31">
        <f t="shared" si="3"/>
        <v>0</v>
      </c>
      <c r="K26" s="29">
        <f t="shared" si="4"/>
        <v>-8</v>
      </c>
    </row>
    <row r="27" spans="1:11" x14ac:dyDescent="0.35">
      <c r="A27" s="402"/>
      <c r="B27" s="28" t="s">
        <v>70</v>
      </c>
      <c r="C27" s="225">
        <v>27</v>
      </c>
      <c r="D27" s="56">
        <v>4</v>
      </c>
      <c r="E27" s="199">
        <f t="shared" si="0"/>
        <v>31</v>
      </c>
      <c r="F27" s="225">
        <v>53</v>
      </c>
      <c r="G27" s="56">
        <v>2</v>
      </c>
      <c r="H27" s="56">
        <f t="shared" si="1"/>
        <v>55</v>
      </c>
      <c r="I27" s="160">
        <f t="shared" si="2"/>
        <v>-26</v>
      </c>
      <c r="J27" s="31">
        <f t="shared" si="3"/>
        <v>2</v>
      </c>
      <c r="K27" s="29">
        <f t="shared" si="4"/>
        <v>-24</v>
      </c>
    </row>
    <row r="28" spans="1:11" x14ac:dyDescent="0.35">
      <c r="A28" s="402"/>
      <c r="B28" s="28" t="s">
        <v>71</v>
      </c>
      <c r="C28" s="225">
        <v>12</v>
      </c>
      <c r="D28" s="56">
        <v>2</v>
      </c>
      <c r="E28" s="199">
        <f t="shared" si="0"/>
        <v>14</v>
      </c>
      <c r="F28" s="225">
        <v>24</v>
      </c>
      <c r="G28" s="56">
        <v>1</v>
      </c>
      <c r="H28" s="56">
        <f t="shared" si="1"/>
        <v>25</v>
      </c>
      <c r="I28" s="160">
        <f t="shared" si="2"/>
        <v>-12</v>
      </c>
      <c r="J28" s="31">
        <f t="shared" si="3"/>
        <v>1</v>
      </c>
      <c r="K28" s="29">
        <f t="shared" si="4"/>
        <v>-11</v>
      </c>
    </row>
    <row r="29" spans="1:11" x14ac:dyDescent="0.35">
      <c r="A29" s="401" t="s">
        <v>126</v>
      </c>
      <c r="B29" s="28" t="s">
        <v>72</v>
      </c>
      <c r="C29" s="225">
        <v>71</v>
      </c>
      <c r="D29" s="56">
        <v>27</v>
      </c>
      <c r="E29" s="199">
        <f t="shared" si="0"/>
        <v>98</v>
      </c>
      <c r="F29" s="225">
        <v>99</v>
      </c>
      <c r="G29" s="56">
        <v>3</v>
      </c>
      <c r="H29" s="56">
        <f t="shared" si="1"/>
        <v>102</v>
      </c>
      <c r="I29" s="160">
        <f t="shared" si="2"/>
        <v>-28</v>
      </c>
      <c r="J29" s="31">
        <f t="shared" si="3"/>
        <v>24</v>
      </c>
      <c r="K29" s="29">
        <f t="shared" si="4"/>
        <v>-4</v>
      </c>
    </row>
    <row r="30" spans="1:11" x14ac:dyDescent="0.35">
      <c r="A30" s="401"/>
      <c r="B30" s="28" t="s">
        <v>73</v>
      </c>
      <c r="C30" s="225">
        <v>17</v>
      </c>
      <c r="D30" s="56">
        <v>4</v>
      </c>
      <c r="E30" s="199">
        <f t="shared" si="0"/>
        <v>21</v>
      </c>
      <c r="F30" s="225">
        <v>71</v>
      </c>
      <c r="G30" s="56">
        <v>3</v>
      </c>
      <c r="H30" s="56">
        <f t="shared" si="1"/>
        <v>74</v>
      </c>
      <c r="I30" s="160">
        <f t="shared" si="2"/>
        <v>-54</v>
      </c>
      <c r="J30" s="31">
        <f t="shared" si="3"/>
        <v>1</v>
      </c>
      <c r="K30" s="29">
        <f t="shared" si="4"/>
        <v>-53</v>
      </c>
    </row>
    <row r="31" spans="1:11" x14ac:dyDescent="0.35">
      <c r="A31" s="401"/>
      <c r="B31" s="28" t="s">
        <v>74</v>
      </c>
      <c r="C31" s="225">
        <v>23</v>
      </c>
      <c r="D31" s="56">
        <v>7</v>
      </c>
      <c r="E31" s="199">
        <f t="shared" si="0"/>
        <v>30</v>
      </c>
      <c r="F31" s="225">
        <v>32</v>
      </c>
      <c r="G31" s="56">
        <v>6</v>
      </c>
      <c r="H31" s="56">
        <f t="shared" si="1"/>
        <v>38</v>
      </c>
      <c r="I31" s="160">
        <f t="shared" si="2"/>
        <v>-9</v>
      </c>
      <c r="J31" s="31">
        <f t="shared" si="3"/>
        <v>1</v>
      </c>
      <c r="K31" s="29">
        <f t="shared" si="4"/>
        <v>-8</v>
      </c>
    </row>
    <row r="32" spans="1:11" x14ac:dyDescent="0.35">
      <c r="A32" s="401"/>
      <c r="B32" s="28" t="s">
        <v>75</v>
      </c>
      <c r="C32" s="225">
        <v>14</v>
      </c>
      <c r="D32" s="56">
        <v>1</v>
      </c>
      <c r="E32" s="199">
        <f t="shared" si="0"/>
        <v>15</v>
      </c>
      <c r="F32" s="225">
        <v>20</v>
      </c>
      <c r="G32" s="56"/>
      <c r="H32" s="56">
        <f t="shared" si="1"/>
        <v>20</v>
      </c>
      <c r="I32" s="160">
        <f t="shared" si="2"/>
        <v>-6</v>
      </c>
      <c r="J32" s="31">
        <f t="shared" si="3"/>
        <v>1</v>
      </c>
      <c r="K32" s="29">
        <f t="shared" si="4"/>
        <v>-5</v>
      </c>
    </row>
    <row r="33" spans="1:11" x14ac:dyDescent="0.35">
      <c r="A33" s="401"/>
      <c r="B33" s="28" t="s">
        <v>76</v>
      </c>
      <c r="C33" s="225">
        <v>3</v>
      </c>
      <c r="D33" s="56"/>
      <c r="E33" s="199">
        <f t="shared" si="0"/>
        <v>3</v>
      </c>
      <c r="F33" s="225">
        <v>13</v>
      </c>
      <c r="G33" s="56"/>
      <c r="H33" s="56">
        <f t="shared" si="1"/>
        <v>13</v>
      </c>
      <c r="I33" s="160">
        <f t="shared" si="2"/>
        <v>-10</v>
      </c>
      <c r="J33" s="31">
        <f t="shared" si="3"/>
        <v>0</v>
      </c>
      <c r="K33" s="29">
        <f t="shared" si="4"/>
        <v>-10</v>
      </c>
    </row>
    <row r="34" spans="1:11" x14ac:dyDescent="0.35">
      <c r="A34" s="401"/>
      <c r="B34" s="28" t="s">
        <v>77</v>
      </c>
      <c r="C34" s="225">
        <v>1</v>
      </c>
      <c r="D34" s="56"/>
      <c r="E34" s="199">
        <f t="shared" si="0"/>
        <v>1</v>
      </c>
      <c r="F34" s="225">
        <v>1</v>
      </c>
      <c r="G34" s="56"/>
      <c r="H34" s="56">
        <f t="shared" si="1"/>
        <v>1</v>
      </c>
      <c r="I34" s="160">
        <f t="shared" si="2"/>
        <v>0</v>
      </c>
      <c r="J34" s="31">
        <f t="shared" si="3"/>
        <v>0</v>
      </c>
      <c r="K34" s="29">
        <f t="shared" si="4"/>
        <v>0</v>
      </c>
    </row>
    <row r="35" spans="1:11" x14ac:dyDescent="0.35">
      <c r="A35" s="401"/>
      <c r="B35" s="28" t="s">
        <v>78</v>
      </c>
      <c r="C35" s="225">
        <v>41</v>
      </c>
      <c r="D35" s="56">
        <v>6</v>
      </c>
      <c r="E35" s="199">
        <f t="shared" si="0"/>
        <v>47</v>
      </c>
      <c r="F35" s="225">
        <v>39</v>
      </c>
      <c r="G35" s="56">
        <v>2</v>
      </c>
      <c r="H35" s="56">
        <f t="shared" si="1"/>
        <v>41</v>
      </c>
      <c r="I35" s="160">
        <f t="shared" si="2"/>
        <v>2</v>
      </c>
      <c r="J35" s="31">
        <f t="shared" si="3"/>
        <v>4</v>
      </c>
      <c r="K35" s="29">
        <f t="shared" si="4"/>
        <v>6</v>
      </c>
    </row>
    <row r="36" spans="1:11" x14ac:dyDescent="0.35">
      <c r="A36" s="401"/>
      <c r="B36" s="28" t="s">
        <v>79</v>
      </c>
      <c r="C36" s="225">
        <v>44</v>
      </c>
      <c r="D36" s="56">
        <v>17</v>
      </c>
      <c r="E36" s="199">
        <f t="shared" si="0"/>
        <v>61</v>
      </c>
      <c r="F36" s="225">
        <v>31</v>
      </c>
      <c r="G36" s="56">
        <v>6</v>
      </c>
      <c r="H36" s="56">
        <f t="shared" si="1"/>
        <v>37</v>
      </c>
      <c r="I36" s="160">
        <f t="shared" si="2"/>
        <v>13</v>
      </c>
      <c r="J36" s="31">
        <f t="shared" si="3"/>
        <v>11</v>
      </c>
      <c r="K36" s="29">
        <f t="shared" si="4"/>
        <v>24</v>
      </c>
    </row>
    <row r="37" spans="1:11" x14ac:dyDescent="0.35">
      <c r="A37" s="401"/>
      <c r="B37" s="28" t="s">
        <v>80</v>
      </c>
      <c r="C37" s="225">
        <v>1</v>
      </c>
      <c r="D37" s="56">
        <v>1</v>
      </c>
      <c r="E37" s="199">
        <f t="shared" si="0"/>
        <v>2</v>
      </c>
      <c r="F37" s="225">
        <v>6</v>
      </c>
      <c r="G37" s="56"/>
      <c r="H37" s="56">
        <f t="shared" si="1"/>
        <v>6</v>
      </c>
      <c r="I37" s="160">
        <f t="shared" si="2"/>
        <v>-5</v>
      </c>
      <c r="J37" s="31">
        <f t="shared" si="3"/>
        <v>1</v>
      </c>
      <c r="K37" s="29">
        <f t="shared" si="4"/>
        <v>-4</v>
      </c>
    </row>
    <row r="38" spans="1:11" x14ac:dyDescent="0.35">
      <c r="A38" s="401" t="s">
        <v>127</v>
      </c>
      <c r="B38" s="28" t="s">
        <v>81</v>
      </c>
      <c r="C38" s="225">
        <v>36</v>
      </c>
      <c r="D38" s="56">
        <v>2</v>
      </c>
      <c r="E38" s="199">
        <f t="shared" si="0"/>
        <v>38</v>
      </c>
      <c r="F38" s="225">
        <v>139</v>
      </c>
      <c r="G38" s="56">
        <v>1</v>
      </c>
      <c r="H38" s="56">
        <f t="shared" si="1"/>
        <v>140</v>
      </c>
      <c r="I38" s="160">
        <f t="shared" si="2"/>
        <v>-103</v>
      </c>
      <c r="J38" s="31">
        <f t="shared" si="3"/>
        <v>1</v>
      </c>
      <c r="K38" s="29">
        <f t="shared" si="4"/>
        <v>-102</v>
      </c>
    </row>
    <row r="39" spans="1:11" x14ac:dyDescent="0.35">
      <c r="A39" s="401"/>
      <c r="B39" s="28" t="s">
        <v>82</v>
      </c>
      <c r="C39" s="225">
        <v>10</v>
      </c>
      <c r="D39" s="56">
        <v>1</v>
      </c>
      <c r="E39" s="199">
        <f t="shared" si="0"/>
        <v>11</v>
      </c>
      <c r="F39" s="225">
        <v>14</v>
      </c>
      <c r="G39" s="56">
        <v>1</v>
      </c>
      <c r="H39" s="56">
        <f t="shared" si="1"/>
        <v>15</v>
      </c>
      <c r="I39" s="160">
        <f t="shared" si="2"/>
        <v>-4</v>
      </c>
      <c r="J39" s="31">
        <f t="shared" si="3"/>
        <v>0</v>
      </c>
      <c r="K39" s="29">
        <f t="shared" si="4"/>
        <v>-4</v>
      </c>
    </row>
    <row r="40" spans="1:11" x14ac:dyDescent="0.35">
      <c r="A40" s="401"/>
      <c r="B40" s="28" t="s">
        <v>83</v>
      </c>
      <c r="C40" s="225">
        <v>20</v>
      </c>
      <c r="D40" s="56">
        <v>2</v>
      </c>
      <c r="E40" s="199">
        <f t="shared" si="0"/>
        <v>22</v>
      </c>
      <c r="F40" s="225">
        <v>38</v>
      </c>
      <c r="G40" s="56"/>
      <c r="H40" s="56">
        <f t="shared" si="1"/>
        <v>38</v>
      </c>
      <c r="I40" s="160">
        <f t="shared" si="2"/>
        <v>-18</v>
      </c>
      <c r="J40" s="31">
        <f t="shared" si="3"/>
        <v>2</v>
      </c>
      <c r="K40" s="29">
        <f t="shared" si="4"/>
        <v>-16</v>
      </c>
    </row>
    <row r="41" spans="1:11" x14ac:dyDescent="0.35">
      <c r="A41" s="401"/>
      <c r="B41" s="28" t="s">
        <v>84</v>
      </c>
      <c r="C41" s="225">
        <v>22</v>
      </c>
      <c r="D41" s="56">
        <v>6</v>
      </c>
      <c r="E41" s="199">
        <f t="shared" si="0"/>
        <v>28</v>
      </c>
      <c r="F41" s="225">
        <v>35</v>
      </c>
      <c r="G41" s="56">
        <v>5</v>
      </c>
      <c r="H41" s="56">
        <f t="shared" si="1"/>
        <v>40</v>
      </c>
      <c r="I41" s="160">
        <f t="shared" si="2"/>
        <v>-13</v>
      </c>
      <c r="J41" s="31">
        <f t="shared" si="3"/>
        <v>1</v>
      </c>
      <c r="K41" s="29">
        <f t="shared" si="4"/>
        <v>-12</v>
      </c>
    </row>
    <row r="42" spans="1:11" x14ac:dyDescent="0.35">
      <c r="A42" s="401"/>
      <c r="B42" s="28" t="s">
        <v>85</v>
      </c>
      <c r="C42" s="225">
        <v>10</v>
      </c>
      <c r="D42" s="56"/>
      <c r="E42" s="199">
        <f t="shared" si="0"/>
        <v>10</v>
      </c>
      <c r="F42" s="225">
        <v>12</v>
      </c>
      <c r="G42" s="56">
        <v>2</v>
      </c>
      <c r="H42" s="56">
        <f t="shared" si="1"/>
        <v>14</v>
      </c>
      <c r="I42" s="160">
        <f t="shared" ref="I42:I79" si="5">C42-F42</f>
        <v>-2</v>
      </c>
      <c r="J42" s="31">
        <f t="shared" ref="J42:J79" si="6">D42-G42</f>
        <v>-2</v>
      </c>
      <c r="K42" s="29">
        <f t="shared" si="4"/>
        <v>-4</v>
      </c>
    </row>
    <row r="43" spans="1:11" x14ac:dyDescent="0.35">
      <c r="A43" s="401"/>
      <c r="B43" s="28" t="s">
        <v>86</v>
      </c>
      <c r="C43" s="225">
        <v>5</v>
      </c>
      <c r="D43" s="56"/>
      <c r="E43" s="199">
        <f t="shared" si="0"/>
        <v>5</v>
      </c>
      <c r="F43" s="225">
        <v>16</v>
      </c>
      <c r="G43" s="56"/>
      <c r="H43" s="56">
        <f t="shared" si="1"/>
        <v>16</v>
      </c>
      <c r="I43" s="160">
        <f t="shared" si="5"/>
        <v>-11</v>
      </c>
      <c r="J43" s="31">
        <f t="shared" si="6"/>
        <v>0</v>
      </c>
      <c r="K43" s="29">
        <f t="shared" si="4"/>
        <v>-11</v>
      </c>
    </row>
    <row r="44" spans="1:11" x14ac:dyDescent="0.35">
      <c r="A44" s="401"/>
      <c r="B44" s="28" t="s">
        <v>87</v>
      </c>
      <c r="C44" s="225">
        <v>4</v>
      </c>
      <c r="D44" s="56"/>
      <c r="E44" s="199">
        <f t="shared" si="0"/>
        <v>4</v>
      </c>
      <c r="F44" s="225">
        <v>4</v>
      </c>
      <c r="G44" s="56"/>
      <c r="H44" s="56">
        <f t="shared" si="1"/>
        <v>4</v>
      </c>
      <c r="I44" s="160">
        <f t="shared" si="5"/>
        <v>0</v>
      </c>
      <c r="J44" s="31">
        <f t="shared" si="6"/>
        <v>0</v>
      </c>
      <c r="K44" s="29">
        <f t="shared" si="4"/>
        <v>0</v>
      </c>
    </row>
    <row r="45" spans="1:11" x14ac:dyDescent="0.35">
      <c r="A45" s="401" t="s">
        <v>128</v>
      </c>
      <c r="B45" s="28" t="s">
        <v>88</v>
      </c>
      <c r="C45" s="225">
        <v>25</v>
      </c>
      <c r="D45" s="56">
        <v>33</v>
      </c>
      <c r="E45" s="199">
        <f t="shared" si="0"/>
        <v>58</v>
      </c>
      <c r="F45" s="225">
        <v>51</v>
      </c>
      <c r="G45" s="56">
        <v>15</v>
      </c>
      <c r="H45" s="56">
        <f t="shared" si="1"/>
        <v>66</v>
      </c>
      <c r="I45" s="160">
        <f t="shared" si="5"/>
        <v>-26</v>
      </c>
      <c r="J45" s="31">
        <f t="shared" si="6"/>
        <v>18</v>
      </c>
      <c r="K45" s="29">
        <f t="shared" si="4"/>
        <v>-8</v>
      </c>
    </row>
    <row r="46" spans="1:11" x14ac:dyDescent="0.35">
      <c r="A46" s="401"/>
      <c r="B46" s="28" t="s">
        <v>89</v>
      </c>
      <c r="C46" s="225">
        <v>41</v>
      </c>
      <c r="D46" s="56">
        <v>42</v>
      </c>
      <c r="E46" s="199">
        <f t="shared" si="0"/>
        <v>83</v>
      </c>
      <c r="F46" s="225">
        <v>103</v>
      </c>
      <c r="G46" s="56">
        <v>13</v>
      </c>
      <c r="H46" s="56">
        <f t="shared" si="1"/>
        <v>116</v>
      </c>
      <c r="I46" s="160">
        <f t="shared" si="5"/>
        <v>-62</v>
      </c>
      <c r="J46" s="31">
        <f t="shared" si="6"/>
        <v>29</v>
      </c>
      <c r="K46" s="29">
        <f t="shared" si="4"/>
        <v>-33</v>
      </c>
    </row>
    <row r="47" spans="1:11" x14ac:dyDescent="0.35">
      <c r="A47" s="401"/>
      <c r="B47" s="28" t="s">
        <v>90</v>
      </c>
      <c r="C47" s="225">
        <v>29</v>
      </c>
      <c r="D47" s="56">
        <v>10</v>
      </c>
      <c r="E47" s="199">
        <f t="shared" si="0"/>
        <v>39</v>
      </c>
      <c r="F47" s="225">
        <v>57</v>
      </c>
      <c r="G47" s="56">
        <v>3</v>
      </c>
      <c r="H47" s="56">
        <f t="shared" si="1"/>
        <v>60</v>
      </c>
      <c r="I47" s="160">
        <f t="shared" si="5"/>
        <v>-28</v>
      </c>
      <c r="J47" s="31">
        <f t="shared" si="6"/>
        <v>7</v>
      </c>
      <c r="K47" s="29">
        <f t="shared" si="4"/>
        <v>-21</v>
      </c>
    </row>
    <row r="48" spans="1:11" x14ac:dyDescent="0.35">
      <c r="A48" s="401"/>
      <c r="B48" s="28" t="s">
        <v>91</v>
      </c>
      <c r="C48" s="225">
        <v>15</v>
      </c>
      <c r="D48" s="56">
        <v>3</v>
      </c>
      <c r="E48" s="199">
        <f t="shared" si="0"/>
        <v>18</v>
      </c>
      <c r="F48" s="225">
        <v>32</v>
      </c>
      <c r="G48" s="56">
        <v>8</v>
      </c>
      <c r="H48" s="56">
        <f t="shared" si="1"/>
        <v>40</v>
      </c>
      <c r="I48" s="160">
        <f t="shared" si="5"/>
        <v>-17</v>
      </c>
      <c r="J48" s="31">
        <f t="shared" si="6"/>
        <v>-5</v>
      </c>
      <c r="K48" s="29">
        <f t="shared" si="4"/>
        <v>-22</v>
      </c>
    </row>
    <row r="49" spans="1:11" x14ac:dyDescent="0.35">
      <c r="A49" s="401"/>
      <c r="B49" s="28" t="s">
        <v>92</v>
      </c>
      <c r="C49" s="225">
        <v>70</v>
      </c>
      <c r="D49" s="56">
        <v>38</v>
      </c>
      <c r="E49" s="199">
        <f t="shared" si="0"/>
        <v>108</v>
      </c>
      <c r="F49" s="225">
        <v>84</v>
      </c>
      <c r="G49" s="56">
        <v>6</v>
      </c>
      <c r="H49" s="56">
        <f t="shared" si="1"/>
        <v>90</v>
      </c>
      <c r="I49" s="160">
        <f t="shared" si="5"/>
        <v>-14</v>
      </c>
      <c r="J49" s="31">
        <f t="shared" si="6"/>
        <v>32</v>
      </c>
      <c r="K49" s="29">
        <f t="shared" si="4"/>
        <v>18</v>
      </c>
    </row>
    <row r="50" spans="1:11" x14ac:dyDescent="0.35">
      <c r="A50" s="401"/>
      <c r="B50" s="28" t="s">
        <v>93</v>
      </c>
      <c r="C50" s="225">
        <v>50</v>
      </c>
      <c r="D50" s="56">
        <v>34</v>
      </c>
      <c r="E50" s="199">
        <f t="shared" si="0"/>
        <v>84</v>
      </c>
      <c r="F50" s="225">
        <v>184</v>
      </c>
      <c r="G50" s="56">
        <v>10</v>
      </c>
      <c r="H50" s="56">
        <f t="shared" si="1"/>
        <v>194</v>
      </c>
      <c r="I50" s="160">
        <f t="shared" si="5"/>
        <v>-134</v>
      </c>
      <c r="J50" s="31">
        <f t="shared" si="6"/>
        <v>24</v>
      </c>
      <c r="K50" s="29">
        <f t="shared" si="4"/>
        <v>-110</v>
      </c>
    </row>
    <row r="51" spans="1:11" x14ac:dyDescent="0.35">
      <c r="A51" s="401"/>
      <c r="B51" s="28" t="s">
        <v>94</v>
      </c>
      <c r="C51" s="225">
        <v>38</v>
      </c>
      <c r="D51" s="56">
        <v>5</v>
      </c>
      <c r="E51" s="199">
        <f t="shared" si="0"/>
        <v>43</v>
      </c>
      <c r="F51" s="225">
        <v>30</v>
      </c>
      <c r="G51" s="56">
        <v>2</v>
      </c>
      <c r="H51" s="56">
        <f t="shared" si="1"/>
        <v>32</v>
      </c>
      <c r="I51" s="160">
        <f t="shared" si="5"/>
        <v>8</v>
      </c>
      <c r="J51" s="31">
        <f t="shared" si="6"/>
        <v>3</v>
      </c>
      <c r="K51" s="29">
        <f t="shared" si="4"/>
        <v>11</v>
      </c>
    </row>
    <row r="52" spans="1:11" x14ac:dyDescent="0.35">
      <c r="A52" s="401"/>
      <c r="B52" s="28" t="s">
        <v>95</v>
      </c>
      <c r="C52" s="225">
        <v>55</v>
      </c>
      <c r="D52" s="56">
        <v>23</v>
      </c>
      <c r="E52" s="199">
        <f t="shared" si="0"/>
        <v>78</v>
      </c>
      <c r="F52" s="225">
        <v>146</v>
      </c>
      <c r="G52" s="56">
        <v>11</v>
      </c>
      <c r="H52" s="56">
        <f t="shared" si="1"/>
        <v>157</v>
      </c>
      <c r="I52" s="160">
        <f t="shared" si="5"/>
        <v>-91</v>
      </c>
      <c r="J52" s="31">
        <f t="shared" si="6"/>
        <v>12</v>
      </c>
      <c r="K52" s="29">
        <f t="shared" si="4"/>
        <v>-79</v>
      </c>
    </row>
    <row r="53" spans="1:11" x14ac:dyDescent="0.35">
      <c r="A53" s="401"/>
      <c r="B53" s="28" t="s">
        <v>96</v>
      </c>
      <c r="C53" s="225">
        <v>17</v>
      </c>
      <c r="D53" s="56">
        <v>8</v>
      </c>
      <c r="E53" s="199">
        <f t="shared" si="0"/>
        <v>25</v>
      </c>
      <c r="F53" s="225">
        <v>12</v>
      </c>
      <c r="G53" s="56">
        <v>1</v>
      </c>
      <c r="H53" s="56">
        <f t="shared" si="1"/>
        <v>13</v>
      </c>
      <c r="I53" s="160">
        <f t="shared" si="5"/>
        <v>5</v>
      </c>
      <c r="J53" s="31">
        <f t="shared" si="6"/>
        <v>7</v>
      </c>
      <c r="K53" s="29">
        <f t="shared" si="4"/>
        <v>12</v>
      </c>
    </row>
    <row r="54" spans="1:11" x14ac:dyDescent="0.35">
      <c r="A54" s="401"/>
      <c r="B54" s="28" t="s">
        <v>97</v>
      </c>
      <c r="C54" s="225">
        <v>31</v>
      </c>
      <c r="D54" s="56">
        <v>1</v>
      </c>
      <c r="E54" s="199">
        <f t="shared" si="0"/>
        <v>32</v>
      </c>
      <c r="F54" s="225">
        <v>39</v>
      </c>
      <c r="G54" s="56">
        <v>1</v>
      </c>
      <c r="H54" s="56">
        <f t="shared" si="1"/>
        <v>40</v>
      </c>
      <c r="I54" s="160">
        <f t="shared" si="5"/>
        <v>-8</v>
      </c>
      <c r="J54" s="31">
        <f t="shared" si="6"/>
        <v>0</v>
      </c>
      <c r="K54" s="29">
        <f t="shared" si="4"/>
        <v>-8</v>
      </c>
    </row>
    <row r="55" spans="1:11" x14ac:dyDescent="0.35">
      <c r="A55" s="401" t="s">
        <v>129</v>
      </c>
      <c r="B55" s="28" t="s">
        <v>98</v>
      </c>
      <c r="C55" s="225">
        <v>84</v>
      </c>
      <c r="D55" s="56">
        <v>80</v>
      </c>
      <c r="E55" s="199">
        <f t="shared" si="0"/>
        <v>164</v>
      </c>
      <c r="F55" s="225">
        <v>143</v>
      </c>
      <c r="G55" s="56">
        <v>43</v>
      </c>
      <c r="H55" s="56">
        <f t="shared" si="1"/>
        <v>186</v>
      </c>
      <c r="I55" s="160">
        <f t="shared" si="5"/>
        <v>-59</v>
      </c>
      <c r="J55" s="31">
        <f t="shared" si="6"/>
        <v>37</v>
      </c>
      <c r="K55" s="29">
        <f t="shared" si="4"/>
        <v>-22</v>
      </c>
    </row>
    <row r="56" spans="1:11" x14ac:dyDescent="0.35">
      <c r="A56" s="401"/>
      <c r="B56" s="28" t="s">
        <v>99</v>
      </c>
      <c r="C56" s="225">
        <v>60</v>
      </c>
      <c r="D56" s="56">
        <v>51</v>
      </c>
      <c r="E56" s="199">
        <f t="shared" si="0"/>
        <v>111</v>
      </c>
      <c r="F56" s="225">
        <v>85</v>
      </c>
      <c r="G56" s="56">
        <v>5</v>
      </c>
      <c r="H56" s="56">
        <f t="shared" si="1"/>
        <v>90</v>
      </c>
      <c r="I56" s="160">
        <f t="shared" si="5"/>
        <v>-25</v>
      </c>
      <c r="J56" s="31">
        <f t="shared" si="6"/>
        <v>46</v>
      </c>
      <c r="K56" s="29">
        <f t="shared" si="4"/>
        <v>21</v>
      </c>
    </row>
    <row r="57" spans="1:11" x14ac:dyDescent="0.35">
      <c r="A57" s="401"/>
      <c r="B57" s="28" t="s">
        <v>100</v>
      </c>
      <c r="C57" s="225">
        <v>29</v>
      </c>
      <c r="D57" s="56">
        <v>24</v>
      </c>
      <c r="E57" s="199">
        <f t="shared" si="0"/>
        <v>53</v>
      </c>
      <c r="F57" s="225">
        <v>106</v>
      </c>
      <c r="G57" s="56">
        <v>9</v>
      </c>
      <c r="H57" s="56">
        <f t="shared" si="1"/>
        <v>115</v>
      </c>
      <c r="I57" s="160">
        <f t="shared" si="5"/>
        <v>-77</v>
      </c>
      <c r="J57" s="31">
        <f t="shared" si="6"/>
        <v>15</v>
      </c>
      <c r="K57" s="29">
        <f t="shared" si="4"/>
        <v>-62</v>
      </c>
    </row>
    <row r="58" spans="1:11" x14ac:dyDescent="0.35">
      <c r="A58" s="401"/>
      <c r="B58" s="28" t="s">
        <v>101</v>
      </c>
      <c r="C58" s="225">
        <v>35</v>
      </c>
      <c r="D58" s="56">
        <v>5</v>
      </c>
      <c r="E58" s="199">
        <f t="shared" si="0"/>
        <v>40</v>
      </c>
      <c r="F58" s="225">
        <v>48</v>
      </c>
      <c r="G58" s="56">
        <v>1</v>
      </c>
      <c r="H58" s="56">
        <f t="shared" si="1"/>
        <v>49</v>
      </c>
      <c r="I58" s="160">
        <f t="shared" si="5"/>
        <v>-13</v>
      </c>
      <c r="J58" s="31">
        <f t="shared" si="6"/>
        <v>4</v>
      </c>
      <c r="K58" s="29">
        <f t="shared" si="4"/>
        <v>-9</v>
      </c>
    </row>
    <row r="59" spans="1:11" s="318" customFormat="1" x14ac:dyDescent="0.35">
      <c r="A59" s="401"/>
      <c r="B59" s="198" t="s">
        <v>102</v>
      </c>
      <c r="C59" s="225">
        <v>32</v>
      </c>
      <c r="D59" s="56">
        <v>17</v>
      </c>
      <c r="E59" s="199">
        <f t="shared" ref="E59:E60" si="7">SUM(C59:D59)</f>
        <v>49</v>
      </c>
      <c r="F59" s="225">
        <v>77</v>
      </c>
      <c r="G59" s="56">
        <v>5</v>
      </c>
      <c r="H59" s="56">
        <f t="shared" ref="H59:H60" si="8">SUM(F59:G59)</f>
        <v>82</v>
      </c>
      <c r="I59" s="199">
        <f t="shared" ref="I59:I60" si="9">C59-F59</f>
        <v>-45</v>
      </c>
      <c r="J59" s="199">
        <f t="shared" ref="J59:J60" si="10">D59-G59</f>
        <v>12</v>
      </c>
      <c r="K59" s="159">
        <f t="shared" ref="K59:K60" si="11">E59-H59</f>
        <v>-33</v>
      </c>
    </row>
    <row r="60" spans="1:11" s="318" customFormat="1" x14ac:dyDescent="0.35">
      <c r="A60" s="401"/>
      <c r="B60" s="198" t="s">
        <v>408</v>
      </c>
      <c r="C60" s="225">
        <v>9</v>
      </c>
      <c r="D60" s="56"/>
      <c r="E60" s="199">
        <f t="shared" si="7"/>
        <v>9</v>
      </c>
      <c r="F60" s="225">
        <v>14</v>
      </c>
      <c r="G60" s="56">
        <v>5</v>
      </c>
      <c r="H60" s="56">
        <f t="shared" si="8"/>
        <v>19</v>
      </c>
      <c r="I60" s="199">
        <f t="shared" si="9"/>
        <v>-5</v>
      </c>
      <c r="J60" s="199">
        <f t="shared" si="10"/>
        <v>-5</v>
      </c>
      <c r="K60" s="159">
        <f t="shared" si="11"/>
        <v>-10</v>
      </c>
    </row>
    <row r="61" spans="1:11" x14ac:dyDescent="0.35">
      <c r="A61" s="401" t="s">
        <v>130</v>
      </c>
      <c r="B61" s="28" t="s">
        <v>103</v>
      </c>
      <c r="C61" s="225">
        <v>79</v>
      </c>
      <c r="D61" s="56">
        <v>71</v>
      </c>
      <c r="E61" s="199">
        <f t="shared" si="0"/>
        <v>150</v>
      </c>
      <c r="F61" s="225">
        <v>181</v>
      </c>
      <c r="G61" s="56">
        <v>16</v>
      </c>
      <c r="H61" s="56">
        <f t="shared" si="1"/>
        <v>197</v>
      </c>
      <c r="I61" s="160">
        <f t="shared" si="5"/>
        <v>-102</v>
      </c>
      <c r="J61" s="31">
        <f t="shared" si="6"/>
        <v>55</v>
      </c>
      <c r="K61" s="29">
        <f t="shared" si="4"/>
        <v>-47</v>
      </c>
    </row>
    <row r="62" spans="1:11" x14ac:dyDescent="0.35">
      <c r="A62" s="401"/>
      <c r="B62" s="28" t="s">
        <v>104</v>
      </c>
      <c r="C62" s="225">
        <v>46</v>
      </c>
      <c r="D62" s="56">
        <v>26</v>
      </c>
      <c r="E62" s="199">
        <f t="shared" si="0"/>
        <v>72</v>
      </c>
      <c r="F62" s="225">
        <v>56</v>
      </c>
      <c r="G62" s="56">
        <v>7</v>
      </c>
      <c r="H62" s="56">
        <f t="shared" si="1"/>
        <v>63</v>
      </c>
      <c r="I62" s="160">
        <f t="shared" si="5"/>
        <v>-10</v>
      </c>
      <c r="J62" s="31">
        <f t="shared" si="6"/>
        <v>19</v>
      </c>
      <c r="K62" s="29">
        <f t="shared" si="4"/>
        <v>9</v>
      </c>
    </row>
    <row r="63" spans="1:11" x14ac:dyDescent="0.35">
      <c r="A63" s="401"/>
      <c r="B63" s="28" t="s">
        <v>105</v>
      </c>
      <c r="C63" s="225">
        <v>10</v>
      </c>
      <c r="D63" s="56">
        <v>1</v>
      </c>
      <c r="E63" s="199">
        <f t="shared" si="0"/>
        <v>11</v>
      </c>
      <c r="F63" s="225">
        <v>13</v>
      </c>
      <c r="G63" s="56"/>
      <c r="H63" s="56">
        <f t="shared" si="1"/>
        <v>13</v>
      </c>
      <c r="I63" s="160">
        <f t="shared" si="5"/>
        <v>-3</v>
      </c>
      <c r="J63" s="31">
        <f t="shared" si="6"/>
        <v>1</v>
      </c>
      <c r="K63" s="29">
        <f t="shared" si="4"/>
        <v>-2</v>
      </c>
    </row>
    <row r="64" spans="1:11" x14ac:dyDescent="0.35">
      <c r="A64" s="402" t="s">
        <v>132</v>
      </c>
      <c r="B64" s="28" t="s">
        <v>106</v>
      </c>
      <c r="C64" s="225">
        <v>35</v>
      </c>
      <c r="D64" s="56">
        <v>17</v>
      </c>
      <c r="E64" s="199">
        <f t="shared" si="0"/>
        <v>52</v>
      </c>
      <c r="F64" s="225">
        <v>44</v>
      </c>
      <c r="G64" s="56">
        <v>4</v>
      </c>
      <c r="H64" s="56">
        <f t="shared" si="1"/>
        <v>48</v>
      </c>
      <c r="I64" s="160">
        <f t="shared" si="5"/>
        <v>-9</v>
      </c>
      <c r="J64" s="31">
        <f t="shared" si="6"/>
        <v>13</v>
      </c>
      <c r="K64" s="29">
        <f t="shared" si="4"/>
        <v>4</v>
      </c>
    </row>
    <row r="65" spans="1:11" x14ac:dyDescent="0.35">
      <c r="A65" s="402"/>
      <c r="B65" s="28" t="s">
        <v>107</v>
      </c>
      <c r="C65" s="225">
        <v>23</v>
      </c>
      <c r="D65" s="56">
        <v>27</v>
      </c>
      <c r="E65" s="199">
        <f t="shared" si="0"/>
        <v>50</v>
      </c>
      <c r="F65" s="225">
        <v>39</v>
      </c>
      <c r="G65" s="56">
        <v>2</v>
      </c>
      <c r="H65" s="56">
        <f t="shared" si="1"/>
        <v>41</v>
      </c>
      <c r="I65" s="160">
        <f t="shared" si="5"/>
        <v>-16</v>
      </c>
      <c r="J65" s="31">
        <f t="shared" si="6"/>
        <v>25</v>
      </c>
      <c r="K65" s="29">
        <f t="shared" si="4"/>
        <v>9</v>
      </c>
    </row>
    <row r="66" spans="1:11" x14ac:dyDescent="0.35">
      <c r="A66" s="402"/>
      <c r="B66" s="28" t="s">
        <v>108</v>
      </c>
      <c r="C66" s="225">
        <v>13</v>
      </c>
      <c r="D66" s="56">
        <v>7</v>
      </c>
      <c r="E66" s="199">
        <f t="shared" si="0"/>
        <v>20</v>
      </c>
      <c r="F66" s="225">
        <v>20</v>
      </c>
      <c r="G66" s="56">
        <v>1</v>
      </c>
      <c r="H66" s="56">
        <f t="shared" si="1"/>
        <v>21</v>
      </c>
      <c r="I66" s="160">
        <f t="shared" si="5"/>
        <v>-7</v>
      </c>
      <c r="J66" s="31">
        <f t="shared" si="6"/>
        <v>6</v>
      </c>
      <c r="K66" s="29">
        <f t="shared" si="4"/>
        <v>-1</v>
      </c>
    </row>
    <row r="67" spans="1:11" x14ac:dyDescent="0.35">
      <c r="A67" s="402"/>
      <c r="B67" s="28" t="s">
        <v>109</v>
      </c>
      <c r="C67" s="225">
        <v>16</v>
      </c>
      <c r="D67" s="56">
        <v>10</v>
      </c>
      <c r="E67" s="199">
        <f t="shared" si="0"/>
        <v>26</v>
      </c>
      <c r="F67" s="225">
        <v>24</v>
      </c>
      <c r="G67" s="56">
        <v>2</v>
      </c>
      <c r="H67" s="56">
        <f t="shared" si="1"/>
        <v>26</v>
      </c>
      <c r="I67" s="160">
        <f t="shared" si="5"/>
        <v>-8</v>
      </c>
      <c r="J67" s="31">
        <f t="shared" si="6"/>
        <v>8</v>
      </c>
      <c r="K67" s="29">
        <f t="shared" si="4"/>
        <v>0</v>
      </c>
    </row>
    <row r="68" spans="1:11" x14ac:dyDescent="0.35">
      <c r="A68" s="402"/>
      <c r="B68" s="198" t="s">
        <v>409</v>
      </c>
      <c r="C68" s="225"/>
      <c r="D68" s="56"/>
      <c r="E68" s="199"/>
      <c r="F68" s="225"/>
      <c r="G68" s="56"/>
      <c r="H68" s="56"/>
      <c r="I68" s="160"/>
      <c r="J68" s="31"/>
      <c r="K68" s="29"/>
    </row>
    <row r="69" spans="1:11" x14ac:dyDescent="0.35">
      <c r="A69" s="402"/>
      <c r="B69" s="28" t="s">
        <v>110</v>
      </c>
      <c r="C69" s="225">
        <v>26</v>
      </c>
      <c r="D69" s="56">
        <v>3</v>
      </c>
      <c r="E69" s="199">
        <f t="shared" si="0"/>
        <v>29</v>
      </c>
      <c r="F69" s="225">
        <v>18</v>
      </c>
      <c r="G69" s="56">
        <v>1</v>
      </c>
      <c r="H69" s="56">
        <f t="shared" si="1"/>
        <v>19</v>
      </c>
      <c r="I69" s="160">
        <f t="shared" si="5"/>
        <v>8</v>
      </c>
      <c r="J69" s="31">
        <f t="shared" si="6"/>
        <v>2</v>
      </c>
      <c r="K69" s="29">
        <f t="shared" si="4"/>
        <v>10</v>
      </c>
    </row>
    <row r="70" spans="1:11" x14ac:dyDescent="0.35">
      <c r="A70" s="402"/>
      <c r="B70" s="28" t="s">
        <v>111</v>
      </c>
      <c r="C70" s="225">
        <v>21</v>
      </c>
      <c r="D70" s="56">
        <v>1</v>
      </c>
      <c r="E70" s="199">
        <f t="shared" si="0"/>
        <v>22</v>
      </c>
      <c r="F70" s="225">
        <v>43</v>
      </c>
      <c r="G70" s="56">
        <v>3</v>
      </c>
      <c r="H70" s="56">
        <f t="shared" si="1"/>
        <v>46</v>
      </c>
      <c r="I70" s="160">
        <f t="shared" si="5"/>
        <v>-22</v>
      </c>
      <c r="J70" s="31">
        <f t="shared" si="6"/>
        <v>-2</v>
      </c>
      <c r="K70" s="29">
        <f t="shared" si="4"/>
        <v>-24</v>
      </c>
    </row>
    <row r="71" spans="1:11" x14ac:dyDescent="0.35">
      <c r="A71" s="402"/>
      <c r="B71" s="28" t="s">
        <v>112</v>
      </c>
      <c r="C71" s="225">
        <v>17</v>
      </c>
      <c r="D71" s="56"/>
      <c r="E71" s="199">
        <f t="shared" si="0"/>
        <v>17</v>
      </c>
      <c r="F71" s="225">
        <v>33</v>
      </c>
      <c r="G71" s="56">
        <v>1</v>
      </c>
      <c r="H71" s="56">
        <f t="shared" si="1"/>
        <v>34</v>
      </c>
      <c r="I71" s="160">
        <f t="shared" si="5"/>
        <v>-16</v>
      </c>
      <c r="J71" s="31">
        <f t="shared" si="6"/>
        <v>-1</v>
      </c>
      <c r="K71" s="29">
        <f t="shared" si="4"/>
        <v>-17</v>
      </c>
    </row>
    <row r="72" spans="1:11" x14ac:dyDescent="0.35">
      <c r="A72" s="402"/>
      <c r="B72" s="28" t="s">
        <v>113</v>
      </c>
      <c r="C72" s="225">
        <v>11</v>
      </c>
      <c r="D72" s="56">
        <v>2</v>
      </c>
      <c r="E72" s="199">
        <f t="shared" si="0"/>
        <v>13</v>
      </c>
      <c r="F72" s="225">
        <v>24</v>
      </c>
      <c r="G72" s="56"/>
      <c r="H72" s="56">
        <f t="shared" si="1"/>
        <v>24</v>
      </c>
      <c r="I72" s="160">
        <f t="shared" si="5"/>
        <v>-13</v>
      </c>
      <c r="J72" s="31">
        <f t="shared" si="6"/>
        <v>2</v>
      </c>
      <c r="K72" s="29">
        <f t="shared" si="4"/>
        <v>-11</v>
      </c>
    </row>
    <row r="73" spans="1:11" x14ac:dyDescent="0.35">
      <c r="A73" s="401" t="s">
        <v>131</v>
      </c>
      <c r="B73" s="28" t="s">
        <v>114</v>
      </c>
      <c r="C73" s="225">
        <v>42</v>
      </c>
      <c r="D73" s="56">
        <v>4</v>
      </c>
      <c r="E73" s="199">
        <f t="shared" si="0"/>
        <v>46</v>
      </c>
      <c r="F73" s="225">
        <v>90</v>
      </c>
      <c r="G73" s="56">
        <v>1</v>
      </c>
      <c r="H73" s="56">
        <f t="shared" si="1"/>
        <v>91</v>
      </c>
      <c r="I73" s="160">
        <f t="shared" si="5"/>
        <v>-48</v>
      </c>
      <c r="J73" s="31">
        <f t="shared" si="6"/>
        <v>3</v>
      </c>
      <c r="K73" s="29">
        <f t="shared" si="4"/>
        <v>-45</v>
      </c>
    </row>
    <row r="74" spans="1:11" x14ac:dyDescent="0.35">
      <c r="A74" s="401"/>
      <c r="B74" s="28" t="s">
        <v>115</v>
      </c>
      <c r="C74" s="225">
        <v>21</v>
      </c>
      <c r="D74" s="56">
        <v>1</v>
      </c>
      <c r="E74" s="199">
        <f t="shared" si="0"/>
        <v>22</v>
      </c>
      <c r="F74" s="225">
        <v>29</v>
      </c>
      <c r="G74" s="56">
        <v>1</v>
      </c>
      <c r="H74" s="56">
        <f t="shared" si="1"/>
        <v>30</v>
      </c>
      <c r="I74" s="160">
        <f t="shared" si="5"/>
        <v>-8</v>
      </c>
      <c r="J74" s="31">
        <f t="shared" si="6"/>
        <v>0</v>
      </c>
      <c r="K74" s="29">
        <f t="shared" si="4"/>
        <v>-8</v>
      </c>
    </row>
    <row r="75" spans="1:11" x14ac:dyDescent="0.35">
      <c r="A75" s="401"/>
      <c r="B75" s="28" t="s">
        <v>116</v>
      </c>
      <c r="C75" s="225">
        <v>22</v>
      </c>
      <c r="D75" s="56">
        <v>19</v>
      </c>
      <c r="E75" s="199">
        <f t="shared" ref="E75:E78" si="12">SUM(C75:D75)</f>
        <v>41</v>
      </c>
      <c r="F75" s="225">
        <v>14</v>
      </c>
      <c r="G75" s="56"/>
      <c r="H75" s="56">
        <f t="shared" ref="H75:H78" si="13">SUM(F75:G75)</f>
        <v>14</v>
      </c>
      <c r="I75" s="160">
        <f t="shared" si="5"/>
        <v>8</v>
      </c>
      <c r="J75" s="31">
        <f t="shared" si="6"/>
        <v>19</v>
      </c>
      <c r="K75" s="29">
        <f t="shared" ref="K75:K79" si="14">E75-H75</f>
        <v>27</v>
      </c>
    </row>
    <row r="76" spans="1:11" x14ac:dyDescent="0.35">
      <c r="A76" s="401"/>
      <c r="B76" s="28" t="s">
        <v>117</v>
      </c>
      <c r="C76" s="225">
        <v>18</v>
      </c>
      <c r="D76" s="56">
        <v>2</v>
      </c>
      <c r="E76" s="199">
        <f t="shared" si="12"/>
        <v>20</v>
      </c>
      <c r="F76" s="225">
        <v>80</v>
      </c>
      <c r="G76" s="56">
        <v>2</v>
      </c>
      <c r="H76" s="56">
        <f t="shared" si="13"/>
        <v>82</v>
      </c>
      <c r="I76" s="160">
        <f t="shared" si="5"/>
        <v>-62</v>
      </c>
      <c r="J76" s="31">
        <f t="shared" si="6"/>
        <v>0</v>
      </c>
      <c r="K76" s="29">
        <f t="shared" si="14"/>
        <v>-62</v>
      </c>
    </row>
    <row r="77" spans="1:11" x14ac:dyDescent="0.35">
      <c r="A77" s="401"/>
      <c r="B77" s="28" t="s">
        <v>118</v>
      </c>
      <c r="C77" s="225">
        <v>33</v>
      </c>
      <c r="D77" s="56">
        <v>12</v>
      </c>
      <c r="E77" s="199">
        <f t="shared" si="12"/>
        <v>45</v>
      </c>
      <c r="F77" s="225">
        <v>39</v>
      </c>
      <c r="G77" s="56"/>
      <c r="H77" s="56">
        <f t="shared" si="13"/>
        <v>39</v>
      </c>
      <c r="I77" s="160">
        <f t="shared" si="5"/>
        <v>-6</v>
      </c>
      <c r="J77" s="31">
        <f t="shared" si="6"/>
        <v>12</v>
      </c>
      <c r="K77" s="29">
        <f t="shared" si="14"/>
        <v>6</v>
      </c>
    </row>
    <row r="78" spans="1:11" x14ac:dyDescent="0.35">
      <c r="A78" s="401"/>
      <c r="B78" s="28" t="s">
        <v>119</v>
      </c>
      <c r="C78" s="228">
        <v>2</v>
      </c>
      <c r="D78" s="184">
        <v>1</v>
      </c>
      <c r="E78" s="199">
        <f t="shared" si="12"/>
        <v>3</v>
      </c>
      <c r="F78" s="225">
        <v>4</v>
      </c>
      <c r="G78" s="184"/>
      <c r="H78" s="56">
        <f t="shared" si="13"/>
        <v>4</v>
      </c>
      <c r="I78" s="160">
        <f t="shared" si="5"/>
        <v>-2</v>
      </c>
      <c r="J78" s="31">
        <f t="shared" si="6"/>
        <v>1</v>
      </c>
      <c r="K78" s="29">
        <f t="shared" si="14"/>
        <v>-1</v>
      </c>
    </row>
    <row r="79" spans="1:11" x14ac:dyDescent="0.35">
      <c r="B79" s="103" t="s">
        <v>120</v>
      </c>
      <c r="C79" s="334">
        <f t="shared" ref="C79:H79" si="15">SUM(C9:C78)</f>
        <v>2141</v>
      </c>
      <c r="D79" s="304">
        <f t="shared" si="15"/>
        <v>985</v>
      </c>
      <c r="E79" s="164">
        <f t="shared" si="15"/>
        <v>3126</v>
      </c>
      <c r="F79" s="164">
        <f t="shared" si="15"/>
        <v>3933</v>
      </c>
      <c r="G79" s="304">
        <f t="shared" si="15"/>
        <v>343</v>
      </c>
      <c r="H79" s="163">
        <f t="shared" si="15"/>
        <v>4276</v>
      </c>
      <c r="I79" s="162">
        <f t="shared" si="5"/>
        <v>-1792</v>
      </c>
      <c r="J79" s="46">
        <f t="shared" si="6"/>
        <v>642</v>
      </c>
      <c r="K79" s="47">
        <f t="shared" si="14"/>
        <v>-1150</v>
      </c>
    </row>
    <row r="81" spans="5:5" x14ac:dyDescent="0.35">
      <c r="E81" s="51"/>
    </row>
  </sheetData>
  <mergeCells count="15">
    <mergeCell ref="B7:B8"/>
    <mergeCell ref="A7:A8"/>
    <mergeCell ref="C7:E7"/>
    <mergeCell ref="F7:H7"/>
    <mergeCell ref="I7:K7"/>
    <mergeCell ref="A55:A60"/>
    <mergeCell ref="A61:A63"/>
    <mergeCell ref="A64:A72"/>
    <mergeCell ref="A73:A78"/>
    <mergeCell ref="A9:A14"/>
    <mergeCell ref="A15:A21"/>
    <mergeCell ref="A22:A28"/>
    <mergeCell ref="A29:A37"/>
    <mergeCell ref="A38:A44"/>
    <mergeCell ref="A45:A54"/>
  </mergeCells>
  <pageMargins left="0.7" right="0.7" top="0.78740157499999996" bottom="0.78740157499999996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1:K81"/>
  <sheetViews>
    <sheetView workbookViewId="0">
      <selection activeCell="P14" sqref="P14"/>
    </sheetView>
  </sheetViews>
  <sheetFormatPr baseColWidth="10" defaultRowHeight="14.5" x14ac:dyDescent="0.35"/>
  <cols>
    <col min="1" max="1" width="15.54296875" customWidth="1"/>
    <col min="2" max="2" width="30.54296875" customWidth="1"/>
    <col min="3" max="11" width="11.54296875" customWidth="1"/>
  </cols>
  <sheetData>
    <row r="1" spans="1:11" s="6" customFormat="1" ht="27" customHeight="1" x14ac:dyDescent="0.6">
      <c r="A1" s="5"/>
      <c r="B1" s="15" t="s">
        <v>133</v>
      </c>
      <c r="C1" s="12"/>
      <c r="D1" s="5"/>
      <c r="E1" s="5"/>
      <c r="F1" s="5"/>
      <c r="G1" s="5"/>
      <c r="H1" s="5"/>
      <c r="I1" s="5"/>
      <c r="J1" s="5"/>
      <c r="K1" s="5"/>
    </row>
    <row r="3" spans="1:11" ht="15.5" x14ac:dyDescent="0.35">
      <c r="A3" s="2" t="s">
        <v>270</v>
      </c>
      <c r="B3" s="2"/>
    </row>
    <row r="4" spans="1:11" ht="15.5" x14ac:dyDescent="0.35">
      <c r="A4" s="2"/>
      <c r="B4" s="2"/>
    </row>
    <row r="5" spans="1:11" ht="15.5" x14ac:dyDescent="0.35">
      <c r="A5" s="2" t="s">
        <v>407</v>
      </c>
      <c r="B5" s="2"/>
    </row>
    <row r="6" spans="1:11" ht="15.5" x14ac:dyDescent="0.35">
      <c r="B6" s="2"/>
    </row>
    <row r="7" spans="1:11" ht="15.5" x14ac:dyDescent="0.35">
      <c r="A7" s="454" t="s">
        <v>122</v>
      </c>
      <c r="B7" s="405" t="s">
        <v>121</v>
      </c>
      <c r="C7" s="447" t="s">
        <v>176</v>
      </c>
      <c r="D7" s="448"/>
      <c r="E7" s="503"/>
      <c r="F7" s="504" t="s">
        <v>177</v>
      </c>
      <c r="G7" s="505"/>
      <c r="H7" s="506"/>
      <c r="I7" s="448" t="s">
        <v>178</v>
      </c>
      <c r="J7" s="448"/>
      <c r="K7" s="503"/>
    </row>
    <row r="8" spans="1:11" ht="15.5" x14ac:dyDescent="0.35">
      <c r="A8" s="455"/>
      <c r="B8" s="407"/>
      <c r="C8" s="333" t="s">
        <v>175</v>
      </c>
      <c r="D8" s="332" t="s">
        <v>144</v>
      </c>
      <c r="E8" s="333" t="s">
        <v>6</v>
      </c>
      <c r="F8" s="254" t="s">
        <v>175</v>
      </c>
      <c r="G8" s="313" t="s">
        <v>144</v>
      </c>
      <c r="H8" s="254" t="s">
        <v>6</v>
      </c>
      <c r="I8" s="251" t="s">
        <v>175</v>
      </c>
      <c r="J8" s="172" t="s">
        <v>144</v>
      </c>
      <c r="K8" s="171" t="s">
        <v>6</v>
      </c>
    </row>
    <row r="9" spans="1:11" x14ac:dyDescent="0.35">
      <c r="A9" s="401" t="s">
        <v>123</v>
      </c>
      <c r="B9" s="28" t="s">
        <v>52</v>
      </c>
      <c r="C9" s="335">
        <v>165</v>
      </c>
      <c r="D9" s="336">
        <v>322</v>
      </c>
      <c r="E9" s="386">
        <f>SUM(C9:D9)</f>
        <v>487</v>
      </c>
      <c r="F9" s="335">
        <v>200</v>
      </c>
      <c r="G9" s="336">
        <v>222</v>
      </c>
      <c r="H9" s="369">
        <f>SUM(F9:G9)</f>
        <v>422</v>
      </c>
      <c r="I9" s="243">
        <f>C9-F9</f>
        <v>-35</v>
      </c>
      <c r="J9" s="48">
        <f t="shared" ref="J9:K24" si="0">D9-G9</f>
        <v>100</v>
      </c>
      <c r="K9" s="93">
        <f t="shared" si="0"/>
        <v>65</v>
      </c>
    </row>
    <row r="10" spans="1:11" x14ac:dyDescent="0.35">
      <c r="A10" s="401"/>
      <c r="B10" s="28" t="s">
        <v>53</v>
      </c>
      <c r="C10" s="225">
        <v>406</v>
      </c>
      <c r="D10" s="56">
        <v>628</v>
      </c>
      <c r="E10" s="387">
        <f t="shared" ref="E10:E74" si="1">SUM(C10:D10)</f>
        <v>1034</v>
      </c>
      <c r="F10" s="225">
        <v>514</v>
      </c>
      <c r="G10" s="56">
        <v>387</v>
      </c>
      <c r="H10" s="370">
        <f t="shared" ref="H10:H74" si="2">SUM(F10:G10)</f>
        <v>901</v>
      </c>
      <c r="I10" s="243">
        <f>C10-F10</f>
        <v>-108</v>
      </c>
      <c r="J10" s="48">
        <f>D10-G10</f>
        <v>241</v>
      </c>
      <c r="K10" s="93">
        <f t="shared" si="0"/>
        <v>133</v>
      </c>
    </row>
    <row r="11" spans="1:11" x14ac:dyDescent="0.35">
      <c r="A11" s="401"/>
      <c r="B11" s="28" t="s">
        <v>54</v>
      </c>
      <c r="C11" s="225">
        <v>292</v>
      </c>
      <c r="D11" s="56">
        <v>548</v>
      </c>
      <c r="E11" s="387">
        <f t="shared" si="1"/>
        <v>840</v>
      </c>
      <c r="F11" s="225">
        <v>389</v>
      </c>
      <c r="G11" s="56">
        <v>370</v>
      </c>
      <c r="H11" s="370">
        <f t="shared" si="2"/>
        <v>759</v>
      </c>
      <c r="I11" s="243">
        <f t="shared" ref="I11:I74" si="3">C11-F11</f>
        <v>-97</v>
      </c>
      <c r="J11" s="48">
        <f t="shared" ref="J11:K74" si="4">D11-G11</f>
        <v>178</v>
      </c>
      <c r="K11" s="93">
        <f t="shared" si="0"/>
        <v>81</v>
      </c>
    </row>
    <row r="12" spans="1:11" x14ac:dyDescent="0.35">
      <c r="A12" s="401"/>
      <c r="B12" s="28" t="s">
        <v>55</v>
      </c>
      <c r="C12" s="225">
        <v>265</v>
      </c>
      <c r="D12" s="56">
        <v>345</v>
      </c>
      <c r="E12" s="387">
        <f t="shared" si="1"/>
        <v>610</v>
      </c>
      <c r="F12" s="225">
        <v>315</v>
      </c>
      <c r="G12" s="56">
        <v>276</v>
      </c>
      <c r="H12" s="370">
        <f t="shared" si="2"/>
        <v>591</v>
      </c>
      <c r="I12" s="243">
        <f t="shared" si="3"/>
        <v>-50</v>
      </c>
      <c r="J12" s="48">
        <f t="shared" si="4"/>
        <v>69</v>
      </c>
      <c r="K12" s="93">
        <f t="shared" si="0"/>
        <v>19</v>
      </c>
    </row>
    <row r="13" spans="1:11" x14ac:dyDescent="0.35">
      <c r="A13" s="401"/>
      <c r="B13" s="28" t="s">
        <v>56</v>
      </c>
      <c r="C13" s="225">
        <v>507</v>
      </c>
      <c r="D13" s="56">
        <v>381</v>
      </c>
      <c r="E13" s="387">
        <f t="shared" si="1"/>
        <v>888</v>
      </c>
      <c r="F13" s="225">
        <v>452</v>
      </c>
      <c r="G13" s="56">
        <v>205</v>
      </c>
      <c r="H13" s="370">
        <f t="shared" si="2"/>
        <v>657</v>
      </c>
      <c r="I13" s="243">
        <f t="shared" si="3"/>
        <v>55</v>
      </c>
      <c r="J13" s="48">
        <f t="shared" si="4"/>
        <v>176</v>
      </c>
      <c r="K13" s="93">
        <f t="shared" si="0"/>
        <v>231</v>
      </c>
    </row>
    <row r="14" spans="1:11" x14ac:dyDescent="0.35">
      <c r="A14" s="401"/>
      <c r="B14" s="28" t="s">
        <v>57</v>
      </c>
      <c r="C14" s="225">
        <v>163</v>
      </c>
      <c r="D14" s="56">
        <v>333</v>
      </c>
      <c r="E14" s="387">
        <f t="shared" si="1"/>
        <v>496</v>
      </c>
      <c r="F14" s="225">
        <v>211</v>
      </c>
      <c r="G14" s="56">
        <v>164</v>
      </c>
      <c r="H14" s="370">
        <f t="shared" si="2"/>
        <v>375</v>
      </c>
      <c r="I14" s="243">
        <f t="shared" si="3"/>
        <v>-48</v>
      </c>
      <c r="J14" s="48">
        <f t="shared" si="4"/>
        <v>169</v>
      </c>
      <c r="K14" s="93">
        <f t="shared" si="0"/>
        <v>121</v>
      </c>
    </row>
    <row r="15" spans="1:11" x14ac:dyDescent="0.35">
      <c r="A15" s="401" t="s">
        <v>124</v>
      </c>
      <c r="B15" s="28" t="s">
        <v>58</v>
      </c>
      <c r="C15" s="225">
        <v>84</v>
      </c>
      <c r="D15" s="56">
        <v>102</v>
      </c>
      <c r="E15" s="387">
        <f t="shared" si="1"/>
        <v>186</v>
      </c>
      <c r="F15" s="225">
        <v>93</v>
      </c>
      <c r="G15" s="56">
        <v>56</v>
      </c>
      <c r="H15" s="370">
        <f t="shared" si="2"/>
        <v>149</v>
      </c>
      <c r="I15" s="243">
        <f t="shared" si="3"/>
        <v>-9</v>
      </c>
      <c r="J15" s="48">
        <f t="shared" si="4"/>
        <v>46</v>
      </c>
      <c r="K15" s="93">
        <f t="shared" si="0"/>
        <v>37</v>
      </c>
    </row>
    <row r="16" spans="1:11" x14ac:dyDescent="0.35">
      <c r="A16" s="401"/>
      <c r="B16" s="28" t="s">
        <v>59</v>
      </c>
      <c r="C16" s="225">
        <v>43</v>
      </c>
      <c r="D16" s="56">
        <v>47</v>
      </c>
      <c r="E16" s="387">
        <f t="shared" si="1"/>
        <v>90</v>
      </c>
      <c r="F16" s="225">
        <v>82</v>
      </c>
      <c r="G16" s="56">
        <v>58</v>
      </c>
      <c r="H16" s="370">
        <f t="shared" si="2"/>
        <v>140</v>
      </c>
      <c r="I16" s="243">
        <f t="shared" si="3"/>
        <v>-39</v>
      </c>
      <c r="J16" s="48">
        <f t="shared" si="4"/>
        <v>-11</v>
      </c>
      <c r="K16" s="93">
        <f t="shared" si="0"/>
        <v>-50</v>
      </c>
    </row>
    <row r="17" spans="1:11" x14ac:dyDescent="0.35">
      <c r="A17" s="401"/>
      <c r="B17" s="28" t="s">
        <v>60</v>
      </c>
      <c r="C17" s="225">
        <v>113</v>
      </c>
      <c r="D17" s="56">
        <v>699</v>
      </c>
      <c r="E17" s="387">
        <f t="shared" si="1"/>
        <v>812</v>
      </c>
      <c r="F17" s="225">
        <v>118</v>
      </c>
      <c r="G17" s="56">
        <v>415</v>
      </c>
      <c r="H17" s="370">
        <f t="shared" si="2"/>
        <v>533</v>
      </c>
      <c r="I17" s="243">
        <f t="shared" si="3"/>
        <v>-5</v>
      </c>
      <c r="J17" s="48">
        <f t="shared" si="4"/>
        <v>284</v>
      </c>
      <c r="K17" s="93">
        <f t="shared" si="0"/>
        <v>279</v>
      </c>
    </row>
    <row r="18" spans="1:11" x14ac:dyDescent="0.35">
      <c r="A18" s="401"/>
      <c r="B18" s="28" t="s">
        <v>61</v>
      </c>
      <c r="C18" s="225">
        <v>97</v>
      </c>
      <c r="D18" s="56">
        <v>48</v>
      </c>
      <c r="E18" s="387">
        <f t="shared" si="1"/>
        <v>145</v>
      </c>
      <c r="F18" s="225">
        <v>128</v>
      </c>
      <c r="G18" s="56">
        <v>34</v>
      </c>
      <c r="H18" s="370">
        <f t="shared" si="2"/>
        <v>162</v>
      </c>
      <c r="I18" s="243">
        <f t="shared" si="3"/>
        <v>-31</v>
      </c>
      <c r="J18" s="48">
        <f t="shared" si="4"/>
        <v>14</v>
      </c>
      <c r="K18" s="93">
        <f t="shared" si="0"/>
        <v>-17</v>
      </c>
    </row>
    <row r="19" spans="1:11" x14ac:dyDescent="0.35">
      <c r="A19" s="401"/>
      <c r="B19" s="28" t="s">
        <v>62</v>
      </c>
      <c r="C19" s="225">
        <v>167</v>
      </c>
      <c r="D19" s="56">
        <v>214</v>
      </c>
      <c r="E19" s="387">
        <f t="shared" si="1"/>
        <v>381</v>
      </c>
      <c r="F19" s="225">
        <v>167</v>
      </c>
      <c r="G19" s="56">
        <v>205</v>
      </c>
      <c r="H19" s="370">
        <f t="shared" si="2"/>
        <v>372</v>
      </c>
      <c r="I19" s="243">
        <f t="shared" si="3"/>
        <v>0</v>
      </c>
      <c r="J19" s="48">
        <f t="shared" si="4"/>
        <v>9</v>
      </c>
      <c r="K19" s="93">
        <f t="shared" si="0"/>
        <v>9</v>
      </c>
    </row>
    <row r="20" spans="1:11" x14ac:dyDescent="0.35">
      <c r="A20" s="401"/>
      <c r="B20" s="28" t="s">
        <v>63</v>
      </c>
      <c r="C20" s="225">
        <v>74</v>
      </c>
      <c r="D20" s="56">
        <v>68</v>
      </c>
      <c r="E20" s="387">
        <f t="shared" si="1"/>
        <v>142</v>
      </c>
      <c r="F20" s="225">
        <v>101</v>
      </c>
      <c r="G20" s="56">
        <v>45</v>
      </c>
      <c r="H20" s="370">
        <f t="shared" si="2"/>
        <v>146</v>
      </c>
      <c r="I20" s="243">
        <f t="shared" si="3"/>
        <v>-27</v>
      </c>
      <c r="J20" s="48">
        <f t="shared" si="4"/>
        <v>23</v>
      </c>
      <c r="K20" s="93">
        <f t="shared" si="0"/>
        <v>-4</v>
      </c>
    </row>
    <row r="21" spans="1:11" x14ac:dyDescent="0.35">
      <c r="A21" s="401"/>
      <c r="B21" s="28" t="s">
        <v>64</v>
      </c>
      <c r="C21" s="225"/>
      <c r="D21" s="56">
        <v>4</v>
      </c>
      <c r="E21" s="387">
        <f t="shared" si="1"/>
        <v>4</v>
      </c>
      <c r="F21" s="225"/>
      <c r="G21" s="56">
        <v>2</v>
      </c>
      <c r="H21" s="370">
        <f t="shared" si="2"/>
        <v>2</v>
      </c>
      <c r="I21" s="243">
        <f t="shared" si="3"/>
        <v>0</v>
      </c>
      <c r="J21" s="48">
        <f t="shared" si="4"/>
        <v>2</v>
      </c>
      <c r="K21" s="93">
        <f t="shared" si="0"/>
        <v>2</v>
      </c>
    </row>
    <row r="22" spans="1:11" x14ac:dyDescent="0.35">
      <c r="A22" s="402" t="s">
        <v>125</v>
      </c>
      <c r="B22" s="28" t="s">
        <v>65</v>
      </c>
      <c r="C22" s="225">
        <v>201</v>
      </c>
      <c r="D22" s="56">
        <v>189</v>
      </c>
      <c r="E22" s="387">
        <f t="shared" si="1"/>
        <v>390</v>
      </c>
      <c r="F22" s="225">
        <v>215</v>
      </c>
      <c r="G22" s="56">
        <v>107</v>
      </c>
      <c r="H22" s="370">
        <f t="shared" si="2"/>
        <v>322</v>
      </c>
      <c r="I22" s="243">
        <f t="shared" si="3"/>
        <v>-14</v>
      </c>
      <c r="J22" s="48">
        <f t="shared" si="4"/>
        <v>82</v>
      </c>
      <c r="K22" s="93">
        <f t="shared" si="0"/>
        <v>68</v>
      </c>
    </row>
    <row r="23" spans="1:11" x14ac:dyDescent="0.35">
      <c r="A23" s="402"/>
      <c r="B23" s="28" t="s">
        <v>66</v>
      </c>
      <c r="C23" s="225">
        <v>86</v>
      </c>
      <c r="D23" s="56">
        <v>70</v>
      </c>
      <c r="E23" s="387">
        <f t="shared" si="1"/>
        <v>156</v>
      </c>
      <c r="F23" s="225">
        <v>124</v>
      </c>
      <c r="G23" s="56">
        <v>48</v>
      </c>
      <c r="H23" s="370">
        <f t="shared" si="2"/>
        <v>172</v>
      </c>
      <c r="I23" s="243">
        <f t="shared" si="3"/>
        <v>-38</v>
      </c>
      <c r="J23" s="48">
        <f t="shared" si="4"/>
        <v>22</v>
      </c>
      <c r="K23" s="93">
        <f t="shared" si="0"/>
        <v>-16</v>
      </c>
    </row>
    <row r="24" spans="1:11" x14ac:dyDescent="0.35">
      <c r="A24" s="402"/>
      <c r="B24" s="28" t="s">
        <v>67</v>
      </c>
      <c r="C24" s="225">
        <v>82</v>
      </c>
      <c r="D24" s="56">
        <v>17</v>
      </c>
      <c r="E24" s="387">
        <f t="shared" si="1"/>
        <v>99</v>
      </c>
      <c r="F24" s="225">
        <v>95</v>
      </c>
      <c r="G24" s="56">
        <v>18</v>
      </c>
      <c r="H24" s="370">
        <f t="shared" si="2"/>
        <v>113</v>
      </c>
      <c r="I24" s="243">
        <f t="shared" si="3"/>
        <v>-13</v>
      </c>
      <c r="J24" s="48">
        <f t="shared" si="4"/>
        <v>-1</v>
      </c>
      <c r="K24" s="93">
        <f t="shared" si="0"/>
        <v>-14</v>
      </c>
    </row>
    <row r="25" spans="1:11" x14ac:dyDescent="0.35">
      <c r="A25" s="402"/>
      <c r="B25" s="28" t="s">
        <v>68</v>
      </c>
      <c r="C25" s="225">
        <v>92</v>
      </c>
      <c r="D25" s="56">
        <v>78</v>
      </c>
      <c r="E25" s="387">
        <f t="shared" si="1"/>
        <v>170</v>
      </c>
      <c r="F25" s="225">
        <v>144</v>
      </c>
      <c r="G25" s="56">
        <v>48</v>
      </c>
      <c r="H25" s="370">
        <f t="shared" si="2"/>
        <v>192</v>
      </c>
      <c r="I25" s="243">
        <f t="shared" si="3"/>
        <v>-52</v>
      </c>
      <c r="J25" s="48">
        <f t="shared" si="4"/>
        <v>30</v>
      </c>
      <c r="K25" s="93">
        <f t="shared" si="4"/>
        <v>-22</v>
      </c>
    </row>
    <row r="26" spans="1:11" x14ac:dyDescent="0.35">
      <c r="A26" s="402"/>
      <c r="B26" s="28" t="s">
        <v>69</v>
      </c>
      <c r="C26" s="225">
        <v>39</v>
      </c>
      <c r="D26" s="56">
        <v>18</v>
      </c>
      <c r="E26" s="387">
        <f t="shared" si="1"/>
        <v>57</v>
      </c>
      <c r="F26" s="225">
        <v>57</v>
      </c>
      <c r="G26" s="56">
        <v>13</v>
      </c>
      <c r="H26" s="370">
        <f t="shared" si="2"/>
        <v>70</v>
      </c>
      <c r="I26" s="243">
        <f t="shared" si="3"/>
        <v>-18</v>
      </c>
      <c r="J26" s="48">
        <f t="shared" si="4"/>
        <v>5</v>
      </c>
      <c r="K26" s="93">
        <f t="shared" si="4"/>
        <v>-13</v>
      </c>
    </row>
    <row r="27" spans="1:11" x14ac:dyDescent="0.35">
      <c r="A27" s="402"/>
      <c r="B27" s="28" t="s">
        <v>70</v>
      </c>
      <c r="C27" s="225">
        <v>45</v>
      </c>
      <c r="D27" s="56">
        <v>30</v>
      </c>
      <c r="E27" s="387">
        <f t="shared" si="1"/>
        <v>75</v>
      </c>
      <c r="F27" s="225">
        <v>86</v>
      </c>
      <c r="G27" s="56">
        <v>19</v>
      </c>
      <c r="H27" s="370">
        <f t="shared" si="2"/>
        <v>105</v>
      </c>
      <c r="I27" s="243">
        <f t="shared" si="3"/>
        <v>-41</v>
      </c>
      <c r="J27" s="48">
        <f t="shared" si="4"/>
        <v>11</v>
      </c>
      <c r="K27" s="93">
        <f t="shared" si="4"/>
        <v>-30</v>
      </c>
    </row>
    <row r="28" spans="1:11" x14ac:dyDescent="0.35">
      <c r="A28" s="402"/>
      <c r="B28" s="28" t="s">
        <v>71</v>
      </c>
      <c r="C28" s="225">
        <v>30</v>
      </c>
      <c r="D28" s="56">
        <v>7</v>
      </c>
      <c r="E28" s="387">
        <f t="shared" si="1"/>
        <v>37</v>
      </c>
      <c r="F28" s="225">
        <v>42</v>
      </c>
      <c r="G28" s="56">
        <v>9</v>
      </c>
      <c r="H28" s="370">
        <f t="shared" si="2"/>
        <v>51</v>
      </c>
      <c r="I28" s="243">
        <f t="shared" si="3"/>
        <v>-12</v>
      </c>
      <c r="J28" s="48">
        <f t="shared" si="4"/>
        <v>-2</v>
      </c>
      <c r="K28" s="93">
        <f t="shared" si="4"/>
        <v>-14</v>
      </c>
    </row>
    <row r="29" spans="1:11" x14ac:dyDescent="0.35">
      <c r="A29" s="401" t="s">
        <v>126</v>
      </c>
      <c r="B29" s="28" t="s">
        <v>72</v>
      </c>
      <c r="C29" s="225">
        <v>209</v>
      </c>
      <c r="D29" s="56">
        <v>173</v>
      </c>
      <c r="E29" s="387">
        <f t="shared" si="1"/>
        <v>382</v>
      </c>
      <c r="F29" s="225">
        <v>264</v>
      </c>
      <c r="G29" s="56">
        <v>129</v>
      </c>
      <c r="H29" s="370">
        <f t="shared" si="2"/>
        <v>393</v>
      </c>
      <c r="I29" s="243">
        <f t="shared" si="3"/>
        <v>-55</v>
      </c>
      <c r="J29" s="48">
        <f t="shared" si="4"/>
        <v>44</v>
      </c>
      <c r="K29" s="93">
        <f t="shared" si="4"/>
        <v>-11</v>
      </c>
    </row>
    <row r="30" spans="1:11" x14ac:dyDescent="0.35">
      <c r="A30" s="401"/>
      <c r="B30" s="28" t="s">
        <v>73</v>
      </c>
      <c r="C30" s="225">
        <v>98</v>
      </c>
      <c r="D30" s="56">
        <v>89</v>
      </c>
      <c r="E30" s="387">
        <f t="shared" si="1"/>
        <v>187</v>
      </c>
      <c r="F30" s="225">
        <v>128</v>
      </c>
      <c r="G30" s="56">
        <v>92</v>
      </c>
      <c r="H30" s="370">
        <f t="shared" si="2"/>
        <v>220</v>
      </c>
      <c r="I30" s="243">
        <f t="shared" si="3"/>
        <v>-30</v>
      </c>
      <c r="J30" s="48">
        <f t="shared" si="4"/>
        <v>-3</v>
      </c>
      <c r="K30" s="93">
        <f t="shared" si="4"/>
        <v>-33</v>
      </c>
    </row>
    <row r="31" spans="1:11" x14ac:dyDescent="0.35">
      <c r="A31" s="401"/>
      <c r="B31" s="28" t="s">
        <v>74</v>
      </c>
      <c r="C31" s="225">
        <v>53</v>
      </c>
      <c r="D31" s="56">
        <v>64</v>
      </c>
      <c r="E31" s="387">
        <f t="shared" si="1"/>
        <v>117</v>
      </c>
      <c r="F31" s="225">
        <v>81</v>
      </c>
      <c r="G31" s="56">
        <v>46</v>
      </c>
      <c r="H31" s="370">
        <f t="shared" si="2"/>
        <v>127</v>
      </c>
      <c r="I31" s="243">
        <f t="shared" si="3"/>
        <v>-28</v>
      </c>
      <c r="J31" s="48">
        <f t="shared" si="4"/>
        <v>18</v>
      </c>
      <c r="K31" s="93">
        <f t="shared" si="4"/>
        <v>-10</v>
      </c>
    </row>
    <row r="32" spans="1:11" x14ac:dyDescent="0.35">
      <c r="A32" s="401"/>
      <c r="B32" s="28" t="s">
        <v>75</v>
      </c>
      <c r="C32" s="225">
        <v>60</v>
      </c>
      <c r="D32" s="56">
        <v>32</v>
      </c>
      <c r="E32" s="387">
        <f t="shared" si="1"/>
        <v>92</v>
      </c>
      <c r="F32" s="225">
        <v>66</v>
      </c>
      <c r="G32" s="56">
        <v>9</v>
      </c>
      <c r="H32" s="370">
        <f t="shared" si="2"/>
        <v>75</v>
      </c>
      <c r="I32" s="243">
        <f t="shared" si="3"/>
        <v>-6</v>
      </c>
      <c r="J32" s="48">
        <f t="shared" si="4"/>
        <v>23</v>
      </c>
      <c r="K32" s="93">
        <f t="shared" si="4"/>
        <v>17</v>
      </c>
    </row>
    <row r="33" spans="1:11" x14ac:dyDescent="0.35">
      <c r="A33" s="401"/>
      <c r="B33" s="28" t="s">
        <v>76</v>
      </c>
      <c r="C33" s="225">
        <v>14</v>
      </c>
      <c r="D33" s="56">
        <v>7</v>
      </c>
      <c r="E33" s="387">
        <f t="shared" si="1"/>
        <v>21</v>
      </c>
      <c r="F33" s="225">
        <v>20</v>
      </c>
      <c r="G33" s="56">
        <v>4</v>
      </c>
      <c r="H33" s="370">
        <f t="shared" si="2"/>
        <v>24</v>
      </c>
      <c r="I33" s="243">
        <f t="shared" si="3"/>
        <v>-6</v>
      </c>
      <c r="J33" s="48">
        <f t="shared" si="4"/>
        <v>3</v>
      </c>
      <c r="K33" s="93">
        <f t="shared" si="4"/>
        <v>-3</v>
      </c>
    </row>
    <row r="34" spans="1:11" x14ac:dyDescent="0.35">
      <c r="A34" s="401"/>
      <c r="B34" s="28" t="s">
        <v>77</v>
      </c>
      <c r="C34" s="225">
        <v>21</v>
      </c>
      <c r="D34" s="56">
        <v>1</v>
      </c>
      <c r="E34" s="387">
        <f t="shared" si="1"/>
        <v>22</v>
      </c>
      <c r="F34" s="225">
        <v>13</v>
      </c>
      <c r="G34" s="56">
        <v>2</v>
      </c>
      <c r="H34" s="370">
        <f t="shared" si="2"/>
        <v>15</v>
      </c>
      <c r="I34" s="243">
        <f t="shared" si="3"/>
        <v>8</v>
      </c>
      <c r="J34" s="48">
        <f t="shared" si="4"/>
        <v>-1</v>
      </c>
      <c r="K34" s="93">
        <f t="shared" si="4"/>
        <v>7</v>
      </c>
    </row>
    <row r="35" spans="1:11" x14ac:dyDescent="0.35">
      <c r="A35" s="401"/>
      <c r="B35" s="28" t="s">
        <v>78</v>
      </c>
      <c r="C35" s="225">
        <v>96</v>
      </c>
      <c r="D35" s="56">
        <v>53</v>
      </c>
      <c r="E35" s="387">
        <f t="shared" si="1"/>
        <v>149</v>
      </c>
      <c r="F35" s="225">
        <v>84</v>
      </c>
      <c r="G35" s="56">
        <v>19</v>
      </c>
      <c r="H35" s="370">
        <f t="shared" si="2"/>
        <v>103</v>
      </c>
      <c r="I35" s="243">
        <f t="shared" si="3"/>
        <v>12</v>
      </c>
      <c r="J35" s="48">
        <f t="shared" si="4"/>
        <v>34</v>
      </c>
      <c r="K35" s="93">
        <f t="shared" si="4"/>
        <v>46</v>
      </c>
    </row>
    <row r="36" spans="1:11" x14ac:dyDescent="0.35">
      <c r="A36" s="401"/>
      <c r="B36" s="28" t="s">
        <v>79</v>
      </c>
      <c r="C36" s="225">
        <v>76</v>
      </c>
      <c r="D36" s="56">
        <v>111</v>
      </c>
      <c r="E36" s="387">
        <f t="shared" si="1"/>
        <v>187</v>
      </c>
      <c r="F36" s="225">
        <v>133</v>
      </c>
      <c r="G36" s="56">
        <v>60</v>
      </c>
      <c r="H36" s="370">
        <f t="shared" si="2"/>
        <v>193</v>
      </c>
      <c r="I36" s="243">
        <f t="shared" si="3"/>
        <v>-57</v>
      </c>
      <c r="J36" s="48">
        <f t="shared" si="4"/>
        <v>51</v>
      </c>
      <c r="K36" s="93">
        <f t="shared" si="4"/>
        <v>-6</v>
      </c>
    </row>
    <row r="37" spans="1:11" x14ac:dyDescent="0.35">
      <c r="A37" s="401"/>
      <c r="B37" s="28" t="s">
        <v>80</v>
      </c>
      <c r="C37" s="225">
        <v>23</v>
      </c>
      <c r="D37" s="56">
        <v>1</v>
      </c>
      <c r="E37" s="387">
        <f t="shared" si="1"/>
        <v>24</v>
      </c>
      <c r="F37" s="225">
        <v>14</v>
      </c>
      <c r="G37" s="56"/>
      <c r="H37" s="370">
        <f t="shared" si="2"/>
        <v>14</v>
      </c>
      <c r="I37" s="243">
        <f t="shared" si="3"/>
        <v>9</v>
      </c>
      <c r="J37" s="48">
        <f t="shared" si="4"/>
        <v>1</v>
      </c>
      <c r="K37" s="93">
        <f t="shared" si="4"/>
        <v>10</v>
      </c>
    </row>
    <row r="38" spans="1:11" x14ac:dyDescent="0.35">
      <c r="A38" s="401" t="s">
        <v>127</v>
      </c>
      <c r="B38" s="28" t="s">
        <v>81</v>
      </c>
      <c r="C38" s="225">
        <v>102</v>
      </c>
      <c r="D38" s="56">
        <v>35</v>
      </c>
      <c r="E38" s="387">
        <f t="shared" si="1"/>
        <v>137</v>
      </c>
      <c r="F38" s="225">
        <v>126</v>
      </c>
      <c r="G38" s="56">
        <v>20</v>
      </c>
      <c r="H38" s="370">
        <f t="shared" si="2"/>
        <v>146</v>
      </c>
      <c r="I38" s="243">
        <f t="shared" si="3"/>
        <v>-24</v>
      </c>
      <c r="J38" s="48">
        <f t="shared" si="4"/>
        <v>15</v>
      </c>
      <c r="K38" s="93">
        <f t="shared" si="4"/>
        <v>-9</v>
      </c>
    </row>
    <row r="39" spans="1:11" x14ac:dyDescent="0.35">
      <c r="A39" s="401"/>
      <c r="B39" s="28" t="s">
        <v>82</v>
      </c>
      <c r="C39" s="225">
        <v>22</v>
      </c>
      <c r="D39" s="56">
        <v>3</v>
      </c>
      <c r="E39" s="387">
        <f t="shared" si="1"/>
        <v>25</v>
      </c>
      <c r="F39" s="225">
        <v>32</v>
      </c>
      <c r="G39" s="56">
        <v>3</v>
      </c>
      <c r="H39" s="370">
        <f t="shared" si="2"/>
        <v>35</v>
      </c>
      <c r="I39" s="243">
        <f t="shared" si="3"/>
        <v>-10</v>
      </c>
      <c r="J39" s="48">
        <f t="shared" si="4"/>
        <v>0</v>
      </c>
      <c r="K39" s="93">
        <f t="shared" si="4"/>
        <v>-10</v>
      </c>
    </row>
    <row r="40" spans="1:11" x14ac:dyDescent="0.35">
      <c r="A40" s="401"/>
      <c r="B40" s="28" t="s">
        <v>83</v>
      </c>
      <c r="C40" s="225">
        <v>53</v>
      </c>
      <c r="D40" s="56">
        <v>39</v>
      </c>
      <c r="E40" s="387">
        <f t="shared" si="1"/>
        <v>92</v>
      </c>
      <c r="F40" s="225">
        <v>88</v>
      </c>
      <c r="G40" s="56">
        <v>18</v>
      </c>
      <c r="H40" s="370">
        <f t="shared" si="2"/>
        <v>106</v>
      </c>
      <c r="I40" s="243">
        <f t="shared" si="3"/>
        <v>-35</v>
      </c>
      <c r="J40" s="48">
        <f t="shared" si="4"/>
        <v>21</v>
      </c>
      <c r="K40" s="93">
        <f t="shared" si="4"/>
        <v>-14</v>
      </c>
    </row>
    <row r="41" spans="1:11" x14ac:dyDescent="0.35">
      <c r="A41" s="401"/>
      <c r="B41" s="28" t="s">
        <v>84</v>
      </c>
      <c r="C41" s="225">
        <v>66</v>
      </c>
      <c r="D41" s="56">
        <v>37</v>
      </c>
      <c r="E41" s="387">
        <f t="shared" si="1"/>
        <v>103</v>
      </c>
      <c r="F41" s="225">
        <v>92</v>
      </c>
      <c r="G41" s="56">
        <v>33</v>
      </c>
      <c r="H41" s="370">
        <f t="shared" si="2"/>
        <v>125</v>
      </c>
      <c r="I41" s="243">
        <f t="shared" si="3"/>
        <v>-26</v>
      </c>
      <c r="J41" s="48">
        <f t="shared" si="4"/>
        <v>4</v>
      </c>
      <c r="K41" s="93">
        <f t="shared" si="4"/>
        <v>-22</v>
      </c>
    </row>
    <row r="42" spans="1:11" x14ac:dyDescent="0.35">
      <c r="A42" s="401"/>
      <c r="B42" s="28" t="s">
        <v>85</v>
      </c>
      <c r="C42" s="225">
        <v>27</v>
      </c>
      <c r="D42" s="56">
        <v>6</v>
      </c>
      <c r="E42" s="387">
        <f t="shared" si="1"/>
        <v>33</v>
      </c>
      <c r="F42" s="225">
        <v>28</v>
      </c>
      <c r="G42" s="56">
        <v>9</v>
      </c>
      <c r="H42" s="370">
        <f t="shared" si="2"/>
        <v>37</v>
      </c>
      <c r="I42" s="243">
        <f t="shared" si="3"/>
        <v>-1</v>
      </c>
      <c r="J42" s="48">
        <f t="shared" si="4"/>
        <v>-3</v>
      </c>
      <c r="K42" s="93">
        <f t="shared" si="4"/>
        <v>-4</v>
      </c>
    </row>
    <row r="43" spans="1:11" x14ac:dyDescent="0.35">
      <c r="A43" s="401"/>
      <c r="B43" s="28" t="s">
        <v>86</v>
      </c>
      <c r="C43" s="225">
        <v>27</v>
      </c>
      <c r="D43" s="56">
        <v>14</v>
      </c>
      <c r="E43" s="387">
        <f t="shared" si="1"/>
        <v>41</v>
      </c>
      <c r="F43" s="225">
        <v>41</v>
      </c>
      <c r="G43" s="56">
        <v>6</v>
      </c>
      <c r="H43" s="370">
        <f t="shared" si="2"/>
        <v>47</v>
      </c>
      <c r="I43" s="243">
        <f t="shared" si="3"/>
        <v>-14</v>
      </c>
      <c r="J43" s="48">
        <f t="shared" si="4"/>
        <v>8</v>
      </c>
      <c r="K43" s="93">
        <f t="shared" si="4"/>
        <v>-6</v>
      </c>
    </row>
    <row r="44" spans="1:11" x14ac:dyDescent="0.35">
      <c r="A44" s="401"/>
      <c r="B44" s="28" t="s">
        <v>87</v>
      </c>
      <c r="C44" s="225">
        <v>14</v>
      </c>
      <c r="D44" s="56">
        <v>1</v>
      </c>
      <c r="E44" s="387">
        <f t="shared" si="1"/>
        <v>15</v>
      </c>
      <c r="F44" s="225">
        <v>6</v>
      </c>
      <c r="G44" s="56">
        <v>3</v>
      </c>
      <c r="H44" s="370">
        <f t="shared" si="2"/>
        <v>9</v>
      </c>
      <c r="I44" s="243">
        <f t="shared" si="3"/>
        <v>8</v>
      </c>
      <c r="J44" s="48">
        <f t="shared" si="4"/>
        <v>-2</v>
      </c>
      <c r="K44" s="93">
        <f t="shared" si="4"/>
        <v>6</v>
      </c>
    </row>
    <row r="45" spans="1:11" x14ac:dyDescent="0.35">
      <c r="A45" s="401" t="s">
        <v>128</v>
      </c>
      <c r="B45" s="28" t="s">
        <v>88</v>
      </c>
      <c r="C45" s="225">
        <v>81</v>
      </c>
      <c r="D45" s="56">
        <v>196</v>
      </c>
      <c r="E45" s="387">
        <f t="shared" si="1"/>
        <v>277</v>
      </c>
      <c r="F45" s="225">
        <v>94</v>
      </c>
      <c r="G45" s="56">
        <v>111</v>
      </c>
      <c r="H45" s="370">
        <f t="shared" si="2"/>
        <v>205</v>
      </c>
      <c r="I45" s="243">
        <f t="shared" si="3"/>
        <v>-13</v>
      </c>
      <c r="J45" s="48">
        <f t="shared" si="4"/>
        <v>85</v>
      </c>
      <c r="K45" s="93">
        <f t="shared" si="4"/>
        <v>72</v>
      </c>
    </row>
    <row r="46" spans="1:11" x14ac:dyDescent="0.35">
      <c r="A46" s="401"/>
      <c r="B46" s="28" t="s">
        <v>89</v>
      </c>
      <c r="C46" s="225">
        <v>157</v>
      </c>
      <c r="D46" s="56">
        <v>389</v>
      </c>
      <c r="E46" s="387">
        <f t="shared" si="1"/>
        <v>546</v>
      </c>
      <c r="F46" s="225">
        <v>207</v>
      </c>
      <c r="G46" s="56">
        <v>277</v>
      </c>
      <c r="H46" s="370">
        <f t="shared" si="2"/>
        <v>484</v>
      </c>
      <c r="I46" s="243">
        <f t="shared" si="3"/>
        <v>-50</v>
      </c>
      <c r="J46" s="48">
        <f t="shared" si="4"/>
        <v>112</v>
      </c>
      <c r="K46" s="93">
        <f t="shared" si="4"/>
        <v>62</v>
      </c>
    </row>
    <row r="47" spans="1:11" x14ac:dyDescent="0.35">
      <c r="A47" s="401"/>
      <c r="B47" s="28" t="s">
        <v>90</v>
      </c>
      <c r="C47" s="225">
        <v>82</v>
      </c>
      <c r="D47" s="56">
        <v>176</v>
      </c>
      <c r="E47" s="387">
        <f t="shared" si="1"/>
        <v>258</v>
      </c>
      <c r="F47" s="225">
        <v>131</v>
      </c>
      <c r="G47" s="56">
        <v>89</v>
      </c>
      <c r="H47" s="370">
        <f t="shared" si="2"/>
        <v>220</v>
      </c>
      <c r="I47" s="243">
        <f t="shared" si="3"/>
        <v>-49</v>
      </c>
      <c r="J47" s="48">
        <f t="shared" si="4"/>
        <v>87</v>
      </c>
      <c r="K47" s="93">
        <f t="shared" si="4"/>
        <v>38</v>
      </c>
    </row>
    <row r="48" spans="1:11" x14ac:dyDescent="0.35">
      <c r="A48" s="401"/>
      <c r="B48" s="28" t="s">
        <v>91</v>
      </c>
      <c r="C48" s="225">
        <v>45</v>
      </c>
      <c r="D48" s="56">
        <v>58</v>
      </c>
      <c r="E48" s="387">
        <f t="shared" si="1"/>
        <v>103</v>
      </c>
      <c r="F48" s="225">
        <v>76</v>
      </c>
      <c r="G48" s="56">
        <v>31</v>
      </c>
      <c r="H48" s="370">
        <f t="shared" si="2"/>
        <v>107</v>
      </c>
      <c r="I48" s="243">
        <f t="shared" si="3"/>
        <v>-31</v>
      </c>
      <c r="J48" s="48">
        <f t="shared" si="4"/>
        <v>27</v>
      </c>
      <c r="K48" s="93">
        <f t="shared" si="4"/>
        <v>-4</v>
      </c>
    </row>
    <row r="49" spans="1:11" x14ac:dyDescent="0.35">
      <c r="A49" s="401"/>
      <c r="B49" s="28" t="s">
        <v>92</v>
      </c>
      <c r="C49" s="225">
        <v>187</v>
      </c>
      <c r="D49" s="56">
        <v>247</v>
      </c>
      <c r="E49" s="387">
        <f t="shared" si="1"/>
        <v>434</v>
      </c>
      <c r="F49" s="225">
        <v>256</v>
      </c>
      <c r="G49" s="56">
        <v>229</v>
      </c>
      <c r="H49" s="370">
        <f t="shared" si="2"/>
        <v>485</v>
      </c>
      <c r="I49" s="243">
        <f t="shared" si="3"/>
        <v>-69</v>
      </c>
      <c r="J49" s="48">
        <f t="shared" si="4"/>
        <v>18</v>
      </c>
      <c r="K49" s="93">
        <f t="shared" si="4"/>
        <v>-51</v>
      </c>
    </row>
    <row r="50" spans="1:11" x14ac:dyDescent="0.35">
      <c r="A50" s="401"/>
      <c r="B50" s="28" t="s">
        <v>93</v>
      </c>
      <c r="C50" s="225">
        <v>216</v>
      </c>
      <c r="D50" s="56">
        <v>343</v>
      </c>
      <c r="E50" s="387">
        <f t="shared" si="1"/>
        <v>559</v>
      </c>
      <c r="F50" s="225">
        <v>203</v>
      </c>
      <c r="G50" s="56">
        <v>257</v>
      </c>
      <c r="H50" s="370">
        <f t="shared" si="2"/>
        <v>460</v>
      </c>
      <c r="I50" s="243">
        <f t="shared" si="3"/>
        <v>13</v>
      </c>
      <c r="J50" s="48">
        <f t="shared" si="4"/>
        <v>86</v>
      </c>
      <c r="K50" s="93">
        <f t="shared" si="4"/>
        <v>99</v>
      </c>
    </row>
    <row r="51" spans="1:11" x14ac:dyDescent="0.35">
      <c r="A51" s="401"/>
      <c r="B51" s="28" t="s">
        <v>94</v>
      </c>
      <c r="C51" s="225">
        <v>51</v>
      </c>
      <c r="D51" s="56">
        <v>24</v>
      </c>
      <c r="E51" s="387">
        <f t="shared" si="1"/>
        <v>75</v>
      </c>
      <c r="F51" s="225">
        <v>86</v>
      </c>
      <c r="G51" s="56">
        <v>33</v>
      </c>
      <c r="H51" s="370">
        <f t="shared" si="2"/>
        <v>119</v>
      </c>
      <c r="I51" s="243">
        <f t="shared" si="3"/>
        <v>-35</v>
      </c>
      <c r="J51" s="48">
        <f t="shared" si="4"/>
        <v>-9</v>
      </c>
      <c r="K51" s="93">
        <f t="shared" si="4"/>
        <v>-44</v>
      </c>
    </row>
    <row r="52" spans="1:11" x14ac:dyDescent="0.35">
      <c r="A52" s="401"/>
      <c r="B52" s="28" t="s">
        <v>95</v>
      </c>
      <c r="C52" s="225">
        <v>176</v>
      </c>
      <c r="D52" s="56">
        <v>175</v>
      </c>
      <c r="E52" s="387">
        <f t="shared" si="1"/>
        <v>351</v>
      </c>
      <c r="F52" s="225">
        <v>198</v>
      </c>
      <c r="G52" s="56">
        <v>117</v>
      </c>
      <c r="H52" s="370">
        <f t="shared" si="2"/>
        <v>315</v>
      </c>
      <c r="I52" s="243">
        <f t="shared" si="3"/>
        <v>-22</v>
      </c>
      <c r="J52" s="48">
        <f t="shared" si="4"/>
        <v>58</v>
      </c>
      <c r="K52" s="93">
        <f t="shared" si="4"/>
        <v>36</v>
      </c>
    </row>
    <row r="53" spans="1:11" x14ac:dyDescent="0.35">
      <c r="A53" s="401"/>
      <c r="B53" s="28" t="s">
        <v>96</v>
      </c>
      <c r="C53" s="225">
        <v>55</v>
      </c>
      <c r="D53" s="56">
        <v>108</v>
      </c>
      <c r="E53" s="387">
        <f t="shared" si="1"/>
        <v>163</v>
      </c>
      <c r="F53" s="225">
        <v>86</v>
      </c>
      <c r="G53" s="56">
        <v>57</v>
      </c>
      <c r="H53" s="370">
        <f t="shared" si="2"/>
        <v>143</v>
      </c>
      <c r="I53" s="243">
        <f t="shared" si="3"/>
        <v>-31</v>
      </c>
      <c r="J53" s="48">
        <f t="shared" si="4"/>
        <v>51</v>
      </c>
      <c r="K53" s="93">
        <f t="shared" si="4"/>
        <v>20</v>
      </c>
    </row>
    <row r="54" spans="1:11" x14ac:dyDescent="0.35">
      <c r="A54" s="401"/>
      <c r="B54" s="28" t="s">
        <v>97</v>
      </c>
      <c r="C54" s="225">
        <v>49</v>
      </c>
      <c r="D54" s="56">
        <v>20</v>
      </c>
      <c r="E54" s="387">
        <f t="shared" si="1"/>
        <v>69</v>
      </c>
      <c r="F54" s="225">
        <v>104</v>
      </c>
      <c r="G54" s="56">
        <v>15</v>
      </c>
      <c r="H54" s="370">
        <f t="shared" si="2"/>
        <v>119</v>
      </c>
      <c r="I54" s="243">
        <f t="shared" si="3"/>
        <v>-55</v>
      </c>
      <c r="J54" s="48">
        <f t="shared" si="4"/>
        <v>5</v>
      </c>
      <c r="K54" s="93">
        <f t="shared" si="4"/>
        <v>-50</v>
      </c>
    </row>
    <row r="55" spans="1:11" x14ac:dyDescent="0.35">
      <c r="A55" s="401" t="s">
        <v>129</v>
      </c>
      <c r="B55" s="28" t="s">
        <v>98</v>
      </c>
      <c r="C55" s="225">
        <v>243</v>
      </c>
      <c r="D55" s="56">
        <v>742</v>
      </c>
      <c r="E55" s="387">
        <f t="shared" si="1"/>
        <v>985</v>
      </c>
      <c r="F55" s="225">
        <v>315</v>
      </c>
      <c r="G55" s="56">
        <v>551</v>
      </c>
      <c r="H55" s="370">
        <f t="shared" si="2"/>
        <v>866</v>
      </c>
      <c r="I55" s="243">
        <f t="shared" si="3"/>
        <v>-72</v>
      </c>
      <c r="J55" s="48">
        <f t="shared" si="4"/>
        <v>191</v>
      </c>
      <c r="K55" s="93">
        <f t="shared" si="4"/>
        <v>119</v>
      </c>
    </row>
    <row r="56" spans="1:11" x14ac:dyDescent="0.35">
      <c r="A56" s="401"/>
      <c r="B56" s="28" t="s">
        <v>99</v>
      </c>
      <c r="C56" s="225">
        <v>183</v>
      </c>
      <c r="D56" s="56">
        <v>437</v>
      </c>
      <c r="E56" s="387">
        <f t="shared" si="1"/>
        <v>620</v>
      </c>
      <c r="F56" s="225">
        <v>229</v>
      </c>
      <c r="G56" s="56">
        <v>290</v>
      </c>
      <c r="H56" s="370">
        <f t="shared" si="2"/>
        <v>519</v>
      </c>
      <c r="I56" s="243">
        <f t="shared" si="3"/>
        <v>-46</v>
      </c>
      <c r="J56" s="48">
        <f t="shared" si="4"/>
        <v>147</v>
      </c>
      <c r="K56" s="93">
        <f t="shared" si="4"/>
        <v>101</v>
      </c>
    </row>
    <row r="57" spans="1:11" x14ac:dyDescent="0.35">
      <c r="A57" s="401"/>
      <c r="B57" s="28" t="s">
        <v>100</v>
      </c>
      <c r="C57" s="225">
        <v>129</v>
      </c>
      <c r="D57" s="56">
        <v>182</v>
      </c>
      <c r="E57" s="387">
        <f t="shared" si="1"/>
        <v>311</v>
      </c>
      <c r="F57" s="225">
        <v>131</v>
      </c>
      <c r="G57" s="56">
        <v>136</v>
      </c>
      <c r="H57" s="370">
        <f t="shared" si="2"/>
        <v>267</v>
      </c>
      <c r="I57" s="243">
        <f t="shared" si="3"/>
        <v>-2</v>
      </c>
      <c r="J57" s="48">
        <f t="shared" si="4"/>
        <v>46</v>
      </c>
      <c r="K57" s="93">
        <f t="shared" si="4"/>
        <v>44</v>
      </c>
    </row>
    <row r="58" spans="1:11" x14ac:dyDescent="0.35">
      <c r="A58" s="401"/>
      <c r="B58" s="28" t="s">
        <v>101</v>
      </c>
      <c r="C58" s="225">
        <v>60</v>
      </c>
      <c r="D58" s="56">
        <v>84</v>
      </c>
      <c r="E58" s="387">
        <f t="shared" si="1"/>
        <v>144</v>
      </c>
      <c r="F58" s="225">
        <v>135</v>
      </c>
      <c r="G58" s="56">
        <v>84</v>
      </c>
      <c r="H58" s="370">
        <f t="shared" si="2"/>
        <v>219</v>
      </c>
      <c r="I58" s="243">
        <f t="shared" si="3"/>
        <v>-75</v>
      </c>
      <c r="J58" s="48">
        <f t="shared" si="4"/>
        <v>0</v>
      </c>
      <c r="K58" s="93">
        <f t="shared" si="4"/>
        <v>-75</v>
      </c>
    </row>
    <row r="59" spans="1:11" s="318" customFormat="1" x14ac:dyDescent="0.35">
      <c r="A59" s="401"/>
      <c r="B59" s="198" t="s">
        <v>102</v>
      </c>
      <c r="C59" s="225">
        <v>74</v>
      </c>
      <c r="D59" s="56">
        <v>69</v>
      </c>
      <c r="E59" s="387">
        <f t="shared" ref="E59:E60" si="5">SUM(C59:D59)</f>
        <v>143</v>
      </c>
      <c r="F59" s="225">
        <v>144</v>
      </c>
      <c r="G59" s="56">
        <v>80</v>
      </c>
      <c r="H59" s="370">
        <f t="shared" ref="H59:H60" si="6">SUM(F59:G59)</f>
        <v>224</v>
      </c>
      <c r="I59" s="243">
        <f t="shared" ref="I59:I60" si="7">C59-F59</f>
        <v>-70</v>
      </c>
      <c r="J59" s="243">
        <f t="shared" ref="J59:J60" si="8">D59-G59</f>
        <v>-11</v>
      </c>
      <c r="K59" s="214">
        <f t="shared" ref="K59:K60" si="9">E59-H59</f>
        <v>-81</v>
      </c>
    </row>
    <row r="60" spans="1:11" s="318" customFormat="1" x14ac:dyDescent="0.35">
      <c r="A60" s="401"/>
      <c r="B60" s="198" t="s">
        <v>408</v>
      </c>
      <c r="C60" s="225">
        <v>23</v>
      </c>
      <c r="D60" s="56">
        <v>23</v>
      </c>
      <c r="E60" s="387">
        <f t="shared" si="5"/>
        <v>46</v>
      </c>
      <c r="F60" s="225">
        <v>36</v>
      </c>
      <c r="G60" s="56">
        <v>19</v>
      </c>
      <c r="H60" s="370">
        <f t="shared" si="6"/>
        <v>55</v>
      </c>
      <c r="I60" s="243">
        <f t="shared" si="7"/>
        <v>-13</v>
      </c>
      <c r="J60" s="243">
        <f t="shared" si="8"/>
        <v>4</v>
      </c>
      <c r="K60" s="214">
        <f t="shared" si="9"/>
        <v>-9</v>
      </c>
    </row>
    <row r="61" spans="1:11" x14ac:dyDescent="0.35">
      <c r="A61" s="401" t="s">
        <v>130</v>
      </c>
      <c r="B61" s="28" t="s">
        <v>103</v>
      </c>
      <c r="C61" s="225">
        <v>214</v>
      </c>
      <c r="D61" s="56">
        <v>527</v>
      </c>
      <c r="E61" s="387">
        <f t="shared" si="1"/>
        <v>741</v>
      </c>
      <c r="F61" s="225">
        <v>277</v>
      </c>
      <c r="G61" s="56">
        <v>277</v>
      </c>
      <c r="H61" s="370">
        <f t="shared" si="2"/>
        <v>554</v>
      </c>
      <c r="I61" s="243">
        <f t="shared" si="3"/>
        <v>-63</v>
      </c>
      <c r="J61" s="48">
        <f t="shared" si="4"/>
        <v>250</v>
      </c>
      <c r="K61" s="93">
        <f t="shared" si="4"/>
        <v>187</v>
      </c>
    </row>
    <row r="62" spans="1:11" x14ac:dyDescent="0.35">
      <c r="A62" s="401"/>
      <c r="B62" s="28" t="s">
        <v>104</v>
      </c>
      <c r="C62" s="225">
        <v>134</v>
      </c>
      <c r="D62" s="56">
        <v>186</v>
      </c>
      <c r="E62" s="387">
        <f t="shared" si="1"/>
        <v>320</v>
      </c>
      <c r="F62" s="225">
        <v>148</v>
      </c>
      <c r="G62" s="56">
        <v>129</v>
      </c>
      <c r="H62" s="370">
        <f t="shared" si="2"/>
        <v>277</v>
      </c>
      <c r="I62" s="243">
        <f t="shared" si="3"/>
        <v>-14</v>
      </c>
      <c r="J62" s="48">
        <f t="shared" si="4"/>
        <v>57</v>
      </c>
      <c r="K62" s="93">
        <f t="shared" si="4"/>
        <v>43</v>
      </c>
    </row>
    <row r="63" spans="1:11" x14ac:dyDescent="0.35">
      <c r="A63" s="401"/>
      <c r="B63" s="28" t="s">
        <v>105</v>
      </c>
      <c r="C63" s="225">
        <v>15</v>
      </c>
      <c r="D63" s="56">
        <v>6</v>
      </c>
      <c r="E63" s="387">
        <f t="shared" si="1"/>
        <v>21</v>
      </c>
      <c r="F63" s="225">
        <v>22</v>
      </c>
      <c r="G63" s="56">
        <v>2</v>
      </c>
      <c r="H63" s="370">
        <f t="shared" si="2"/>
        <v>24</v>
      </c>
      <c r="I63" s="243">
        <f t="shared" si="3"/>
        <v>-7</v>
      </c>
      <c r="J63" s="48">
        <f t="shared" si="4"/>
        <v>4</v>
      </c>
      <c r="K63" s="93">
        <f t="shared" si="4"/>
        <v>-3</v>
      </c>
    </row>
    <row r="64" spans="1:11" x14ac:dyDescent="0.35">
      <c r="A64" s="402" t="s">
        <v>132</v>
      </c>
      <c r="B64" s="28" t="s">
        <v>106</v>
      </c>
      <c r="C64" s="225">
        <v>78</v>
      </c>
      <c r="D64" s="56">
        <v>84</v>
      </c>
      <c r="E64" s="387">
        <f t="shared" si="1"/>
        <v>162</v>
      </c>
      <c r="F64" s="225">
        <v>113</v>
      </c>
      <c r="G64" s="56">
        <v>61</v>
      </c>
      <c r="H64" s="370">
        <f t="shared" si="2"/>
        <v>174</v>
      </c>
      <c r="I64" s="243">
        <f t="shared" si="3"/>
        <v>-35</v>
      </c>
      <c r="J64" s="48">
        <f t="shared" si="4"/>
        <v>23</v>
      </c>
      <c r="K64" s="93">
        <f t="shared" si="4"/>
        <v>-12</v>
      </c>
    </row>
    <row r="65" spans="1:11" x14ac:dyDescent="0.35">
      <c r="A65" s="402"/>
      <c r="B65" s="28" t="s">
        <v>107</v>
      </c>
      <c r="C65" s="225">
        <v>43</v>
      </c>
      <c r="D65" s="56">
        <v>109</v>
      </c>
      <c r="E65" s="387">
        <f t="shared" si="1"/>
        <v>152</v>
      </c>
      <c r="F65" s="225">
        <v>82</v>
      </c>
      <c r="G65" s="56">
        <v>100</v>
      </c>
      <c r="H65" s="370">
        <f t="shared" si="2"/>
        <v>182</v>
      </c>
      <c r="I65" s="243">
        <f t="shared" si="3"/>
        <v>-39</v>
      </c>
      <c r="J65" s="48">
        <f t="shared" si="4"/>
        <v>9</v>
      </c>
      <c r="K65" s="93">
        <f t="shared" si="4"/>
        <v>-30</v>
      </c>
    </row>
    <row r="66" spans="1:11" x14ac:dyDescent="0.35">
      <c r="A66" s="402"/>
      <c r="B66" s="28" t="s">
        <v>108</v>
      </c>
      <c r="C66" s="225">
        <v>27</v>
      </c>
      <c r="D66" s="56">
        <v>56</v>
      </c>
      <c r="E66" s="387">
        <f t="shared" si="1"/>
        <v>83</v>
      </c>
      <c r="F66" s="225">
        <v>41</v>
      </c>
      <c r="G66" s="56">
        <v>41</v>
      </c>
      <c r="H66" s="370">
        <f t="shared" si="2"/>
        <v>82</v>
      </c>
      <c r="I66" s="243">
        <f t="shared" si="3"/>
        <v>-14</v>
      </c>
      <c r="J66" s="48">
        <f t="shared" si="4"/>
        <v>15</v>
      </c>
      <c r="K66" s="93">
        <f t="shared" si="4"/>
        <v>1</v>
      </c>
    </row>
    <row r="67" spans="1:11" x14ac:dyDescent="0.35">
      <c r="A67" s="402"/>
      <c r="B67" s="28" t="s">
        <v>109</v>
      </c>
      <c r="C67" s="225">
        <v>43</v>
      </c>
      <c r="D67" s="56">
        <v>54</v>
      </c>
      <c r="E67" s="387">
        <f t="shared" si="1"/>
        <v>97</v>
      </c>
      <c r="F67" s="225">
        <v>49</v>
      </c>
      <c r="G67" s="56">
        <v>45</v>
      </c>
      <c r="H67" s="370">
        <f t="shared" si="2"/>
        <v>94</v>
      </c>
      <c r="I67" s="243">
        <f t="shared" si="3"/>
        <v>-6</v>
      </c>
      <c r="J67" s="48">
        <f t="shared" si="4"/>
        <v>9</v>
      </c>
      <c r="K67" s="93">
        <f t="shared" si="4"/>
        <v>3</v>
      </c>
    </row>
    <row r="68" spans="1:11" x14ac:dyDescent="0.35">
      <c r="A68" s="402"/>
      <c r="B68" s="198" t="s">
        <v>409</v>
      </c>
      <c r="C68" s="225"/>
      <c r="D68" s="56"/>
      <c r="E68" s="387">
        <f t="shared" si="1"/>
        <v>0</v>
      </c>
      <c r="F68" s="225"/>
      <c r="G68" s="56"/>
      <c r="H68" s="370">
        <f t="shared" si="2"/>
        <v>0</v>
      </c>
      <c r="I68" s="243">
        <f t="shared" si="3"/>
        <v>0</v>
      </c>
      <c r="J68" s="48">
        <f t="shared" si="4"/>
        <v>0</v>
      </c>
      <c r="K68" s="93">
        <f t="shared" si="4"/>
        <v>0</v>
      </c>
    </row>
    <row r="69" spans="1:11" x14ac:dyDescent="0.35">
      <c r="A69" s="402"/>
      <c r="B69" s="28" t="s">
        <v>110</v>
      </c>
      <c r="C69" s="225">
        <v>33</v>
      </c>
      <c r="D69" s="56">
        <v>30</v>
      </c>
      <c r="E69" s="387">
        <f t="shared" si="1"/>
        <v>63</v>
      </c>
      <c r="F69" s="225">
        <v>72</v>
      </c>
      <c r="G69" s="56">
        <v>33</v>
      </c>
      <c r="H69" s="370">
        <f t="shared" si="2"/>
        <v>105</v>
      </c>
      <c r="I69" s="243">
        <f t="shared" si="3"/>
        <v>-39</v>
      </c>
      <c r="J69" s="48">
        <f t="shared" si="4"/>
        <v>-3</v>
      </c>
      <c r="K69" s="93">
        <f t="shared" si="4"/>
        <v>-42</v>
      </c>
    </row>
    <row r="70" spans="1:11" x14ac:dyDescent="0.35">
      <c r="A70" s="402"/>
      <c r="B70" s="28" t="s">
        <v>111</v>
      </c>
      <c r="C70" s="225">
        <v>49</v>
      </c>
      <c r="D70" s="56">
        <v>31</v>
      </c>
      <c r="E70" s="387">
        <f t="shared" si="1"/>
        <v>80</v>
      </c>
      <c r="F70" s="225">
        <v>54</v>
      </c>
      <c r="G70" s="56">
        <v>23</v>
      </c>
      <c r="H70" s="370">
        <f t="shared" si="2"/>
        <v>77</v>
      </c>
      <c r="I70" s="243">
        <f t="shared" si="3"/>
        <v>-5</v>
      </c>
      <c r="J70" s="48">
        <f t="shared" si="4"/>
        <v>8</v>
      </c>
      <c r="K70" s="93">
        <f t="shared" si="4"/>
        <v>3</v>
      </c>
    </row>
    <row r="71" spans="1:11" x14ac:dyDescent="0.35">
      <c r="A71" s="402"/>
      <c r="B71" s="28" t="s">
        <v>112</v>
      </c>
      <c r="C71" s="225">
        <v>60</v>
      </c>
      <c r="D71" s="56">
        <v>3</v>
      </c>
      <c r="E71" s="387">
        <f t="shared" si="1"/>
        <v>63</v>
      </c>
      <c r="F71" s="225">
        <v>76</v>
      </c>
      <c r="G71" s="56">
        <v>2</v>
      </c>
      <c r="H71" s="370">
        <f t="shared" si="2"/>
        <v>78</v>
      </c>
      <c r="I71" s="243">
        <f t="shared" si="3"/>
        <v>-16</v>
      </c>
      <c r="J71" s="48">
        <f t="shared" si="4"/>
        <v>1</v>
      </c>
      <c r="K71" s="93">
        <f t="shared" si="4"/>
        <v>-15</v>
      </c>
    </row>
    <row r="72" spans="1:11" x14ac:dyDescent="0.35">
      <c r="A72" s="402"/>
      <c r="B72" s="28" t="s">
        <v>113</v>
      </c>
      <c r="C72" s="225">
        <v>59</v>
      </c>
      <c r="D72" s="56">
        <v>12</v>
      </c>
      <c r="E72" s="387">
        <f t="shared" si="1"/>
        <v>71</v>
      </c>
      <c r="F72" s="225">
        <v>77</v>
      </c>
      <c r="G72" s="56">
        <v>13</v>
      </c>
      <c r="H72" s="370">
        <f t="shared" si="2"/>
        <v>90</v>
      </c>
      <c r="I72" s="243">
        <f t="shared" si="3"/>
        <v>-18</v>
      </c>
      <c r="J72" s="48">
        <f t="shared" si="4"/>
        <v>-1</v>
      </c>
      <c r="K72" s="93">
        <f t="shared" si="4"/>
        <v>-19</v>
      </c>
    </row>
    <row r="73" spans="1:11" x14ac:dyDescent="0.35">
      <c r="A73" s="401" t="s">
        <v>131</v>
      </c>
      <c r="B73" s="28" t="s">
        <v>114</v>
      </c>
      <c r="C73" s="225">
        <v>125</v>
      </c>
      <c r="D73" s="56">
        <v>45</v>
      </c>
      <c r="E73" s="387">
        <f t="shared" si="1"/>
        <v>170</v>
      </c>
      <c r="F73" s="225">
        <v>151</v>
      </c>
      <c r="G73" s="56">
        <v>23</v>
      </c>
      <c r="H73" s="370">
        <f t="shared" si="2"/>
        <v>174</v>
      </c>
      <c r="I73" s="243">
        <f t="shared" si="3"/>
        <v>-26</v>
      </c>
      <c r="J73" s="48">
        <f t="shared" si="4"/>
        <v>22</v>
      </c>
      <c r="K73" s="93">
        <f t="shared" si="4"/>
        <v>-4</v>
      </c>
    </row>
    <row r="74" spans="1:11" x14ac:dyDescent="0.35">
      <c r="A74" s="401"/>
      <c r="B74" s="28" t="s">
        <v>115</v>
      </c>
      <c r="C74" s="225">
        <v>71</v>
      </c>
      <c r="D74" s="56">
        <v>15</v>
      </c>
      <c r="E74" s="387">
        <f t="shared" si="1"/>
        <v>86</v>
      </c>
      <c r="F74" s="225">
        <v>55</v>
      </c>
      <c r="G74" s="56">
        <v>11</v>
      </c>
      <c r="H74" s="370">
        <f t="shared" si="2"/>
        <v>66</v>
      </c>
      <c r="I74" s="243">
        <f t="shared" si="3"/>
        <v>16</v>
      </c>
      <c r="J74" s="48">
        <f t="shared" si="4"/>
        <v>4</v>
      </c>
      <c r="K74" s="93">
        <f t="shared" si="4"/>
        <v>20</v>
      </c>
    </row>
    <row r="75" spans="1:11" x14ac:dyDescent="0.35">
      <c r="A75" s="401"/>
      <c r="B75" s="28" t="s">
        <v>116</v>
      </c>
      <c r="C75" s="225">
        <v>25</v>
      </c>
      <c r="D75" s="56">
        <v>104</v>
      </c>
      <c r="E75" s="387">
        <f t="shared" ref="E75:E78" si="10">SUM(C75:D75)</f>
        <v>129</v>
      </c>
      <c r="F75" s="225">
        <v>68</v>
      </c>
      <c r="G75" s="56">
        <v>80</v>
      </c>
      <c r="H75" s="370">
        <f t="shared" ref="H75:H78" si="11">SUM(F75:G75)</f>
        <v>148</v>
      </c>
      <c r="I75" s="243">
        <f t="shared" ref="I75:I79" si="12">C75-F75</f>
        <v>-43</v>
      </c>
      <c r="J75" s="48">
        <f t="shared" ref="J75:K79" si="13">D75-G75</f>
        <v>24</v>
      </c>
      <c r="K75" s="93">
        <f t="shared" si="13"/>
        <v>-19</v>
      </c>
    </row>
    <row r="76" spans="1:11" x14ac:dyDescent="0.35">
      <c r="A76" s="401"/>
      <c r="B76" s="28" t="s">
        <v>117</v>
      </c>
      <c r="C76" s="225">
        <v>65</v>
      </c>
      <c r="D76" s="56">
        <v>17</v>
      </c>
      <c r="E76" s="387">
        <f t="shared" si="10"/>
        <v>82</v>
      </c>
      <c r="F76" s="225">
        <v>66</v>
      </c>
      <c r="G76" s="56">
        <v>7</v>
      </c>
      <c r="H76" s="370">
        <f t="shared" si="11"/>
        <v>73</v>
      </c>
      <c r="I76" s="243">
        <f t="shared" si="12"/>
        <v>-1</v>
      </c>
      <c r="J76" s="48">
        <f t="shared" si="13"/>
        <v>10</v>
      </c>
      <c r="K76" s="93">
        <f t="shared" si="13"/>
        <v>9</v>
      </c>
    </row>
    <row r="77" spans="1:11" x14ac:dyDescent="0.35">
      <c r="A77" s="401"/>
      <c r="B77" s="28" t="s">
        <v>118</v>
      </c>
      <c r="C77" s="225">
        <v>82</v>
      </c>
      <c r="D77" s="56">
        <v>474</v>
      </c>
      <c r="E77" s="387">
        <f t="shared" si="10"/>
        <v>556</v>
      </c>
      <c r="F77" s="225">
        <v>91</v>
      </c>
      <c r="G77" s="56">
        <v>492</v>
      </c>
      <c r="H77" s="370">
        <f t="shared" si="11"/>
        <v>583</v>
      </c>
      <c r="I77" s="243">
        <f t="shared" si="12"/>
        <v>-9</v>
      </c>
      <c r="J77" s="48">
        <f t="shared" si="13"/>
        <v>-18</v>
      </c>
      <c r="K77" s="93">
        <f t="shared" si="13"/>
        <v>-27</v>
      </c>
    </row>
    <row r="78" spans="1:11" x14ac:dyDescent="0.35">
      <c r="A78" s="401"/>
      <c r="B78" s="28" t="s">
        <v>119</v>
      </c>
      <c r="C78" s="228">
        <v>61</v>
      </c>
      <c r="D78" s="184">
        <v>89</v>
      </c>
      <c r="E78" s="388">
        <f t="shared" si="10"/>
        <v>150</v>
      </c>
      <c r="F78" s="228">
        <v>102</v>
      </c>
      <c r="G78" s="184">
        <v>77</v>
      </c>
      <c r="H78" s="370">
        <f t="shared" si="11"/>
        <v>179</v>
      </c>
      <c r="I78" s="243">
        <f t="shared" si="12"/>
        <v>-41</v>
      </c>
      <c r="J78" s="48">
        <f t="shared" si="13"/>
        <v>12</v>
      </c>
      <c r="K78" s="93">
        <f t="shared" si="13"/>
        <v>-29</v>
      </c>
    </row>
    <row r="79" spans="1:11" x14ac:dyDescent="0.35">
      <c r="B79" s="36" t="s">
        <v>120</v>
      </c>
      <c r="C79" s="389">
        <f>SUM(C9:C78)</f>
        <v>6907</v>
      </c>
      <c r="D79" s="389">
        <f>SUM(D9:D78)</f>
        <v>9929</v>
      </c>
      <c r="E79" s="368">
        <f>SUM(E9:E78)</f>
        <v>16836</v>
      </c>
      <c r="F79" s="371">
        <f>SUM(F9:F78)</f>
        <v>8724</v>
      </c>
      <c r="G79" s="372">
        <f>SUM(G9:G78)</f>
        <v>6946</v>
      </c>
      <c r="H79" s="315">
        <f t="shared" ref="H79" si="14">SUM(H9:H78)</f>
        <v>15670</v>
      </c>
      <c r="I79" s="242">
        <f t="shared" si="12"/>
        <v>-1817</v>
      </c>
      <c r="J79" s="242">
        <f t="shared" si="13"/>
        <v>2983</v>
      </c>
      <c r="K79" s="271">
        <f t="shared" si="13"/>
        <v>1166</v>
      </c>
    </row>
    <row r="80" spans="1:11" x14ac:dyDescent="0.35">
      <c r="F80" s="51"/>
      <c r="G80" s="51"/>
      <c r="H80" s="51"/>
    </row>
    <row r="81" spans="6:8" x14ac:dyDescent="0.35">
      <c r="F81" s="51"/>
      <c r="G81" s="51"/>
      <c r="H81" s="51"/>
    </row>
  </sheetData>
  <mergeCells count="15">
    <mergeCell ref="C7:E7"/>
    <mergeCell ref="F7:H7"/>
    <mergeCell ref="I7:K7"/>
    <mergeCell ref="A55:A60"/>
    <mergeCell ref="A61:A63"/>
    <mergeCell ref="A7:A8"/>
    <mergeCell ref="B7:B8"/>
    <mergeCell ref="A64:A72"/>
    <mergeCell ref="A73:A78"/>
    <mergeCell ref="A9:A14"/>
    <mergeCell ref="A15:A21"/>
    <mergeCell ref="A22:A28"/>
    <mergeCell ref="A29:A37"/>
    <mergeCell ref="A38:A44"/>
    <mergeCell ref="A45:A5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1:N80"/>
  <sheetViews>
    <sheetView workbookViewId="0">
      <selection activeCell="Q17" sqref="Q17"/>
    </sheetView>
  </sheetViews>
  <sheetFormatPr baseColWidth="10" defaultRowHeight="14.5" x14ac:dyDescent="0.35"/>
  <cols>
    <col min="1" max="1" width="15.54296875" customWidth="1"/>
    <col min="2" max="2" width="30.54296875" customWidth="1"/>
    <col min="3" max="13" width="13.54296875" style="190" customWidth="1"/>
  </cols>
  <sheetData>
    <row r="1" spans="1:14" s="6" customFormat="1" ht="27" customHeight="1" x14ac:dyDescent="0.6">
      <c r="A1" s="5"/>
      <c r="B1" s="15" t="s">
        <v>133</v>
      </c>
      <c r="C1" s="186"/>
      <c r="D1" s="187"/>
      <c r="E1" s="188"/>
      <c r="F1" s="188"/>
      <c r="G1" s="188"/>
      <c r="H1" s="188"/>
      <c r="I1" s="188"/>
      <c r="J1" s="188"/>
      <c r="K1" s="188"/>
      <c r="L1" s="188"/>
      <c r="M1" s="188"/>
    </row>
    <row r="3" spans="1:14" ht="15.5" x14ac:dyDescent="0.35">
      <c r="A3" s="2" t="s">
        <v>276</v>
      </c>
      <c r="B3" s="2"/>
      <c r="C3" s="189"/>
      <c r="D3" s="189"/>
      <c r="E3" s="189"/>
      <c r="F3" s="189"/>
      <c r="G3" s="189"/>
    </row>
    <row r="4" spans="1:14" ht="15.5" x14ac:dyDescent="0.35">
      <c r="A4" s="2"/>
      <c r="B4" s="2"/>
      <c r="C4" s="189"/>
      <c r="D4" s="189"/>
      <c r="E4" s="189"/>
      <c r="F4" s="189"/>
      <c r="G4" s="189"/>
    </row>
    <row r="5" spans="1:14" ht="15.5" x14ac:dyDescent="0.35">
      <c r="A5" s="2" t="s">
        <v>407</v>
      </c>
      <c r="B5" s="2"/>
    </row>
    <row r="6" spans="1:14" ht="15" customHeight="1" x14ac:dyDescent="0.35">
      <c r="B6" s="2"/>
    </row>
    <row r="7" spans="1:14" ht="15" customHeight="1" x14ac:dyDescent="0.35">
      <c r="A7" s="421" t="s">
        <v>241</v>
      </c>
      <c r="B7" s="421" t="s">
        <v>240</v>
      </c>
      <c r="C7" s="507" t="s">
        <v>239</v>
      </c>
      <c r="D7" s="508"/>
      <c r="E7" s="508"/>
      <c r="F7" s="508"/>
      <c r="G7" s="508"/>
      <c r="H7" s="508"/>
      <c r="I7" s="508"/>
      <c r="J7" s="508"/>
      <c r="K7" s="508"/>
      <c r="L7" s="508"/>
      <c r="M7" s="418" t="s">
        <v>174</v>
      </c>
    </row>
    <row r="8" spans="1:14" ht="49.5" customHeight="1" x14ac:dyDescent="0.35">
      <c r="A8" s="423"/>
      <c r="B8" s="423"/>
      <c r="C8" s="328" t="s">
        <v>123</v>
      </c>
      <c r="D8" s="329" t="s">
        <v>237</v>
      </c>
      <c r="E8" s="329" t="s">
        <v>125</v>
      </c>
      <c r="F8" s="328" t="s">
        <v>126</v>
      </c>
      <c r="G8" s="328" t="s">
        <v>127</v>
      </c>
      <c r="H8" s="328" t="s">
        <v>238</v>
      </c>
      <c r="I8" s="328" t="s">
        <v>129</v>
      </c>
      <c r="J8" s="329" t="s">
        <v>271</v>
      </c>
      <c r="K8" s="329" t="s">
        <v>132</v>
      </c>
      <c r="L8" s="328" t="s">
        <v>131</v>
      </c>
      <c r="M8" s="420"/>
    </row>
    <row r="9" spans="1:14" x14ac:dyDescent="0.35">
      <c r="A9" s="401" t="s">
        <v>123</v>
      </c>
      <c r="B9" s="28" t="s">
        <v>52</v>
      </c>
      <c r="C9" s="341">
        <v>204</v>
      </c>
      <c r="D9" s="341">
        <v>43</v>
      </c>
      <c r="E9" s="341">
        <v>37</v>
      </c>
      <c r="F9" s="341">
        <v>34</v>
      </c>
      <c r="G9" s="341">
        <v>14</v>
      </c>
      <c r="H9" s="341">
        <v>74</v>
      </c>
      <c r="I9" s="341">
        <v>36</v>
      </c>
      <c r="J9" s="341">
        <v>6</v>
      </c>
      <c r="K9" s="341">
        <v>22</v>
      </c>
      <c r="L9" s="341">
        <v>8</v>
      </c>
      <c r="M9" s="337">
        <f>SUM(C9:L9)</f>
        <v>478</v>
      </c>
    </row>
    <row r="10" spans="1:14" x14ac:dyDescent="0.35">
      <c r="A10" s="401"/>
      <c r="B10" s="28" t="s">
        <v>53</v>
      </c>
      <c r="C10" s="159">
        <v>678</v>
      </c>
      <c r="D10" s="159">
        <v>157</v>
      </c>
      <c r="E10" s="159">
        <v>167</v>
      </c>
      <c r="F10" s="159">
        <v>39</v>
      </c>
      <c r="G10" s="159">
        <v>16</v>
      </c>
      <c r="H10" s="159">
        <v>177</v>
      </c>
      <c r="I10" s="159">
        <v>89</v>
      </c>
      <c r="J10" s="159">
        <v>19</v>
      </c>
      <c r="K10" s="159">
        <v>25</v>
      </c>
      <c r="L10" s="159">
        <v>33</v>
      </c>
      <c r="M10" s="338">
        <f t="shared" ref="M10:M74" si="0">SUM(C10:L10)</f>
        <v>1400</v>
      </c>
    </row>
    <row r="11" spans="1:14" x14ac:dyDescent="0.35">
      <c r="A11" s="401"/>
      <c r="B11" s="28" t="s">
        <v>54</v>
      </c>
      <c r="C11" s="159">
        <v>461</v>
      </c>
      <c r="D11" s="159">
        <v>68</v>
      </c>
      <c r="E11" s="159">
        <v>125</v>
      </c>
      <c r="F11" s="159">
        <v>54</v>
      </c>
      <c r="G11" s="159">
        <v>18</v>
      </c>
      <c r="H11" s="159">
        <v>155</v>
      </c>
      <c r="I11" s="159">
        <v>97</v>
      </c>
      <c r="J11" s="159">
        <v>40</v>
      </c>
      <c r="K11" s="159">
        <v>20</v>
      </c>
      <c r="L11" s="159">
        <v>23</v>
      </c>
      <c r="M11" s="338">
        <f t="shared" si="0"/>
        <v>1061</v>
      </c>
    </row>
    <row r="12" spans="1:14" x14ac:dyDescent="0.35">
      <c r="A12" s="401"/>
      <c r="B12" s="28" t="s">
        <v>55</v>
      </c>
      <c r="C12" s="159">
        <v>369</v>
      </c>
      <c r="D12" s="159">
        <v>53</v>
      </c>
      <c r="E12" s="159">
        <v>80</v>
      </c>
      <c r="F12" s="159">
        <v>16</v>
      </c>
      <c r="G12" s="159">
        <v>27</v>
      </c>
      <c r="H12" s="159">
        <v>72</v>
      </c>
      <c r="I12" s="159">
        <v>51</v>
      </c>
      <c r="J12" s="159">
        <v>18</v>
      </c>
      <c r="K12" s="159">
        <v>27</v>
      </c>
      <c r="L12" s="159">
        <v>22</v>
      </c>
      <c r="M12" s="338">
        <f t="shared" si="0"/>
        <v>735</v>
      </c>
    </row>
    <row r="13" spans="1:14" x14ac:dyDescent="0.35">
      <c r="A13" s="401"/>
      <c r="B13" s="28" t="s">
        <v>56</v>
      </c>
      <c r="C13" s="159">
        <v>357</v>
      </c>
      <c r="D13" s="159">
        <v>67</v>
      </c>
      <c r="E13" s="159">
        <v>41</v>
      </c>
      <c r="F13" s="159">
        <v>29</v>
      </c>
      <c r="G13" s="159">
        <v>97</v>
      </c>
      <c r="H13" s="159">
        <v>102</v>
      </c>
      <c r="I13" s="159">
        <v>31</v>
      </c>
      <c r="J13" s="159">
        <v>21</v>
      </c>
      <c r="K13" s="159">
        <v>9</v>
      </c>
      <c r="L13" s="159">
        <v>32</v>
      </c>
      <c r="M13" s="338">
        <f t="shared" si="0"/>
        <v>786</v>
      </c>
    </row>
    <row r="14" spans="1:14" x14ac:dyDescent="0.35">
      <c r="A14" s="401"/>
      <c r="B14" s="28" t="s">
        <v>57</v>
      </c>
      <c r="C14" s="159">
        <v>250</v>
      </c>
      <c r="D14" s="159">
        <v>36</v>
      </c>
      <c r="E14" s="159">
        <v>32</v>
      </c>
      <c r="F14" s="159">
        <v>21</v>
      </c>
      <c r="G14" s="159">
        <v>38</v>
      </c>
      <c r="H14" s="159">
        <v>68</v>
      </c>
      <c r="I14" s="159">
        <v>46</v>
      </c>
      <c r="J14" s="159">
        <v>27</v>
      </c>
      <c r="K14" s="159">
        <v>7</v>
      </c>
      <c r="L14" s="159">
        <v>13</v>
      </c>
      <c r="M14" s="338">
        <f t="shared" si="0"/>
        <v>538</v>
      </c>
      <c r="N14" s="317"/>
    </row>
    <row r="15" spans="1:14" x14ac:dyDescent="0.35">
      <c r="A15" s="401" t="s">
        <v>124</v>
      </c>
      <c r="B15" s="28" t="s">
        <v>58</v>
      </c>
      <c r="C15" s="159">
        <v>36</v>
      </c>
      <c r="D15" s="159">
        <v>90</v>
      </c>
      <c r="E15" s="159">
        <v>9</v>
      </c>
      <c r="F15" s="159">
        <v>28</v>
      </c>
      <c r="G15" s="159">
        <v>2</v>
      </c>
      <c r="H15" s="159">
        <v>17</v>
      </c>
      <c r="I15" s="159">
        <v>32</v>
      </c>
      <c r="J15" s="159">
        <v>14</v>
      </c>
      <c r="K15" s="159">
        <v>3</v>
      </c>
      <c r="L15" s="159">
        <v>16</v>
      </c>
      <c r="M15" s="338">
        <f t="shared" si="0"/>
        <v>247</v>
      </c>
    </row>
    <row r="16" spans="1:14" x14ac:dyDescent="0.35">
      <c r="A16" s="401"/>
      <c r="B16" s="28" t="s">
        <v>59</v>
      </c>
      <c r="C16" s="159">
        <v>23</v>
      </c>
      <c r="D16" s="159">
        <v>77</v>
      </c>
      <c r="E16" s="159">
        <v>22</v>
      </c>
      <c r="F16" s="159">
        <v>16</v>
      </c>
      <c r="G16" s="159">
        <v>3</v>
      </c>
      <c r="H16" s="159">
        <v>13</v>
      </c>
      <c r="I16" s="159">
        <v>7</v>
      </c>
      <c r="J16" s="159">
        <v>2</v>
      </c>
      <c r="K16" s="159">
        <v>1</v>
      </c>
      <c r="L16" s="159">
        <v>6</v>
      </c>
      <c r="M16" s="338">
        <f t="shared" si="0"/>
        <v>170</v>
      </c>
    </row>
    <row r="17" spans="1:13" x14ac:dyDescent="0.35">
      <c r="A17" s="401"/>
      <c r="B17" s="28" t="s">
        <v>60</v>
      </c>
      <c r="C17" s="159">
        <v>84</v>
      </c>
      <c r="D17" s="159">
        <v>101</v>
      </c>
      <c r="E17" s="159">
        <v>43</v>
      </c>
      <c r="F17" s="159">
        <v>42</v>
      </c>
      <c r="G17" s="159">
        <v>6</v>
      </c>
      <c r="H17" s="159">
        <v>53</v>
      </c>
      <c r="I17" s="159">
        <v>22</v>
      </c>
      <c r="J17" s="159">
        <v>14</v>
      </c>
      <c r="K17" s="159">
        <v>5</v>
      </c>
      <c r="L17" s="159">
        <v>9</v>
      </c>
      <c r="M17" s="338">
        <f t="shared" si="0"/>
        <v>379</v>
      </c>
    </row>
    <row r="18" spans="1:13" x14ac:dyDescent="0.35">
      <c r="A18" s="401"/>
      <c r="B18" s="28" t="s">
        <v>61</v>
      </c>
      <c r="C18" s="159">
        <v>66</v>
      </c>
      <c r="D18" s="159">
        <v>83</v>
      </c>
      <c r="E18" s="159">
        <v>57</v>
      </c>
      <c r="F18" s="159">
        <v>14</v>
      </c>
      <c r="G18" s="159">
        <v>4</v>
      </c>
      <c r="H18" s="159">
        <v>29</v>
      </c>
      <c r="I18" s="159">
        <v>5</v>
      </c>
      <c r="J18" s="159">
        <v>7</v>
      </c>
      <c r="K18" s="159">
        <v>8</v>
      </c>
      <c r="L18" s="159">
        <v>3</v>
      </c>
      <c r="M18" s="338">
        <f t="shared" si="0"/>
        <v>276</v>
      </c>
    </row>
    <row r="19" spans="1:13" x14ac:dyDescent="0.35">
      <c r="A19" s="401"/>
      <c r="B19" s="28" t="s">
        <v>62</v>
      </c>
      <c r="C19" s="159">
        <v>151</v>
      </c>
      <c r="D19" s="159">
        <v>117</v>
      </c>
      <c r="E19" s="159">
        <v>56</v>
      </c>
      <c r="F19" s="159">
        <v>25</v>
      </c>
      <c r="G19" s="159">
        <v>12</v>
      </c>
      <c r="H19" s="159">
        <v>90</v>
      </c>
      <c r="I19" s="159">
        <v>30</v>
      </c>
      <c r="J19" s="159">
        <v>10</v>
      </c>
      <c r="K19" s="159">
        <v>12</v>
      </c>
      <c r="L19" s="159">
        <v>8</v>
      </c>
      <c r="M19" s="338">
        <f t="shared" si="0"/>
        <v>511</v>
      </c>
    </row>
    <row r="20" spans="1:13" x14ac:dyDescent="0.35">
      <c r="A20" s="401"/>
      <c r="B20" s="28" t="s">
        <v>63</v>
      </c>
      <c r="C20" s="159">
        <v>37</v>
      </c>
      <c r="D20" s="159">
        <v>78</v>
      </c>
      <c r="E20" s="159">
        <v>14</v>
      </c>
      <c r="F20" s="159">
        <v>24</v>
      </c>
      <c r="G20" s="159">
        <v>9</v>
      </c>
      <c r="H20" s="159">
        <v>19</v>
      </c>
      <c r="I20" s="159">
        <v>10</v>
      </c>
      <c r="J20" s="159">
        <v>13</v>
      </c>
      <c r="K20" s="159">
        <v>3</v>
      </c>
      <c r="L20" s="159">
        <v>4</v>
      </c>
      <c r="M20" s="338">
        <f t="shared" si="0"/>
        <v>211</v>
      </c>
    </row>
    <row r="21" spans="1:13" x14ac:dyDescent="0.35">
      <c r="A21" s="401"/>
      <c r="B21" s="28" t="s">
        <v>64</v>
      </c>
      <c r="C21" s="159"/>
      <c r="D21" s="159">
        <v>3</v>
      </c>
      <c r="E21" s="159"/>
      <c r="F21" s="159"/>
      <c r="G21" s="159"/>
      <c r="H21" s="159">
        <v>1</v>
      </c>
      <c r="I21" s="159"/>
      <c r="J21" s="159"/>
      <c r="K21" s="159"/>
      <c r="L21" s="159"/>
      <c r="M21" s="338">
        <f t="shared" si="0"/>
        <v>4</v>
      </c>
    </row>
    <row r="22" spans="1:13" x14ac:dyDescent="0.35">
      <c r="A22" s="402" t="s">
        <v>125</v>
      </c>
      <c r="B22" s="28" t="s">
        <v>65</v>
      </c>
      <c r="C22" s="159">
        <v>103</v>
      </c>
      <c r="D22" s="159">
        <v>59</v>
      </c>
      <c r="E22" s="159">
        <v>200</v>
      </c>
      <c r="F22" s="159">
        <v>16</v>
      </c>
      <c r="G22" s="159">
        <v>14</v>
      </c>
      <c r="H22" s="159">
        <v>90</v>
      </c>
      <c r="I22" s="159">
        <v>46</v>
      </c>
      <c r="J22" s="159">
        <v>37</v>
      </c>
      <c r="K22" s="159">
        <v>11</v>
      </c>
      <c r="L22" s="159">
        <v>11</v>
      </c>
      <c r="M22" s="338">
        <f t="shared" si="0"/>
        <v>587</v>
      </c>
    </row>
    <row r="23" spans="1:13" x14ac:dyDescent="0.35">
      <c r="A23" s="402"/>
      <c r="B23" s="28" t="s">
        <v>66</v>
      </c>
      <c r="C23" s="159">
        <v>49</v>
      </c>
      <c r="D23" s="159">
        <v>10</v>
      </c>
      <c r="E23" s="159">
        <v>136</v>
      </c>
      <c r="F23" s="159">
        <v>13</v>
      </c>
      <c r="G23" s="159">
        <v>8</v>
      </c>
      <c r="H23" s="159">
        <v>39</v>
      </c>
      <c r="I23" s="159">
        <v>22</v>
      </c>
      <c r="J23" s="159">
        <v>15</v>
      </c>
      <c r="K23" s="159">
        <v>11</v>
      </c>
      <c r="L23" s="159">
        <v>5</v>
      </c>
      <c r="M23" s="338">
        <f t="shared" si="0"/>
        <v>308</v>
      </c>
    </row>
    <row r="24" spans="1:13" x14ac:dyDescent="0.35">
      <c r="A24" s="402"/>
      <c r="B24" s="28" t="s">
        <v>67</v>
      </c>
      <c r="C24" s="159">
        <v>20</v>
      </c>
      <c r="D24" s="159">
        <v>7</v>
      </c>
      <c r="E24" s="159">
        <v>88</v>
      </c>
      <c r="F24" s="159">
        <v>6</v>
      </c>
      <c r="G24" s="159">
        <v>3</v>
      </c>
      <c r="H24" s="159">
        <v>20</v>
      </c>
      <c r="I24" s="159">
        <v>12</v>
      </c>
      <c r="J24" s="159">
        <v>4</v>
      </c>
      <c r="K24" s="159">
        <v>1</v>
      </c>
      <c r="L24" s="159">
        <v>2</v>
      </c>
      <c r="M24" s="338">
        <f t="shared" si="0"/>
        <v>163</v>
      </c>
    </row>
    <row r="25" spans="1:13" x14ac:dyDescent="0.35">
      <c r="A25" s="402"/>
      <c r="B25" s="28" t="s">
        <v>68</v>
      </c>
      <c r="C25" s="159">
        <v>66</v>
      </c>
      <c r="D25" s="159">
        <v>29</v>
      </c>
      <c r="E25" s="159">
        <v>107</v>
      </c>
      <c r="F25" s="159">
        <v>13</v>
      </c>
      <c r="G25" s="159">
        <v>14</v>
      </c>
      <c r="H25" s="159">
        <v>45</v>
      </c>
      <c r="I25" s="159">
        <v>13</v>
      </c>
      <c r="J25" s="159">
        <v>5</v>
      </c>
      <c r="K25" s="159">
        <v>10</v>
      </c>
      <c r="L25" s="159">
        <v>3</v>
      </c>
      <c r="M25" s="338">
        <f t="shared" si="0"/>
        <v>305</v>
      </c>
    </row>
    <row r="26" spans="1:13" x14ac:dyDescent="0.35">
      <c r="A26" s="402"/>
      <c r="B26" s="28" t="s">
        <v>69</v>
      </c>
      <c r="C26" s="159">
        <v>15</v>
      </c>
      <c r="D26" s="159">
        <v>37</v>
      </c>
      <c r="E26" s="159">
        <v>35</v>
      </c>
      <c r="F26" s="159">
        <v>2</v>
      </c>
      <c r="G26" s="159">
        <v>3</v>
      </c>
      <c r="H26" s="159">
        <v>14</v>
      </c>
      <c r="I26" s="159">
        <v>4</v>
      </c>
      <c r="J26" s="159">
        <v>3</v>
      </c>
      <c r="K26" s="159"/>
      <c r="L26" s="159">
        <v>2</v>
      </c>
      <c r="M26" s="338">
        <f t="shared" si="0"/>
        <v>115</v>
      </c>
    </row>
    <row r="27" spans="1:13" x14ac:dyDescent="0.35">
      <c r="A27" s="402"/>
      <c r="B27" s="28" t="s">
        <v>70</v>
      </c>
      <c r="C27" s="159">
        <v>23</v>
      </c>
      <c r="D27" s="159">
        <v>9</v>
      </c>
      <c r="E27" s="159">
        <v>57</v>
      </c>
      <c r="F27" s="159">
        <v>9</v>
      </c>
      <c r="G27" s="159">
        <v>6</v>
      </c>
      <c r="H27" s="159">
        <v>24</v>
      </c>
      <c r="I27" s="159">
        <v>5</v>
      </c>
      <c r="J27" s="159">
        <v>5</v>
      </c>
      <c r="K27" s="159">
        <v>4</v>
      </c>
      <c r="L27" s="159">
        <v>2</v>
      </c>
      <c r="M27" s="338">
        <f t="shared" si="0"/>
        <v>144</v>
      </c>
    </row>
    <row r="28" spans="1:13" x14ac:dyDescent="0.35">
      <c r="A28" s="402"/>
      <c r="B28" s="28" t="s">
        <v>71</v>
      </c>
      <c r="C28" s="159">
        <v>4</v>
      </c>
      <c r="D28" s="159">
        <v>8</v>
      </c>
      <c r="E28" s="159">
        <v>27</v>
      </c>
      <c r="F28" s="159"/>
      <c r="G28" s="159"/>
      <c r="H28" s="159">
        <v>5</v>
      </c>
      <c r="I28" s="159">
        <v>1</v>
      </c>
      <c r="J28" s="159">
        <v>6</v>
      </c>
      <c r="K28" s="159"/>
      <c r="L28" s="159"/>
      <c r="M28" s="338">
        <f t="shared" si="0"/>
        <v>51</v>
      </c>
    </row>
    <row r="29" spans="1:13" x14ac:dyDescent="0.35">
      <c r="A29" s="401" t="s">
        <v>126</v>
      </c>
      <c r="B29" s="28" t="s">
        <v>72</v>
      </c>
      <c r="C29" s="159">
        <v>60</v>
      </c>
      <c r="D29" s="159">
        <v>62</v>
      </c>
      <c r="E29" s="159">
        <v>31</v>
      </c>
      <c r="F29" s="159">
        <v>261</v>
      </c>
      <c r="G29" s="159">
        <v>19</v>
      </c>
      <c r="H29" s="159">
        <v>41</v>
      </c>
      <c r="I29" s="159">
        <v>31</v>
      </c>
      <c r="J29" s="159">
        <v>15</v>
      </c>
      <c r="K29" s="159">
        <v>9</v>
      </c>
      <c r="L29" s="159">
        <v>11</v>
      </c>
      <c r="M29" s="338">
        <f t="shared" si="0"/>
        <v>540</v>
      </c>
    </row>
    <row r="30" spans="1:13" x14ac:dyDescent="0.35">
      <c r="A30" s="401"/>
      <c r="B30" s="28" t="s">
        <v>73</v>
      </c>
      <c r="C30" s="159">
        <v>12</v>
      </c>
      <c r="D30" s="159">
        <v>12</v>
      </c>
      <c r="E30" s="159">
        <v>2</v>
      </c>
      <c r="F30" s="159">
        <v>53</v>
      </c>
      <c r="G30" s="159">
        <v>1</v>
      </c>
      <c r="H30" s="159">
        <v>11</v>
      </c>
      <c r="I30" s="159">
        <v>7</v>
      </c>
      <c r="J30" s="159">
        <v>3</v>
      </c>
      <c r="K30" s="159">
        <v>1</v>
      </c>
      <c r="L30" s="159">
        <v>4</v>
      </c>
      <c r="M30" s="338">
        <f t="shared" si="0"/>
        <v>106</v>
      </c>
    </row>
    <row r="31" spans="1:13" x14ac:dyDescent="0.35">
      <c r="A31" s="401"/>
      <c r="B31" s="28" t="s">
        <v>74</v>
      </c>
      <c r="C31" s="159">
        <v>30</v>
      </c>
      <c r="D31" s="159">
        <v>14</v>
      </c>
      <c r="E31" s="159">
        <v>4</v>
      </c>
      <c r="F31" s="159">
        <v>109</v>
      </c>
      <c r="G31" s="159">
        <v>3</v>
      </c>
      <c r="H31" s="159">
        <v>10</v>
      </c>
      <c r="I31" s="159">
        <v>6</v>
      </c>
      <c r="J31" s="159">
        <v>1</v>
      </c>
      <c r="K31" s="159">
        <v>3</v>
      </c>
      <c r="L31" s="159">
        <v>1</v>
      </c>
      <c r="M31" s="338">
        <f t="shared" si="0"/>
        <v>181</v>
      </c>
    </row>
    <row r="32" spans="1:13" x14ac:dyDescent="0.35">
      <c r="A32" s="401"/>
      <c r="B32" s="28" t="s">
        <v>75</v>
      </c>
      <c r="C32" s="159">
        <v>9</v>
      </c>
      <c r="D32" s="159">
        <v>13</v>
      </c>
      <c r="E32" s="159">
        <v>7</v>
      </c>
      <c r="F32" s="159">
        <v>32</v>
      </c>
      <c r="G32" s="159">
        <v>2</v>
      </c>
      <c r="H32" s="159">
        <v>6</v>
      </c>
      <c r="I32" s="159"/>
      <c r="J32" s="159">
        <v>2</v>
      </c>
      <c r="K32" s="159"/>
      <c r="L32" s="159"/>
      <c r="M32" s="338">
        <f t="shared" si="0"/>
        <v>71</v>
      </c>
    </row>
    <row r="33" spans="1:13" x14ac:dyDescent="0.35">
      <c r="A33" s="401"/>
      <c r="B33" s="28" t="s">
        <v>76</v>
      </c>
      <c r="C33" s="159">
        <v>8</v>
      </c>
      <c r="D33" s="159">
        <v>5</v>
      </c>
      <c r="E33" s="159">
        <v>4</v>
      </c>
      <c r="F33" s="159">
        <v>8</v>
      </c>
      <c r="G33" s="159"/>
      <c r="H33" s="159">
        <v>2</v>
      </c>
      <c r="I33" s="159">
        <v>2</v>
      </c>
      <c r="J33" s="159"/>
      <c r="K33" s="159"/>
      <c r="L33" s="159"/>
      <c r="M33" s="338">
        <f t="shared" si="0"/>
        <v>29</v>
      </c>
    </row>
    <row r="34" spans="1:13" x14ac:dyDescent="0.35">
      <c r="A34" s="401"/>
      <c r="B34" s="28" t="s">
        <v>77</v>
      </c>
      <c r="C34" s="159">
        <v>1</v>
      </c>
      <c r="D34" s="159">
        <v>1</v>
      </c>
      <c r="E34" s="159"/>
      <c r="F34" s="159">
        <v>12</v>
      </c>
      <c r="G34" s="159">
        <v>7</v>
      </c>
      <c r="H34" s="159"/>
      <c r="I34" s="159">
        <v>1</v>
      </c>
      <c r="J34" s="159"/>
      <c r="K34" s="159"/>
      <c r="L34" s="159">
        <v>1</v>
      </c>
      <c r="M34" s="338">
        <f t="shared" si="0"/>
        <v>23</v>
      </c>
    </row>
    <row r="35" spans="1:13" x14ac:dyDescent="0.35">
      <c r="A35" s="401"/>
      <c r="B35" s="28" t="s">
        <v>78</v>
      </c>
      <c r="C35" s="159">
        <v>6</v>
      </c>
      <c r="D35" s="159">
        <v>17</v>
      </c>
      <c r="E35" s="159">
        <v>10</v>
      </c>
      <c r="F35" s="159">
        <v>108</v>
      </c>
      <c r="G35" s="159">
        <v>1</v>
      </c>
      <c r="H35" s="159">
        <v>8</v>
      </c>
      <c r="I35" s="159">
        <v>5</v>
      </c>
      <c r="J35" s="159">
        <v>7</v>
      </c>
      <c r="K35" s="159">
        <v>6</v>
      </c>
      <c r="L35" s="159">
        <v>3</v>
      </c>
      <c r="M35" s="338">
        <f t="shared" si="0"/>
        <v>171</v>
      </c>
    </row>
    <row r="36" spans="1:13" x14ac:dyDescent="0.35">
      <c r="A36" s="401"/>
      <c r="B36" s="28" t="s">
        <v>79</v>
      </c>
      <c r="C36" s="159">
        <v>32</v>
      </c>
      <c r="D36" s="159">
        <v>22</v>
      </c>
      <c r="E36" s="159">
        <v>10</v>
      </c>
      <c r="F36" s="159">
        <v>140</v>
      </c>
      <c r="G36" s="159">
        <v>3</v>
      </c>
      <c r="H36" s="159">
        <v>24</v>
      </c>
      <c r="I36" s="159">
        <v>16</v>
      </c>
      <c r="J36" s="159">
        <v>1</v>
      </c>
      <c r="K36" s="159">
        <v>10</v>
      </c>
      <c r="L36" s="159">
        <v>3</v>
      </c>
      <c r="M36" s="338">
        <f t="shared" si="0"/>
        <v>261</v>
      </c>
    </row>
    <row r="37" spans="1:13" x14ac:dyDescent="0.35">
      <c r="A37" s="401"/>
      <c r="B37" s="28" t="s">
        <v>80</v>
      </c>
      <c r="C37" s="159">
        <v>3</v>
      </c>
      <c r="D37" s="159">
        <v>3</v>
      </c>
      <c r="E37" s="159">
        <v>2</v>
      </c>
      <c r="F37" s="159">
        <v>7</v>
      </c>
      <c r="G37" s="159"/>
      <c r="H37" s="159">
        <v>1</v>
      </c>
      <c r="I37" s="159">
        <v>1</v>
      </c>
      <c r="J37" s="159"/>
      <c r="K37" s="159"/>
      <c r="L37" s="159">
        <v>1</v>
      </c>
      <c r="M37" s="338">
        <f t="shared" si="0"/>
        <v>18</v>
      </c>
    </row>
    <row r="38" spans="1:13" x14ac:dyDescent="0.35">
      <c r="A38" s="401" t="s">
        <v>127</v>
      </c>
      <c r="B38" s="28" t="s">
        <v>81</v>
      </c>
      <c r="C38" s="159">
        <v>30</v>
      </c>
      <c r="D38" s="159">
        <v>11</v>
      </c>
      <c r="E38" s="159">
        <v>15</v>
      </c>
      <c r="F38" s="159">
        <v>6</v>
      </c>
      <c r="G38" s="159">
        <v>152</v>
      </c>
      <c r="H38" s="159">
        <v>9</v>
      </c>
      <c r="I38" s="159">
        <v>7</v>
      </c>
      <c r="J38" s="159">
        <v>6</v>
      </c>
      <c r="K38" s="159">
        <v>3</v>
      </c>
      <c r="L38" s="159">
        <v>18</v>
      </c>
      <c r="M38" s="338">
        <f t="shared" si="0"/>
        <v>257</v>
      </c>
    </row>
    <row r="39" spans="1:13" x14ac:dyDescent="0.35">
      <c r="A39" s="401"/>
      <c r="B39" s="28" t="s">
        <v>82</v>
      </c>
      <c r="C39" s="159">
        <v>23</v>
      </c>
      <c r="D39" s="159">
        <v>2</v>
      </c>
      <c r="E39" s="159">
        <v>6</v>
      </c>
      <c r="F39" s="159">
        <v>3</v>
      </c>
      <c r="G39" s="159">
        <v>17</v>
      </c>
      <c r="H39" s="159">
        <v>4</v>
      </c>
      <c r="I39" s="159">
        <v>5</v>
      </c>
      <c r="J39" s="159"/>
      <c r="K39" s="159">
        <v>2</v>
      </c>
      <c r="L39" s="159">
        <v>4</v>
      </c>
      <c r="M39" s="338">
        <f t="shared" si="0"/>
        <v>66</v>
      </c>
    </row>
    <row r="40" spans="1:13" x14ac:dyDescent="0.35">
      <c r="A40" s="401"/>
      <c r="B40" s="28" t="s">
        <v>83</v>
      </c>
      <c r="C40" s="159">
        <v>53</v>
      </c>
      <c r="D40" s="159">
        <v>14</v>
      </c>
      <c r="E40" s="159">
        <v>12</v>
      </c>
      <c r="F40" s="159">
        <v>5</v>
      </c>
      <c r="G40" s="159">
        <v>94</v>
      </c>
      <c r="H40" s="159">
        <v>12</v>
      </c>
      <c r="I40" s="159">
        <v>8</v>
      </c>
      <c r="J40" s="159">
        <v>12</v>
      </c>
      <c r="K40" s="159"/>
      <c r="L40" s="159">
        <v>5</v>
      </c>
      <c r="M40" s="338">
        <f t="shared" si="0"/>
        <v>215</v>
      </c>
    </row>
    <row r="41" spans="1:13" x14ac:dyDescent="0.35">
      <c r="A41" s="401"/>
      <c r="B41" s="28" t="s">
        <v>84</v>
      </c>
      <c r="C41" s="159">
        <v>41</v>
      </c>
      <c r="D41" s="159">
        <v>1</v>
      </c>
      <c r="E41" s="159">
        <v>8</v>
      </c>
      <c r="F41" s="159">
        <v>8</v>
      </c>
      <c r="G41" s="159">
        <v>101</v>
      </c>
      <c r="H41" s="159">
        <v>20</v>
      </c>
      <c r="I41" s="159">
        <v>7</v>
      </c>
      <c r="J41" s="159">
        <v>5</v>
      </c>
      <c r="K41" s="159"/>
      <c r="L41" s="159">
        <v>14</v>
      </c>
      <c r="M41" s="338">
        <f t="shared" si="0"/>
        <v>205</v>
      </c>
    </row>
    <row r="42" spans="1:13" x14ac:dyDescent="0.35">
      <c r="A42" s="401"/>
      <c r="B42" s="28" t="s">
        <v>85</v>
      </c>
      <c r="C42" s="159">
        <v>10</v>
      </c>
      <c r="D42" s="159">
        <v>1</v>
      </c>
      <c r="E42" s="159">
        <v>4</v>
      </c>
      <c r="F42" s="159">
        <v>1</v>
      </c>
      <c r="G42" s="159">
        <v>50</v>
      </c>
      <c r="H42" s="159">
        <v>4</v>
      </c>
      <c r="I42" s="159">
        <v>5</v>
      </c>
      <c r="J42" s="159">
        <v>2</v>
      </c>
      <c r="K42" s="159"/>
      <c r="L42" s="159">
        <v>1</v>
      </c>
      <c r="M42" s="338">
        <f t="shared" si="0"/>
        <v>78</v>
      </c>
    </row>
    <row r="43" spans="1:13" x14ac:dyDescent="0.35">
      <c r="A43" s="401"/>
      <c r="B43" s="28" t="s">
        <v>86</v>
      </c>
      <c r="C43" s="159"/>
      <c r="D43" s="159">
        <v>1</v>
      </c>
      <c r="E43" s="159">
        <v>5</v>
      </c>
      <c r="F43" s="159">
        <v>1</v>
      </c>
      <c r="G43" s="159">
        <v>34</v>
      </c>
      <c r="H43" s="159">
        <v>5</v>
      </c>
      <c r="I43" s="159">
        <v>6</v>
      </c>
      <c r="J43" s="159">
        <v>1</v>
      </c>
      <c r="K43" s="159">
        <v>1</v>
      </c>
      <c r="L43" s="159">
        <v>2</v>
      </c>
      <c r="M43" s="338">
        <f t="shared" si="0"/>
        <v>56</v>
      </c>
    </row>
    <row r="44" spans="1:13" x14ac:dyDescent="0.35">
      <c r="A44" s="401"/>
      <c r="B44" s="28" t="s">
        <v>87</v>
      </c>
      <c r="C44" s="159">
        <v>2</v>
      </c>
      <c r="D44" s="159">
        <v>1</v>
      </c>
      <c r="E44" s="159"/>
      <c r="F44" s="159">
        <v>1</v>
      </c>
      <c r="G44" s="159">
        <v>6</v>
      </c>
      <c r="H44" s="159">
        <v>2</v>
      </c>
      <c r="I44" s="159">
        <v>1</v>
      </c>
      <c r="J44" s="159"/>
      <c r="K44" s="159"/>
      <c r="L44" s="159"/>
      <c r="M44" s="338">
        <f t="shared" si="0"/>
        <v>13</v>
      </c>
    </row>
    <row r="45" spans="1:13" x14ac:dyDescent="0.35">
      <c r="A45" s="401" t="s">
        <v>128</v>
      </c>
      <c r="B45" s="28" t="s">
        <v>88</v>
      </c>
      <c r="C45" s="159">
        <v>37</v>
      </c>
      <c r="D45" s="159">
        <v>16</v>
      </c>
      <c r="E45" s="159">
        <v>10</v>
      </c>
      <c r="F45" s="159">
        <v>19</v>
      </c>
      <c r="G45" s="159">
        <v>5</v>
      </c>
      <c r="H45" s="159">
        <v>150</v>
      </c>
      <c r="I45" s="159">
        <v>103</v>
      </c>
      <c r="J45" s="159">
        <v>46</v>
      </c>
      <c r="K45" s="159">
        <v>13</v>
      </c>
      <c r="L45" s="159">
        <v>1</v>
      </c>
      <c r="M45" s="338">
        <f t="shared" si="0"/>
        <v>400</v>
      </c>
    </row>
    <row r="46" spans="1:13" x14ac:dyDescent="0.35">
      <c r="A46" s="401"/>
      <c r="B46" s="28" t="s">
        <v>89</v>
      </c>
      <c r="C46" s="159">
        <v>98</v>
      </c>
      <c r="D46" s="159">
        <v>47</v>
      </c>
      <c r="E46" s="159">
        <v>37</v>
      </c>
      <c r="F46" s="159">
        <v>17</v>
      </c>
      <c r="G46" s="159">
        <v>13</v>
      </c>
      <c r="H46" s="159">
        <v>214</v>
      </c>
      <c r="I46" s="159">
        <v>86</v>
      </c>
      <c r="J46" s="159">
        <v>41</v>
      </c>
      <c r="K46" s="159">
        <v>42</v>
      </c>
      <c r="L46" s="159">
        <v>15</v>
      </c>
      <c r="M46" s="338">
        <f t="shared" si="0"/>
        <v>610</v>
      </c>
    </row>
    <row r="47" spans="1:13" x14ac:dyDescent="0.35">
      <c r="A47" s="401"/>
      <c r="B47" s="28" t="s">
        <v>90</v>
      </c>
      <c r="C47" s="159">
        <v>49</v>
      </c>
      <c r="D47" s="159">
        <v>16</v>
      </c>
      <c r="E47" s="159">
        <v>14</v>
      </c>
      <c r="F47" s="159">
        <v>9</v>
      </c>
      <c r="G47" s="159">
        <v>1</v>
      </c>
      <c r="H47" s="159">
        <v>138</v>
      </c>
      <c r="I47" s="159">
        <v>35</v>
      </c>
      <c r="J47" s="159">
        <v>24</v>
      </c>
      <c r="K47" s="159">
        <v>13</v>
      </c>
      <c r="L47" s="159">
        <v>8</v>
      </c>
      <c r="M47" s="338">
        <f t="shared" si="0"/>
        <v>307</v>
      </c>
    </row>
    <row r="48" spans="1:13" x14ac:dyDescent="0.35">
      <c r="A48" s="401"/>
      <c r="B48" s="28" t="s">
        <v>91</v>
      </c>
      <c r="C48" s="159">
        <v>24</v>
      </c>
      <c r="D48" s="159">
        <v>5</v>
      </c>
      <c r="E48" s="159">
        <v>15</v>
      </c>
      <c r="F48" s="159">
        <v>5</v>
      </c>
      <c r="G48" s="159">
        <v>5</v>
      </c>
      <c r="H48" s="159">
        <v>87</v>
      </c>
      <c r="I48" s="159">
        <v>22</v>
      </c>
      <c r="J48" s="159">
        <v>8</v>
      </c>
      <c r="K48" s="159">
        <v>4</v>
      </c>
      <c r="L48" s="159">
        <v>4</v>
      </c>
      <c r="M48" s="338">
        <f t="shared" si="0"/>
        <v>179</v>
      </c>
    </row>
    <row r="49" spans="1:13" x14ac:dyDescent="0.35">
      <c r="A49" s="401"/>
      <c r="B49" s="28" t="s">
        <v>92</v>
      </c>
      <c r="C49" s="159">
        <v>90</v>
      </c>
      <c r="D49" s="159">
        <v>24</v>
      </c>
      <c r="E49" s="159">
        <v>37</v>
      </c>
      <c r="F49" s="159">
        <v>20</v>
      </c>
      <c r="G49" s="159">
        <v>17</v>
      </c>
      <c r="H49" s="159">
        <v>323</v>
      </c>
      <c r="I49" s="159">
        <v>121</v>
      </c>
      <c r="J49" s="159">
        <v>82</v>
      </c>
      <c r="K49" s="159">
        <v>45</v>
      </c>
      <c r="L49" s="159">
        <v>28</v>
      </c>
      <c r="M49" s="338">
        <f t="shared" si="0"/>
        <v>787</v>
      </c>
    </row>
    <row r="50" spans="1:13" x14ac:dyDescent="0.35">
      <c r="A50" s="401"/>
      <c r="B50" s="28" t="s">
        <v>93</v>
      </c>
      <c r="C50" s="159">
        <v>73</v>
      </c>
      <c r="D50" s="159">
        <v>23</v>
      </c>
      <c r="E50" s="159">
        <v>36</v>
      </c>
      <c r="F50" s="159">
        <v>10</v>
      </c>
      <c r="G50" s="159">
        <v>7</v>
      </c>
      <c r="H50" s="159">
        <v>300</v>
      </c>
      <c r="I50" s="159">
        <v>160</v>
      </c>
      <c r="J50" s="159">
        <v>68</v>
      </c>
      <c r="K50" s="159">
        <v>49</v>
      </c>
      <c r="L50" s="159">
        <v>12</v>
      </c>
      <c r="M50" s="338">
        <f t="shared" si="0"/>
        <v>738</v>
      </c>
    </row>
    <row r="51" spans="1:13" x14ac:dyDescent="0.35">
      <c r="A51" s="401"/>
      <c r="B51" s="28" t="s">
        <v>94</v>
      </c>
      <c r="C51" s="159">
        <v>17</v>
      </c>
      <c r="D51" s="159">
        <v>1</v>
      </c>
      <c r="E51" s="159">
        <v>20</v>
      </c>
      <c r="F51" s="159">
        <v>5</v>
      </c>
      <c r="G51" s="159">
        <v>6</v>
      </c>
      <c r="H51" s="159">
        <v>72</v>
      </c>
      <c r="I51" s="159">
        <v>14</v>
      </c>
      <c r="J51" s="159">
        <v>10</v>
      </c>
      <c r="K51" s="159">
        <v>3</v>
      </c>
      <c r="L51" s="159">
        <v>5</v>
      </c>
      <c r="M51" s="338">
        <f t="shared" si="0"/>
        <v>153</v>
      </c>
    </row>
    <row r="52" spans="1:13" x14ac:dyDescent="0.35">
      <c r="A52" s="401"/>
      <c r="B52" s="28" t="s">
        <v>95</v>
      </c>
      <c r="C52" s="159">
        <v>90</v>
      </c>
      <c r="D52" s="159">
        <v>15</v>
      </c>
      <c r="E52" s="159">
        <v>50</v>
      </c>
      <c r="F52" s="159">
        <v>12</v>
      </c>
      <c r="G52" s="159">
        <v>9</v>
      </c>
      <c r="H52" s="159">
        <v>286</v>
      </c>
      <c r="I52" s="159">
        <v>78</v>
      </c>
      <c r="J52" s="159">
        <v>46</v>
      </c>
      <c r="K52" s="159">
        <v>31</v>
      </c>
      <c r="L52" s="159">
        <v>15</v>
      </c>
      <c r="M52" s="338">
        <f t="shared" si="0"/>
        <v>632</v>
      </c>
    </row>
    <row r="53" spans="1:13" x14ac:dyDescent="0.35">
      <c r="A53" s="401"/>
      <c r="B53" s="28" t="s">
        <v>96</v>
      </c>
      <c r="C53" s="159">
        <v>35</v>
      </c>
      <c r="D53" s="159">
        <v>19</v>
      </c>
      <c r="E53" s="159">
        <v>10</v>
      </c>
      <c r="F53" s="159">
        <v>3</v>
      </c>
      <c r="G53" s="159">
        <v>4</v>
      </c>
      <c r="H53" s="159">
        <v>54</v>
      </c>
      <c r="I53" s="159">
        <v>21</v>
      </c>
      <c r="J53" s="159">
        <v>12</v>
      </c>
      <c r="K53" s="159">
        <v>9</v>
      </c>
      <c r="L53" s="159">
        <v>12</v>
      </c>
      <c r="M53" s="338">
        <f t="shared" si="0"/>
        <v>179</v>
      </c>
    </row>
    <row r="54" spans="1:13" x14ac:dyDescent="0.35">
      <c r="A54" s="401"/>
      <c r="B54" s="28" t="s">
        <v>97</v>
      </c>
      <c r="C54" s="159">
        <v>26</v>
      </c>
      <c r="D54" s="159">
        <v>11</v>
      </c>
      <c r="E54" s="159">
        <v>7</v>
      </c>
      <c r="F54" s="159">
        <v>3</v>
      </c>
      <c r="G54" s="159">
        <v>10</v>
      </c>
      <c r="H54" s="159">
        <v>50</v>
      </c>
      <c r="I54" s="159">
        <v>11</v>
      </c>
      <c r="J54" s="159">
        <v>5</v>
      </c>
      <c r="K54" s="159">
        <v>3</v>
      </c>
      <c r="L54" s="159">
        <v>19</v>
      </c>
      <c r="M54" s="338">
        <f t="shared" si="0"/>
        <v>145</v>
      </c>
    </row>
    <row r="55" spans="1:13" x14ac:dyDescent="0.35">
      <c r="A55" s="401" t="s">
        <v>129</v>
      </c>
      <c r="B55" s="28" t="s">
        <v>98</v>
      </c>
      <c r="C55" s="159">
        <v>128</v>
      </c>
      <c r="D55" s="159">
        <v>70</v>
      </c>
      <c r="E55" s="159">
        <v>60</v>
      </c>
      <c r="F55" s="159">
        <v>20</v>
      </c>
      <c r="G55" s="159">
        <v>15</v>
      </c>
      <c r="H55" s="159">
        <v>259</v>
      </c>
      <c r="I55" s="159">
        <v>432</v>
      </c>
      <c r="J55" s="159">
        <v>104</v>
      </c>
      <c r="K55" s="159">
        <v>95</v>
      </c>
      <c r="L55" s="159">
        <v>35</v>
      </c>
      <c r="M55" s="338">
        <f t="shared" si="0"/>
        <v>1218</v>
      </c>
    </row>
    <row r="56" spans="1:13" x14ac:dyDescent="0.35">
      <c r="A56" s="401"/>
      <c r="B56" s="28" t="s">
        <v>99</v>
      </c>
      <c r="C56" s="159">
        <v>70</v>
      </c>
      <c r="D56" s="159">
        <v>23</v>
      </c>
      <c r="E56" s="159">
        <v>16</v>
      </c>
      <c r="F56" s="159">
        <v>18</v>
      </c>
      <c r="G56" s="159">
        <v>11</v>
      </c>
      <c r="H56" s="159">
        <v>173</v>
      </c>
      <c r="I56" s="159">
        <v>307</v>
      </c>
      <c r="J56" s="159">
        <v>73</v>
      </c>
      <c r="K56" s="159">
        <v>46</v>
      </c>
      <c r="L56" s="159">
        <v>14</v>
      </c>
      <c r="M56" s="338">
        <f t="shared" si="0"/>
        <v>751</v>
      </c>
    </row>
    <row r="57" spans="1:13" x14ac:dyDescent="0.35">
      <c r="A57" s="401"/>
      <c r="B57" s="28" t="s">
        <v>100</v>
      </c>
      <c r="C57" s="159">
        <v>57</v>
      </c>
      <c r="D57" s="159">
        <v>14</v>
      </c>
      <c r="E57" s="159">
        <v>20</v>
      </c>
      <c r="F57" s="159">
        <v>8</v>
      </c>
      <c r="G57" s="159">
        <v>6</v>
      </c>
      <c r="H57" s="159">
        <v>80</v>
      </c>
      <c r="I57" s="159">
        <v>238</v>
      </c>
      <c r="J57" s="159">
        <v>50</v>
      </c>
      <c r="K57" s="159">
        <v>31</v>
      </c>
      <c r="L57" s="159">
        <v>9</v>
      </c>
      <c r="M57" s="338">
        <f t="shared" si="0"/>
        <v>513</v>
      </c>
    </row>
    <row r="58" spans="1:13" x14ac:dyDescent="0.35">
      <c r="A58" s="401"/>
      <c r="B58" s="28" t="s">
        <v>101</v>
      </c>
      <c r="C58" s="159">
        <v>19</v>
      </c>
      <c r="D58" s="159">
        <v>3</v>
      </c>
      <c r="E58" s="159">
        <v>11</v>
      </c>
      <c r="F58" s="159">
        <v>11</v>
      </c>
      <c r="G58" s="159">
        <v>10</v>
      </c>
      <c r="H58" s="159">
        <v>40</v>
      </c>
      <c r="I58" s="159">
        <v>106</v>
      </c>
      <c r="J58" s="159">
        <v>24</v>
      </c>
      <c r="K58" s="159">
        <v>26</v>
      </c>
      <c r="L58" s="159">
        <v>7</v>
      </c>
      <c r="M58" s="338">
        <f t="shared" si="0"/>
        <v>257</v>
      </c>
    </row>
    <row r="59" spans="1:13" s="318" customFormat="1" x14ac:dyDescent="0.35">
      <c r="A59" s="401"/>
      <c r="B59" s="198" t="s">
        <v>102</v>
      </c>
      <c r="C59" s="159">
        <v>40</v>
      </c>
      <c r="D59" s="159">
        <v>13</v>
      </c>
      <c r="E59" s="159">
        <v>32</v>
      </c>
      <c r="F59" s="159">
        <v>9</v>
      </c>
      <c r="G59" s="159">
        <v>7</v>
      </c>
      <c r="H59" s="159">
        <v>69</v>
      </c>
      <c r="I59" s="159">
        <v>171</v>
      </c>
      <c r="J59" s="159">
        <v>24</v>
      </c>
      <c r="K59" s="159">
        <v>18</v>
      </c>
      <c r="L59" s="159">
        <v>3</v>
      </c>
      <c r="M59" s="338">
        <f t="shared" ref="M59:M60" si="1">SUM(C59:L59)</f>
        <v>386</v>
      </c>
    </row>
    <row r="60" spans="1:13" s="318" customFormat="1" x14ac:dyDescent="0.35">
      <c r="A60" s="401"/>
      <c r="B60" s="198" t="s">
        <v>408</v>
      </c>
      <c r="C60" s="159">
        <v>3</v>
      </c>
      <c r="D60" s="159">
        <v>2</v>
      </c>
      <c r="E60" s="159">
        <v>3</v>
      </c>
      <c r="F60" s="159"/>
      <c r="G60" s="159">
        <v>2</v>
      </c>
      <c r="H60" s="159">
        <v>12</v>
      </c>
      <c r="I60" s="159">
        <v>42</v>
      </c>
      <c r="J60" s="159">
        <v>1</v>
      </c>
      <c r="K60" s="159">
        <v>26</v>
      </c>
      <c r="L60" s="159">
        <v>3</v>
      </c>
      <c r="M60" s="338">
        <f t="shared" si="1"/>
        <v>94</v>
      </c>
    </row>
    <row r="61" spans="1:13" x14ac:dyDescent="0.35">
      <c r="A61" s="401" t="s">
        <v>130</v>
      </c>
      <c r="B61" s="28" t="s">
        <v>103</v>
      </c>
      <c r="C61" s="159">
        <v>113</v>
      </c>
      <c r="D61" s="159">
        <v>29</v>
      </c>
      <c r="E61" s="159">
        <v>28</v>
      </c>
      <c r="F61" s="159">
        <v>9</v>
      </c>
      <c r="G61" s="159">
        <v>17</v>
      </c>
      <c r="H61" s="159">
        <v>250</v>
      </c>
      <c r="I61" s="159">
        <v>209</v>
      </c>
      <c r="J61" s="159">
        <v>260</v>
      </c>
      <c r="K61" s="159">
        <v>90</v>
      </c>
      <c r="L61" s="159">
        <v>26</v>
      </c>
      <c r="M61" s="338">
        <f t="shared" si="0"/>
        <v>1031</v>
      </c>
    </row>
    <row r="62" spans="1:13" x14ac:dyDescent="0.35">
      <c r="A62" s="401"/>
      <c r="B62" s="28" t="s">
        <v>104</v>
      </c>
      <c r="C62" s="159">
        <v>57</v>
      </c>
      <c r="D62" s="159">
        <v>12</v>
      </c>
      <c r="E62" s="159">
        <v>21</v>
      </c>
      <c r="F62" s="159">
        <v>8</v>
      </c>
      <c r="G62" s="159">
        <v>10</v>
      </c>
      <c r="H62" s="159">
        <v>128</v>
      </c>
      <c r="I62" s="159">
        <v>57</v>
      </c>
      <c r="J62" s="159">
        <v>135</v>
      </c>
      <c r="K62" s="159">
        <v>59</v>
      </c>
      <c r="L62" s="159">
        <v>5</v>
      </c>
      <c r="M62" s="338">
        <f t="shared" si="0"/>
        <v>492</v>
      </c>
    </row>
    <row r="63" spans="1:13" x14ac:dyDescent="0.35">
      <c r="A63" s="401"/>
      <c r="B63" s="28" t="s">
        <v>105</v>
      </c>
      <c r="C63" s="159">
        <v>1</v>
      </c>
      <c r="D63" s="159">
        <v>1</v>
      </c>
      <c r="E63" s="159">
        <v>1</v>
      </c>
      <c r="F63" s="159"/>
      <c r="G63" s="159">
        <v>1</v>
      </c>
      <c r="H63" s="159">
        <v>7</v>
      </c>
      <c r="I63" s="159">
        <v>8</v>
      </c>
      <c r="J63" s="159">
        <v>13</v>
      </c>
      <c r="K63" s="159">
        <v>8</v>
      </c>
      <c r="L63" s="159">
        <v>3</v>
      </c>
      <c r="M63" s="338">
        <f t="shared" si="0"/>
        <v>43</v>
      </c>
    </row>
    <row r="64" spans="1:13" x14ac:dyDescent="0.35">
      <c r="A64" s="402" t="s">
        <v>132</v>
      </c>
      <c r="B64" s="28" t="s">
        <v>106</v>
      </c>
      <c r="C64" s="159">
        <v>18</v>
      </c>
      <c r="D64" s="159">
        <v>2</v>
      </c>
      <c r="E64" s="159">
        <v>4</v>
      </c>
      <c r="F64" s="159">
        <v>4</v>
      </c>
      <c r="G64" s="159">
        <v>1</v>
      </c>
      <c r="H64" s="159">
        <v>31</v>
      </c>
      <c r="I64" s="159">
        <v>41</v>
      </c>
      <c r="J64" s="159">
        <v>33</v>
      </c>
      <c r="K64" s="159">
        <v>98</v>
      </c>
      <c r="L64" s="159">
        <v>5</v>
      </c>
      <c r="M64" s="338">
        <f t="shared" si="0"/>
        <v>237</v>
      </c>
    </row>
    <row r="65" spans="1:13" x14ac:dyDescent="0.35">
      <c r="A65" s="402"/>
      <c r="B65" s="28" t="s">
        <v>107</v>
      </c>
      <c r="C65" s="159">
        <v>14</v>
      </c>
      <c r="D65" s="159">
        <v>17</v>
      </c>
      <c r="E65" s="159">
        <v>4</v>
      </c>
      <c r="F65" s="159">
        <v>1</v>
      </c>
      <c r="G65" s="159">
        <v>1</v>
      </c>
      <c r="H65" s="159">
        <v>35</v>
      </c>
      <c r="I65" s="159">
        <v>33</v>
      </c>
      <c r="J65" s="159">
        <v>28</v>
      </c>
      <c r="K65" s="159">
        <v>89</v>
      </c>
      <c r="L65" s="159">
        <v>13</v>
      </c>
      <c r="M65" s="338">
        <f t="shared" si="0"/>
        <v>235</v>
      </c>
    </row>
    <row r="66" spans="1:13" x14ac:dyDescent="0.35">
      <c r="A66" s="402"/>
      <c r="B66" s="28" t="s">
        <v>108</v>
      </c>
      <c r="C66" s="159">
        <v>20</v>
      </c>
      <c r="D66" s="159">
        <v>2</v>
      </c>
      <c r="E66" s="159">
        <v>2</v>
      </c>
      <c r="F66" s="159">
        <v>2</v>
      </c>
      <c r="G66" s="159">
        <v>1</v>
      </c>
      <c r="H66" s="159">
        <v>17</v>
      </c>
      <c r="I66" s="159">
        <v>39</v>
      </c>
      <c r="J66" s="159">
        <v>17</v>
      </c>
      <c r="K66" s="159">
        <v>46</v>
      </c>
      <c r="L66" s="159">
        <v>2</v>
      </c>
      <c r="M66" s="338">
        <f t="shared" si="0"/>
        <v>148</v>
      </c>
    </row>
    <row r="67" spans="1:13" x14ac:dyDescent="0.35">
      <c r="A67" s="402"/>
      <c r="B67" s="28" t="s">
        <v>109</v>
      </c>
      <c r="C67" s="159">
        <v>8</v>
      </c>
      <c r="D67" s="159">
        <v>8</v>
      </c>
      <c r="E67" s="159">
        <v>11</v>
      </c>
      <c r="F67" s="159">
        <v>2</v>
      </c>
      <c r="G67" s="159"/>
      <c r="H67" s="159">
        <v>27</v>
      </c>
      <c r="I67" s="159">
        <v>57</v>
      </c>
      <c r="J67" s="159">
        <v>9</v>
      </c>
      <c r="K67" s="159">
        <v>48</v>
      </c>
      <c r="L67" s="159">
        <v>7</v>
      </c>
      <c r="M67" s="338">
        <f t="shared" si="0"/>
        <v>177</v>
      </c>
    </row>
    <row r="68" spans="1:13" x14ac:dyDescent="0.35">
      <c r="A68" s="402"/>
      <c r="B68" s="198" t="s">
        <v>409</v>
      </c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338"/>
    </row>
    <row r="69" spans="1:13" x14ac:dyDescent="0.35">
      <c r="A69" s="402"/>
      <c r="B69" s="28" t="s">
        <v>110</v>
      </c>
      <c r="C69" s="159">
        <v>12</v>
      </c>
      <c r="D69" s="159">
        <v>2</v>
      </c>
      <c r="E69" s="159">
        <v>7</v>
      </c>
      <c r="F69" s="159">
        <v>4</v>
      </c>
      <c r="G69" s="159">
        <v>1</v>
      </c>
      <c r="H69" s="159">
        <v>29</v>
      </c>
      <c r="I69" s="159">
        <v>26</v>
      </c>
      <c r="J69" s="159">
        <v>20</v>
      </c>
      <c r="K69" s="159">
        <v>44</v>
      </c>
      <c r="L69" s="159">
        <v>2</v>
      </c>
      <c r="M69" s="338">
        <f t="shared" si="0"/>
        <v>147</v>
      </c>
    </row>
    <row r="70" spans="1:13" x14ac:dyDescent="0.35">
      <c r="A70" s="402"/>
      <c r="B70" s="28" t="s">
        <v>111</v>
      </c>
      <c r="C70" s="159">
        <v>8</v>
      </c>
      <c r="D70" s="159">
        <v>2</v>
      </c>
      <c r="E70" s="159">
        <v>5</v>
      </c>
      <c r="F70" s="159"/>
      <c r="G70" s="159">
        <v>3</v>
      </c>
      <c r="H70" s="159">
        <v>8</v>
      </c>
      <c r="I70" s="159">
        <v>16</v>
      </c>
      <c r="J70" s="159">
        <v>3</v>
      </c>
      <c r="K70" s="159">
        <v>49</v>
      </c>
      <c r="L70" s="159">
        <v>1</v>
      </c>
      <c r="M70" s="338">
        <f t="shared" si="0"/>
        <v>95</v>
      </c>
    </row>
    <row r="71" spans="1:13" x14ac:dyDescent="0.35">
      <c r="A71" s="402"/>
      <c r="B71" s="28" t="s">
        <v>112</v>
      </c>
      <c r="C71" s="159">
        <v>4</v>
      </c>
      <c r="D71" s="159">
        <v>3</v>
      </c>
      <c r="E71" s="159"/>
      <c r="F71" s="159"/>
      <c r="G71" s="159"/>
      <c r="H71" s="159">
        <v>2</v>
      </c>
      <c r="I71" s="159">
        <v>4</v>
      </c>
      <c r="J71" s="159">
        <v>6</v>
      </c>
      <c r="K71" s="159">
        <v>49</v>
      </c>
      <c r="L71" s="159">
        <v>4</v>
      </c>
      <c r="M71" s="338">
        <f t="shared" si="0"/>
        <v>72</v>
      </c>
    </row>
    <row r="72" spans="1:13" x14ac:dyDescent="0.35">
      <c r="A72" s="402"/>
      <c r="B72" s="28" t="s">
        <v>113</v>
      </c>
      <c r="C72" s="159">
        <v>6</v>
      </c>
      <c r="D72" s="159">
        <v>2</v>
      </c>
      <c r="E72" s="159">
        <v>2</v>
      </c>
      <c r="F72" s="159">
        <v>1</v>
      </c>
      <c r="G72" s="159">
        <v>2</v>
      </c>
      <c r="H72" s="159">
        <v>16</v>
      </c>
      <c r="I72" s="159">
        <v>8</v>
      </c>
      <c r="J72" s="159">
        <v>11</v>
      </c>
      <c r="K72" s="159">
        <v>20</v>
      </c>
      <c r="L72" s="159">
        <v>7</v>
      </c>
      <c r="M72" s="338">
        <f t="shared" si="0"/>
        <v>75</v>
      </c>
    </row>
    <row r="73" spans="1:13" x14ac:dyDescent="0.35">
      <c r="A73" s="401" t="s">
        <v>131</v>
      </c>
      <c r="B73" s="28" t="s">
        <v>114</v>
      </c>
      <c r="C73" s="159">
        <v>33</v>
      </c>
      <c r="D73" s="159">
        <v>14</v>
      </c>
      <c r="E73" s="159">
        <v>10</v>
      </c>
      <c r="F73" s="159">
        <v>5</v>
      </c>
      <c r="G73" s="159">
        <v>14</v>
      </c>
      <c r="H73" s="159">
        <v>15</v>
      </c>
      <c r="I73" s="159">
        <v>13</v>
      </c>
      <c r="J73" s="159">
        <v>10</v>
      </c>
      <c r="K73" s="159">
        <v>9</v>
      </c>
      <c r="L73" s="159">
        <v>210</v>
      </c>
      <c r="M73" s="338">
        <f t="shared" si="0"/>
        <v>333</v>
      </c>
    </row>
    <row r="74" spans="1:13" x14ac:dyDescent="0.35">
      <c r="A74" s="401"/>
      <c r="B74" s="28" t="s">
        <v>115</v>
      </c>
      <c r="C74" s="159">
        <v>5</v>
      </c>
      <c r="D74" s="159">
        <v>3</v>
      </c>
      <c r="E74" s="159">
        <v>2</v>
      </c>
      <c r="F74" s="159">
        <v>1</v>
      </c>
      <c r="G74" s="159">
        <v>4</v>
      </c>
      <c r="H74" s="159">
        <v>8</v>
      </c>
      <c r="I74" s="159">
        <v>2</v>
      </c>
      <c r="J74" s="159">
        <v>2</v>
      </c>
      <c r="K74" s="159">
        <v>7</v>
      </c>
      <c r="L74" s="159">
        <v>81</v>
      </c>
      <c r="M74" s="338">
        <f t="shared" si="0"/>
        <v>115</v>
      </c>
    </row>
    <row r="75" spans="1:13" x14ac:dyDescent="0.35">
      <c r="A75" s="401"/>
      <c r="B75" s="28" t="s">
        <v>116</v>
      </c>
      <c r="C75" s="159">
        <v>14</v>
      </c>
      <c r="D75" s="159">
        <v>4</v>
      </c>
      <c r="E75" s="159"/>
      <c r="F75" s="159">
        <v>3</v>
      </c>
      <c r="G75" s="159">
        <v>2</v>
      </c>
      <c r="H75" s="159">
        <v>17</v>
      </c>
      <c r="I75" s="159">
        <v>3</v>
      </c>
      <c r="J75" s="159">
        <v>4</v>
      </c>
      <c r="K75" s="159">
        <v>11</v>
      </c>
      <c r="L75" s="159">
        <v>44</v>
      </c>
      <c r="M75" s="338">
        <f t="shared" ref="M75:M78" si="2">SUM(C75:L75)</f>
        <v>102</v>
      </c>
    </row>
    <row r="76" spans="1:13" x14ac:dyDescent="0.35">
      <c r="A76" s="401"/>
      <c r="B76" s="28" t="s">
        <v>117</v>
      </c>
      <c r="C76" s="159">
        <v>6</v>
      </c>
      <c r="D76" s="159">
        <v>5</v>
      </c>
      <c r="E76" s="159">
        <v>4</v>
      </c>
      <c r="F76" s="159">
        <v>1</v>
      </c>
      <c r="G76" s="159">
        <v>6</v>
      </c>
      <c r="H76" s="159">
        <v>10</v>
      </c>
      <c r="I76" s="159">
        <v>2</v>
      </c>
      <c r="J76" s="159">
        <v>2</v>
      </c>
      <c r="K76" s="159">
        <v>1</v>
      </c>
      <c r="L76" s="159">
        <v>71</v>
      </c>
      <c r="M76" s="338">
        <f t="shared" si="2"/>
        <v>108</v>
      </c>
    </row>
    <row r="77" spans="1:13" x14ac:dyDescent="0.35">
      <c r="A77" s="401"/>
      <c r="B77" s="28" t="s">
        <v>118</v>
      </c>
      <c r="C77" s="159">
        <v>24</v>
      </c>
      <c r="D77" s="159">
        <v>7</v>
      </c>
      <c r="E77" s="159">
        <v>8</v>
      </c>
      <c r="F77" s="159">
        <v>4</v>
      </c>
      <c r="G77" s="159">
        <v>11</v>
      </c>
      <c r="H77" s="159">
        <v>17</v>
      </c>
      <c r="I77" s="159">
        <v>10</v>
      </c>
      <c r="J77" s="159">
        <v>10</v>
      </c>
      <c r="K77" s="159">
        <v>14</v>
      </c>
      <c r="L77" s="159">
        <v>143</v>
      </c>
      <c r="M77" s="338">
        <f t="shared" si="2"/>
        <v>248</v>
      </c>
    </row>
    <row r="78" spans="1:13" x14ac:dyDescent="0.35">
      <c r="A78" s="401"/>
      <c r="B78" s="28" t="s">
        <v>119</v>
      </c>
      <c r="C78" s="217">
        <v>3</v>
      </c>
      <c r="D78" s="217">
        <v>3</v>
      </c>
      <c r="E78" s="217">
        <v>1</v>
      </c>
      <c r="F78" s="217">
        <v>3</v>
      </c>
      <c r="G78" s="217">
        <v>4</v>
      </c>
      <c r="H78" s="217">
        <v>4</v>
      </c>
      <c r="I78" s="217">
        <v>6</v>
      </c>
      <c r="J78" s="217">
        <v>1</v>
      </c>
      <c r="K78" s="217">
        <v>3</v>
      </c>
      <c r="L78" s="217">
        <v>24</v>
      </c>
      <c r="M78" s="338">
        <f t="shared" si="2"/>
        <v>52</v>
      </c>
    </row>
    <row r="79" spans="1:13" s="41" customFormat="1" x14ac:dyDescent="0.35">
      <c r="B79" s="36" t="s">
        <v>120</v>
      </c>
      <c r="C79" s="339">
        <f>SUM(C9:C78)</f>
        <v>4518</v>
      </c>
      <c r="D79" s="339">
        <f t="shared" ref="D79:M79" si="3">SUM(D9:D78)</f>
        <v>1730</v>
      </c>
      <c r="E79" s="339">
        <f t="shared" si="3"/>
        <v>1941</v>
      </c>
      <c r="F79" s="339">
        <f t="shared" si="3"/>
        <v>1373</v>
      </c>
      <c r="G79" s="339">
        <f t="shared" si="3"/>
        <v>990</v>
      </c>
      <c r="H79" s="339">
        <f t="shared" si="3"/>
        <v>4194</v>
      </c>
      <c r="I79" s="339">
        <f t="shared" si="3"/>
        <v>3148</v>
      </c>
      <c r="J79" s="339">
        <f t="shared" si="3"/>
        <v>1503</v>
      </c>
      <c r="K79" s="339">
        <f t="shared" si="3"/>
        <v>1313</v>
      </c>
      <c r="L79" s="339">
        <f t="shared" si="3"/>
        <v>1108</v>
      </c>
      <c r="M79" s="191">
        <f t="shared" si="3"/>
        <v>21818</v>
      </c>
    </row>
    <row r="80" spans="1:13" x14ac:dyDescent="0.35">
      <c r="M80" s="394"/>
    </row>
  </sheetData>
  <mergeCells count="14">
    <mergeCell ref="M7:M8"/>
    <mergeCell ref="C7:L7"/>
    <mergeCell ref="A61:A63"/>
    <mergeCell ref="A64:A72"/>
    <mergeCell ref="A73:A78"/>
    <mergeCell ref="A9:A14"/>
    <mergeCell ref="A15:A21"/>
    <mergeCell ref="A22:A28"/>
    <mergeCell ref="A29:A37"/>
    <mergeCell ref="A38:A44"/>
    <mergeCell ref="A45:A54"/>
    <mergeCell ref="A55:A60"/>
    <mergeCell ref="B7:B8"/>
    <mergeCell ref="A7:A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I36"/>
  <sheetViews>
    <sheetView tabSelected="1" workbookViewId="0"/>
  </sheetViews>
  <sheetFormatPr baseColWidth="10" defaultRowHeight="14.5" x14ac:dyDescent="0.35"/>
  <cols>
    <col min="1" max="1" width="15.54296875" customWidth="1"/>
    <col min="2" max="2" width="30.54296875" customWidth="1"/>
    <col min="3" max="3" width="30.54296875" style="316" customWidth="1"/>
    <col min="4" max="4" width="47.54296875" customWidth="1"/>
    <col min="9" max="9" width="8.453125" customWidth="1"/>
  </cols>
  <sheetData>
    <row r="1" spans="1:9" s="129" customFormat="1" ht="27" customHeight="1" x14ac:dyDescent="0.6">
      <c r="A1" s="128"/>
      <c r="B1" s="134" t="s">
        <v>133</v>
      </c>
      <c r="C1" s="270"/>
      <c r="D1" s="132"/>
      <c r="E1" s="130"/>
      <c r="F1" s="128"/>
      <c r="G1" s="128"/>
      <c r="H1" s="128"/>
      <c r="I1" s="128"/>
    </row>
    <row r="2" spans="1:9" s="6" customFormat="1" ht="16.5" customHeight="1" x14ac:dyDescent="0.6">
      <c r="A2" s="24"/>
      <c r="B2" s="23"/>
      <c r="C2" s="135"/>
      <c r="D2" s="11"/>
    </row>
    <row r="3" spans="1:9" s="6" customFormat="1" ht="23.5" x14ac:dyDescent="0.55000000000000004">
      <c r="A3" s="7" t="s">
        <v>0</v>
      </c>
      <c r="B3" s="8"/>
      <c r="C3" s="8"/>
      <c r="D3" s="8"/>
      <c r="E3" s="9"/>
      <c r="F3" s="9"/>
      <c r="G3" s="9"/>
      <c r="H3" s="9"/>
    </row>
    <row r="4" spans="1:9" s="6" customFormat="1" ht="23.5" x14ac:dyDescent="0.55000000000000004">
      <c r="A4" s="7"/>
      <c r="B4" s="8"/>
      <c r="C4" s="8"/>
      <c r="D4" s="8"/>
      <c r="E4" s="9"/>
      <c r="F4" s="9"/>
      <c r="G4" s="9"/>
      <c r="H4" s="9"/>
    </row>
    <row r="5" spans="1:9" ht="15.5" x14ac:dyDescent="0.35">
      <c r="A5" s="4" t="s">
        <v>1</v>
      </c>
      <c r="B5" s="1"/>
      <c r="C5" s="241">
        <v>2021</v>
      </c>
      <c r="D5" s="1"/>
      <c r="E5" s="1"/>
      <c r="F5" s="1"/>
      <c r="G5" s="1"/>
      <c r="H5" s="1"/>
    </row>
    <row r="6" spans="1:9" ht="15.5" x14ac:dyDescent="0.35">
      <c r="A6" s="1"/>
      <c r="B6" s="4" t="s">
        <v>22</v>
      </c>
      <c r="C6" s="4"/>
      <c r="D6" s="4" t="s">
        <v>40</v>
      </c>
      <c r="E6" s="4" t="s">
        <v>21</v>
      </c>
      <c r="F6" s="4"/>
      <c r="G6" s="3"/>
      <c r="H6" s="1"/>
    </row>
    <row r="7" spans="1:9" ht="15.5" x14ac:dyDescent="0.35">
      <c r="A7" s="1" t="s">
        <v>50</v>
      </c>
      <c r="B7" s="1" t="s">
        <v>29</v>
      </c>
      <c r="C7" s="241"/>
      <c r="D7" s="1" t="s">
        <v>6</v>
      </c>
      <c r="E7" s="1" t="s">
        <v>254</v>
      </c>
      <c r="F7" s="1"/>
      <c r="G7" s="1"/>
      <c r="H7" s="1"/>
    </row>
    <row r="8" spans="1:9" ht="15.5" x14ac:dyDescent="0.35">
      <c r="A8" s="1" t="s">
        <v>2</v>
      </c>
      <c r="B8" s="1" t="s">
        <v>29</v>
      </c>
      <c r="C8" s="241"/>
      <c r="D8" s="1" t="s">
        <v>20</v>
      </c>
      <c r="E8" s="1" t="s">
        <v>255</v>
      </c>
      <c r="F8" s="1"/>
      <c r="G8" s="1"/>
      <c r="H8" s="1"/>
    </row>
    <row r="9" spans="1:9" ht="15.5" x14ac:dyDescent="0.35">
      <c r="A9" s="1" t="s">
        <v>3</v>
      </c>
      <c r="B9" s="1" t="s">
        <v>29</v>
      </c>
      <c r="C9" s="241"/>
      <c r="D9" s="102" t="s">
        <v>253</v>
      </c>
      <c r="E9" s="1"/>
      <c r="F9" s="1"/>
      <c r="G9" s="1"/>
      <c r="H9" s="1"/>
    </row>
    <row r="10" spans="1:9" ht="15.5" x14ac:dyDescent="0.35">
      <c r="A10" s="1" t="s">
        <v>4</v>
      </c>
      <c r="B10" s="1" t="s">
        <v>29</v>
      </c>
      <c r="C10" s="241"/>
      <c r="D10" s="1" t="s">
        <v>5</v>
      </c>
      <c r="E10" s="1" t="s">
        <v>285</v>
      </c>
      <c r="F10" s="1"/>
      <c r="G10" s="1"/>
      <c r="H10" s="1"/>
    </row>
    <row r="11" spans="1:9" ht="15.5" x14ac:dyDescent="0.35">
      <c r="A11" s="1" t="s">
        <v>7</v>
      </c>
      <c r="B11" s="1" t="s">
        <v>29</v>
      </c>
      <c r="C11" s="241"/>
      <c r="D11" s="1" t="s">
        <v>8</v>
      </c>
      <c r="E11" s="1"/>
      <c r="F11" s="1"/>
      <c r="G11" s="1"/>
      <c r="H11" s="1"/>
    </row>
    <row r="12" spans="1:9" ht="15.5" x14ac:dyDescent="0.35">
      <c r="A12" s="1" t="s">
        <v>9</v>
      </c>
      <c r="B12" s="1" t="s">
        <v>29</v>
      </c>
      <c r="C12" s="241"/>
      <c r="D12" s="1" t="s">
        <v>12</v>
      </c>
      <c r="E12" s="146" t="s">
        <v>261</v>
      </c>
      <c r="F12" s="1"/>
      <c r="G12" s="1"/>
      <c r="H12" s="1"/>
    </row>
    <row r="13" spans="1:9" ht="15.5" x14ac:dyDescent="0.35">
      <c r="A13" s="1" t="s">
        <v>11</v>
      </c>
      <c r="B13" s="1" t="s">
        <v>29</v>
      </c>
      <c r="C13" s="241"/>
      <c r="D13" s="1" t="s">
        <v>10</v>
      </c>
      <c r="E13" s="1"/>
      <c r="F13" s="1"/>
      <c r="G13" s="1"/>
      <c r="H13" s="1"/>
    </row>
    <row r="14" spans="1:9" ht="15.5" x14ac:dyDescent="0.35">
      <c r="A14" s="1" t="s">
        <v>13</v>
      </c>
      <c r="B14" s="1" t="s">
        <v>29</v>
      </c>
      <c r="C14" s="241"/>
      <c r="D14" s="1" t="s">
        <v>41</v>
      </c>
      <c r="E14" s="1"/>
      <c r="F14" s="1"/>
      <c r="G14" s="1"/>
      <c r="H14" s="1"/>
    </row>
    <row r="15" spans="1:9" s="104" customFormat="1" ht="15.5" x14ac:dyDescent="0.35">
      <c r="A15" s="1" t="s">
        <v>14</v>
      </c>
      <c r="B15" s="1" t="s">
        <v>29</v>
      </c>
      <c r="C15" s="241"/>
      <c r="D15" s="1" t="s">
        <v>38</v>
      </c>
      <c r="E15" s="102"/>
      <c r="F15" s="102"/>
      <c r="G15" s="102"/>
      <c r="H15" s="1"/>
    </row>
    <row r="16" spans="1:9" ht="15.5" x14ac:dyDescent="0.35">
      <c r="A16" s="1" t="s">
        <v>16</v>
      </c>
      <c r="B16" s="1" t="s">
        <v>29</v>
      </c>
      <c r="C16" s="241"/>
      <c r="D16" s="1" t="s">
        <v>15</v>
      </c>
      <c r="E16" s="1"/>
      <c r="F16" s="1"/>
      <c r="G16" s="1"/>
      <c r="H16" s="1"/>
    </row>
    <row r="17" spans="1:8" ht="15.5" x14ac:dyDescent="0.35">
      <c r="A17" s="1"/>
      <c r="B17" s="1"/>
      <c r="C17" s="241"/>
      <c r="D17" s="1"/>
      <c r="E17" s="1"/>
      <c r="F17" s="1"/>
      <c r="G17" s="1"/>
      <c r="H17" s="1"/>
    </row>
    <row r="18" spans="1:8" ht="15.5" x14ac:dyDescent="0.35">
      <c r="A18" s="1" t="s">
        <v>17</v>
      </c>
      <c r="B18" s="1" t="s">
        <v>30</v>
      </c>
      <c r="C18" s="241"/>
      <c r="D18" s="111" t="s">
        <v>235</v>
      </c>
      <c r="E18" s="1"/>
      <c r="F18" s="1"/>
      <c r="G18" s="1"/>
      <c r="H18" s="1"/>
    </row>
    <row r="19" spans="1:8" ht="15.5" x14ac:dyDescent="0.35">
      <c r="A19" s="1" t="s">
        <v>19</v>
      </c>
      <c r="B19" s="1" t="s">
        <v>30</v>
      </c>
      <c r="C19" s="241"/>
      <c r="D19" s="1" t="s">
        <v>18</v>
      </c>
      <c r="E19" s="1"/>
      <c r="F19" s="1"/>
      <c r="G19" s="1"/>
      <c r="H19" s="1"/>
    </row>
    <row r="20" spans="1:8" ht="15.5" x14ac:dyDescent="0.35">
      <c r="A20" s="1" t="s">
        <v>23</v>
      </c>
      <c r="B20" s="1" t="s">
        <v>30</v>
      </c>
      <c r="C20" s="241"/>
      <c r="D20" s="111" t="s">
        <v>236</v>
      </c>
      <c r="E20" s="1"/>
      <c r="F20" s="1"/>
      <c r="G20" s="1"/>
      <c r="H20" s="1"/>
    </row>
    <row r="21" spans="1:8" ht="15.5" x14ac:dyDescent="0.35">
      <c r="A21" s="1"/>
      <c r="B21" s="1"/>
      <c r="C21" s="241"/>
      <c r="D21" s="1"/>
      <c r="E21" s="1"/>
      <c r="F21" s="1"/>
      <c r="G21" s="1"/>
      <c r="H21" s="1"/>
    </row>
    <row r="22" spans="1:8" ht="15.5" x14ac:dyDescent="0.35">
      <c r="A22" s="1" t="s">
        <v>24</v>
      </c>
      <c r="B22" s="1" t="s">
        <v>42</v>
      </c>
      <c r="C22" s="241"/>
      <c r="D22" s="1" t="s">
        <v>256</v>
      </c>
      <c r="E22" s="1" t="s">
        <v>257</v>
      </c>
      <c r="F22" s="1"/>
      <c r="G22" s="1"/>
      <c r="H22" s="1"/>
    </row>
    <row r="23" spans="1:8" ht="15.5" x14ac:dyDescent="0.35">
      <c r="A23" s="1" t="s">
        <v>25</v>
      </c>
      <c r="B23" s="1" t="s">
        <v>43</v>
      </c>
      <c r="C23" s="241"/>
      <c r="D23" s="1" t="s">
        <v>258</v>
      </c>
      <c r="E23" s="1" t="s">
        <v>257</v>
      </c>
      <c r="F23" s="1"/>
      <c r="G23" s="1"/>
      <c r="H23" s="1"/>
    </row>
    <row r="24" spans="1:8" ht="15.5" x14ac:dyDescent="0.35">
      <c r="A24" s="1" t="s">
        <v>27</v>
      </c>
      <c r="B24" s="1" t="s">
        <v>43</v>
      </c>
      <c r="C24" s="241"/>
      <c r="D24" s="102" t="s">
        <v>26</v>
      </c>
      <c r="E24" s="1"/>
      <c r="F24" s="1"/>
      <c r="G24" s="1"/>
      <c r="H24" s="1"/>
    </row>
    <row r="25" spans="1:8" ht="15.5" x14ac:dyDescent="0.35">
      <c r="A25" s="1"/>
      <c r="B25" s="1"/>
      <c r="C25" s="241"/>
      <c r="D25" s="1"/>
      <c r="E25" s="1"/>
      <c r="F25" s="1"/>
      <c r="G25" s="1"/>
      <c r="H25" s="1"/>
    </row>
    <row r="26" spans="1:8" ht="15.5" x14ac:dyDescent="0.35">
      <c r="A26" s="1" t="s">
        <v>32</v>
      </c>
      <c r="B26" s="1" t="s">
        <v>28</v>
      </c>
      <c r="C26" s="241"/>
      <c r="D26" s="250" t="s">
        <v>31</v>
      </c>
      <c r="E26" s="241" t="s">
        <v>282</v>
      </c>
      <c r="F26" s="1"/>
      <c r="G26" s="1"/>
      <c r="H26" s="1"/>
    </row>
    <row r="27" spans="1:8" ht="15.5" x14ac:dyDescent="0.35">
      <c r="A27" s="1" t="s">
        <v>33</v>
      </c>
      <c r="B27" s="1" t="s">
        <v>28</v>
      </c>
      <c r="C27" s="241"/>
      <c r="D27" s="250" t="s">
        <v>259</v>
      </c>
      <c r="E27" s="241" t="s">
        <v>312</v>
      </c>
      <c r="F27" s="1"/>
      <c r="G27" s="1"/>
      <c r="H27" s="1"/>
    </row>
    <row r="28" spans="1:8" ht="15.5" x14ac:dyDescent="0.35">
      <c r="A28" s="1" t="s">
        <v>34</v>
      </c>
      <c r="B28" s="1" t="s">
        <v>28</v>
      </c>
      <c r="C28" s="241"/>
      <c r="D28" s="240" t="s">
        <v>313</v>
      </c>
      <c r="E28" s="241" t="s">
        <v>283</v>
      </c>
      <c r="F28" s="1"/>
      <c r="G28" s="1"/>
      <c r="H28" s="1"/>
    </row>
    <row r="29" spans="1:8" ht="15.5" x14ac:dyDescent="0.35">
      <c r="A29" s="1"/>
      <c r="B29" s="1"/>
      <c r="C29" s="241"/>
      <c r="D29" s="1"/>
      <c r="E29" s="1"/>
      <c r="F29" s="1"/>
      <c r="G29" s="1"/>
      <c r="H29" s="1"/>
    </row>
    <row r="30" spans="1:8" ht="15.5" x14ac:dyDescent="0.35">
      <c r="A30" s="1" t="s">
        <v>36</v>
      </c>
      <c r="B30" s="1" t="s">
        <v>35</v>
      </c>
      <c r="C30" s="241"/>
      <c r="D30" s="261" t="s">
        <v>260</v>
      </c>
      <c r="E30" s="1" t="s">
        <v>232</v>
      </c>
      <c r="F30" s="1"/>
      <c r="G30" s="1"/>
      <c r="H30" s="1"/>
    </row>
    <row r="31" spans="1:8" ht="32.15" customHeight="1" x14ac:dyDescent="0.35">
      <c r="A31" s="1" t="s">
        <v>37</v>
      </c>
      <c r="B31" s="1" t="s">
        <v>35</v>
      </c>
      <c r="C31" s="241"/>
      <c r="D31" s="263" t="s">
        <v>315</v>
      </c>
      <c r="E31" s="1"/>
      <c r="F31" s="1"/>
      <c r="G31" s="1"/>
      <c r="H31" s="1"/>
    </row>
    <row r="32" spans="1:8" ht="15.5" x14ac:dyDescent="0.35">
      <c r="A32" s="1" t="s">
        <v>39</v>
      </c>
      <c r="B32" s="1" t="s">
        <v>35</v>
      </c>
      <c r="C32" s="241" t="s">
        <v>385</v>
      </c>
      <c r="D32" s="240" t="s">
        <v>314</v>
      </c>
      <c r="E32" s="1"/>
      <c r="F32" s="1"/>
      <c r="G32" s="1"/>
      <c r="H32" s="1"/>
    </row>
    <row r="33" spans="1:8" ht="15.5" x14ac:dyDescent="0.35">
      <c r="A33" s="1"/>
      <c r="B33" s="1"/>
      <c r="C33" s="241"/>
      <c r="D33" s="1"/>
      <c r="E33" s="1"/>
      <c r="F33" s="1"/>
      <c r="G33" s="1"/>
      <c r="H33" s="1"/>
    </row>
    <row r="35" spans="1:8" ht="15.5" x14ac:dyDescent="0.35">
      <c r="A35" s="377" t="s">
        <v>402</v>
      </c>
    </row>
    <row r="36" spans="1:8" ht="15.5" x14ac:dyDescent="0.35">
      <c r="A36" s="377" t="s">
        <v>403</v>
      </c>
      <c r="B36" s="378"/>
      <c r="C36" s="378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0">
    <tabColor rgb="FFFFFF00"/>
  </sheetPr>
  <dimension ref="A1:K96"/>
  <sheetViews>
    <sheetView workbookViewId="0">
      <selection activeCell="D9" sqref="D9:D79"/>
    </sheetView>
  </sheetViews>
  <sheetFormatPr baseColWidth="10" defaultRowHeight="14.5" x14ac:dyDescent="0.35"/>
  <cols>
    <col min="1" max="1" width="15.54296875" customWidth="1"/>
    <col min="2" max="2" width="30.54296875" customWidth="1"/>
    <col min="3" max="3" width="13.54296875" customWidth="1"/>
    <col min="4" max="4" width="13.54296875" style="273" customWidth="1"/>
    <col min="5" max="5" width="13.54296875" customWidth="1"/>
    <col min="6" max="6" width="27.81640625" customWidth="1"/>
  </cols>
  <sheetData>
    <row r="1" spans="1:11" s="154" customFormat="1" ht="27" customHeight="1" x14ac:dyDescent="0.6">
      <c r="A1" s="266"/>
      <c r="B1" s="512" t="s">
        <v>133</v>
      </c>
      <c r="C1" s="512"/>
      <c r="D1" s="512"/>
      <c r="E1" s="512"/>
      <c r="F1" s="512"/>
      <c r="G1" s="196"/>
      <c r="H1" s="196"/>
      <c r="I1" s="196"/>
      <c r="J1" s="196"/>
      <c r="K1" s="196"/>
    </row>
    <row r="2" spans="1:11" s="192" customFormat="1" x14ac:dyDescent="0.35">
      <c r="D2" s="273"/>
    </row>
    <row r="3" spans="1:11" ht="15.5" x14ac:dyDescent="0.35">
      <c r="A3" s="195" t="s">
        <v>277</v>
      </c>
      <c r="B3" s="195"/>
      <c r="C3" s="194"/>
      <c r="E3" s="194"/>
      <c r="F3" s="194"/>
      <c r="G3" s="194"/>
      <c r="H3" s="194"/>
      <c r="I3" s="194"/>
      <c r="J3" s="194"/>
      <c r="K3" s="194"/>
    </row>
    <row r="4" spans="1:11" s="90" customFormat="1" ht="15.5" x14ac:dyDescent="0.35">
      <c r="A4" s="195"/>
      <c r="B4" s="195"/>
      <c r="C4" s="194"/>
      <c r="D4" s="273"/>
      <c r="E4" s="194"/>
      <c r="F4" s="194"/>
      <c r="G4" s="194"/>
      <c r="H4" s="194"/>
      <c r="I4" s="194"/>
      <c r="J4" s="194"/>
      <c r="K4" s="194"/>
    </row>
    <row r="5" spans="1:11" s="90" customFormat="1" ht="15.5" x14ac:dyDescent="0.35">
      <c r="A5" s="275" t="s">
        <v>415</v>
      </c>
      <c r="B5" s="275"/>
      <c r="C5" s="276"/>
      <c r="D5" s="273"/>
      <c r="E5" s="273"/>
      <c r="F5" s="194"/>
      <c r="G5" s="194"/>
      <c r="H5" s="194"/>
      <c r="I5" s="194"/>
      <c r="J5" s="194"/>
      <c r="K5" s="194"/>
    </row>
    <row r="6" spans="1:11" ht="15.5" x14ac:dyDescent="0.35">
      <c r="A6" s="194"/>
      <c r="B6" s="194"/>
      <c r="C6" s="204"/>
      <c r="E6" s="194"/>
      <c r="F6" s="194"/>
      <c r="G6" s="194"/>
      <c r="H6" s="194"/>
      <c r="I6" s="194"/>
      <c r="J6" s="194"/>
      <c r="K6" s="194"/>
    </row>
    <row r="7" spans="1:11" x14ac:dyDescent="0.35">
      <c r="A7" s="405" t="s">
        <v>122</v>
      </c>
      <c r="B7" s="513" t="s">
        <v>121</v>
      </c>
      <c r="C7" s="515" t="s">
        <v>191</v>
      </c>
      <c r="D7" s="515" t="s">
        <v>31</v>
      </c>
      <c r="E7" s="515" t="s">
        <v>272</v>
      </c>
      <c r="F7" s="194"/>
      <c r="G7" s="199"/>
    </row>
    <row r="8" spans="1:11" ht="15" customHeight="1" x14ac:dyDescent="0.35">
      <c r="A8" s="407"/>
      <c r="B8" s="514"/>
      <c r="C8" s="516"/>
      <c r="D8" s="517"/>
      <c r="E8" s="517"/>
      <c r="F8" s="194"/>
      <c r="G8" s="199"/>
    </row>
    <row r="9" spans="1:11" ht="15" customHeight="1" x14ac:dyDescent="0.35">
      <c r="A9" s="401" t="s">
        <v>123</v>
      </c>
      <c r="B9" s="198" t="s">
        <v>52</v>
      </c>
      <c r="C9" s="216">
        <v>4407</v>
      </c>
      <c r="D9" s="509" t="s">
        <v>416</v>
      </c>
      <c r="E9" s="201" t="e">
        <f>D9/C9*100</f>
        <v>#VALUE!</v>
      </c>
      <c r="F9" s="194"/>
      <c r="G9" s="199"/>
    </row>
    <row r="10" spans="1:11" x14ac:dyDescent="0.35">
      <c r="A10" s="401"/>
      <c r="B10" s="198" t="s">
        <v>53</v>
      </c>
      <c r="C10" s="214">
        <v>12316</v>
      </c>
      <c r="D10" s="510"/>
      <c r="E10" s="200">
        <f t="shared" ref="E10:E74" si="0">D10/C10*100</f>
        <v>0</v>
      </c>
      <c r="F10" s="194"/>
      <c r="G10" s="199"/>
    </row>
    <row r="11" spans="1:11" x14ac:dyDescent="0.35">
      <c r="A11" s="401"/>
      <c r="B11" s="198" t="s">
        <v>54</v>
      </c>
      <c r="C11" s="214">
        <v>10755</v>
      </c>
      <c r="D11" s="510"/>
      <c r="E11" s="200">
        <f t="shared" si="0"/>
        <v>0</v>
      </c>
      <c r="F11" s="194"/>
      <c r="G11" s="199"/>
    </row>
    <row r="12" spans="1:11" x14ac:dyDescent="0.35">
      <c r="A12" s="401"/>
      <c r="B12" s="198" t="s">
        <v>55</v>
      </c>
      <c r="C12" s="214">
        <v>7553</v>
      </c>
      <c r="D12" s="510"/>
      <c r="E12" s="200">
        <f t="shared" si="0"/>
        <v>0</v>
      </c>
      <c r="F12" s="194"/>
      <c r="G12" s="199"/>
    </row>
    <row r="13" spans="1:11" x14ac:dyDescent="0.35">
      <c r="A13" s="401"/>
      <c r="B13" s="198" t="s">
        <v>56</v>
      </c>
      <c r="C13" s="214">
        <v>7927</v>
      </c>
      <c r="D13" s="510"/>
      <c r="E13" s="200">
        <f t="shared" si="0"/>
        <v>0</v>
      </c>
      <c r="F13" s="194"/>
      <c r="G13" s="199"/>
    </row>
    <row r="14" spans="1:11" x14ac:dyDescent="0.35">
      <c r="A14" s="401"/>
      <c r="B14" s="198" t="s">
        <v>57</v>
      </c>
      <c r="C14" s="214">
        <v>4650</v>
      </c>
      <c r="D14" s="510"/>
      <c r="E14" s="200">
        <f t="shared" si="0"/>
        <v>0</v>
      </c>
      <c r="F14" s="194"/>
      <c r="G14" s="199"/>
    </row>
    <row r="15" spans="1:11" x14ac:dyDescent="0.35">
      <c r="A15" s="401" t="s">
        <v>124</v>
      </c>
      <c r="B15" s="198" t="s">
        <v>58</v>
      </c>
      <c r="C15" s="214">
        <v>2749</v>
      </c>
      <c r="D15" s="510"/>
      <c r="E15" s="200">
        <f t="shared" si="0"/>
        <v>0</v>
      </c>
      <c r="F15" s="194"/>
      <c r="G15" s="199"/>
    </row>
    <row r="16" spans="1:11" x14ac:dyDescent="0.35">
      <c r="A16" s="401"/>
      <c r="B16" s="198" t="s">
        <v>59</v>
      </c>
      <c r="C16" s="214">
        <v>2681</v>
      </c>
      <c r="D16" s="510"/>
      <c r="E16" s="200">
        <f t="shared" si="0"/>
        <v>0</v>
      </c>
      <c r="F16" s="194"/>
      <c r="G16" s="199"/>
    </row>
    <row r="17" spans="1:7" x14ac:dyDescent="0.35">
      <c r="A17" s="401"/>
      <c r="B17" s="198" t="s">
        <v>60</v>
      </c>
      <c r="C17" s="214">
        <v>3764</v>
      </c>
      <c r="D17" s="510"/>
      <c r="E17" s="200">
        <f t="shared" si="0"/>
        <v>0</v>
      </c>
      <c r="F17" s="194"/>
      <c r="G17" s="199"/>
    </row>
    <row r="18" spans="1:7" x14ac:dyDescent="0.35">
      <c r="A18" s="401"/>
      <c r="B18" s="198" t="s">
        <v>61</v>
      </c>
      <c r="C18" s="214">
        <v>2978</v>
      </c>
      <c r="D18" s="510"/>
      <c r="E18" s="200">
        <f t="shared" si="0"/>
        <v>0</v>
      </c>
      <c r="F18" s="194"/>
      <c r="G18" s="199"/>
    </row>
    <row r="19" spans="1:7" x14ac:dyDescent="0.35">
      <c r="A19" s="401"/>
      <c r="B19" s="198" t="s">
        <v>62</v>
      </c>
      <c r="C19" s="214">
        <v>3973</v>
      </c>
      <c r="D19" s="510"/>
      <c r="E19" s="200">
        <f t="shared" si="0"/>
        <v>0</v>
      </c>
      <c r="F19" s="194"/>
      <c r="G19" s="199"/>
    </row>
    <row r="20" spans="1:7" x14ac:dyDescent="0.35">
      <c r="A20" s="401"/>
      <c r="B20" s="198" t="s">
        <v>63</v>
      </c>
      <c r="C20" s="214">
        <v>2368</v>
      </c>
      <c r="D20" s="510"/>
      <c r="E20" s="200">
        <f t="shared" si="0"/>
        <v>0</v>
      </c>
      <c r="F20" s="194"/>
      <c r="G20" s="199"/>
    </row>
    <row r="21" spans="1:7" x14ac:dyDescent="0.35">
      <c r="A21" s="401"/>
      <c r="B21" s="198" t="s">
        <v>64</v>
      </c>
      <c r="C21" s="159">
        <v>31</v>
      </c>
      <c r="D21" s="510"/>
      <c r="E21" s="200">
        <f t="shared" si="0"/>
        <v>0</v>
      </c>
      <c r="F21" s="194"/>
      <c r="G21" s="199"/>
    </row>
    <row r="22" spans="1:7" x14ac:dyDescent="0.35">
      <c r="A22" s="402" t="s">
        <v>125</v>
      </c>
      <c r="B22" s="198" t="s">
        <v>65</v>
      </c>
      <c r="C22" s="214">
        <v>6072</v>
      </c>
      <c r="D22" s="510"/>
      <c r="E22" s="200">
        <f t="shared" si="0"/>
        <v>0</v>
      </c>
      <c r="F22" s="194"/>
      <c r="G22" s="199"/>
    </row>
    <row r="23" spans="1:7" ht="15" customHeight="1" x14ac:dyDescent="0.35">
      <c r="A23" s="402"/>
      <c r="B23" s="198" t="s">
        <v>66</v>
      </c>
      <c r="C23" s="214">
        <v>3924</v>
      </c>
      <c r="D23" s="510"/>
      <c r="E23" s="200">
        <f t="shared" si="0"/>
        <v>0</v>
      </c>
      <c r="F23" s="194"/>
      <c r="G23" s="199"/>
    </row>
    <row r="24" spans="1:7" x14ac:dyDescent="0.35">
      <c r="A24" s="402"/>
      <c r="B24" s="198" t="s">
        <v>67</v>
      </c>
      <c r="C24" s="214">
        <v>2626</v>
      </c>
      <c r="D24" s="510"/>
      <c r="E24" s="200">
        <f t="shared" si="0"/>
        <v>0</v>
      </c>
      <c r="F24" s="194"/>
      <c r="G24" s="199"/>
    </row>
    <row r="25" spans="1:7" x14ac:dyDescent="0.35">
      <c r="A25" s="402"/>
      <c r="B25" s="198" t="s">
        <v>68</v>
      </c>
      <c r="C25" s="214">
        <v>4018</v>
      </c>
      <c r="D25" s="510"/>
      <c r="E25" s="200">
        <f t="shared" si="0"/>
        <v>0</v>
      </c>
      <c r="F25" s="194"/>
      <c r="G25" s="199"/>
    </row>
    <row r="26" spans="1:7" x14ac:dyDescent="0.35">
      <c r="A26" s="402"/>
      <c r="B26" s="198" t="s">
        <v>69</v>
      </c>
      <c r="C26" s="214">
        <v>1727</v>
      </c>
      <c r="D26" s="510"/>
      <c r="E26" s="200">
        <f t="shared" si="0"/>
        <v>0</v>
      </c>
      <c r="F26" s="194"/>
      <c r="G26" s="199"/>
    </row>
    <row r="27" spans="1:7" x14ac:dyDescent="0.35">
      <c r="A27" s="402"/>
      <c r="B27" s="198" t="s">
        <v>70</v>
      </c>
      <c r="C27" s="214">
        <v>2281</v>
      </c>
      <c r="D27" s="510"/>
      <c r="E27" s="200">
        <f t="shared" si="0"/>
        <v>0</v>
      </c>
      <c r="F27" s="194"/>
      <c r="G27" s="199"/>
    </row>
    <row r="28" spans="1:7" x14ac:dyDescent="0.35">
      <c r="A28" s="402"/>
      <c r="B28" s="198" t="s">
        <v>71</v>
      </c>
      <c r="C28" s="214">
        <v>1223</v>
      </c>
      <c r="D28" s="510"/>
      <c r="E28" s="200">
        <f t="shared" si="0"/>
        <v>0</v>
      </c>
      <c r="F28" s="194"/>
      <c r="G28" s="199"/>
    </row>
    <row r="29" spans="1:7" x14ac:dyDescent="0.35">
      <c r="A29" s="401" t="s">
        <v>126</v>
      </c>
      <c r="B29" s="198" t="s">
        <v>72</v>
      </c>
      <c r="C29" s="214">
        <v>6313</v>
      </c>
      <c r="D29" s="510"/>
      <c r="E29" s="200">
        <f t="shared" si="0"/>
        <v>0</v>
      </c>
      <c r="F29" s="194"/>
      <c r="G29" s="199"/>
    </row>
    <row r="30" spans="1:7" x14ac:dyDescent="0.35">
      <c r="A30" s="401"/>
      <c r="B30" s="198" t="s">
        <v>73</v>
      </c>
      <c r="C30" s="214">
        <v>2199</v>
      </c>
      <c r="D30" s="510"/>
      <c r="E30" s="200">
        <f t="shared" si="0"/>
        <v>0</v>
      </c>
      <c r="F30" s="194"/>
      <c r="G30" s="199"/>
    </row>
    <row r="31" spans="1:7" x14ac:dyDescent="0.35">
      <c r="A31" s="401"/>
      <c r="B31" s="198" t="s">
        <v>74</v>
      </c>
      <c r="C31" s="214">
        <v>2415</v>
      </c>
      <c r="D31" s="510"/>
      <c r="E31" s="200">
        <f t="shared" si="0"/>
        <v>0</v>
      </c>
      <c r="F31" s="194"/>
      <c r="G31" s="199"/>
    </row>
    <row r="32" spans="1:7" x14ac:dyDescent="0.35">
      <c r="A32" s="401"/>
      <c r="B32" s="198" t="s">
        <v>75</v>
      </c>
      <c r="C32" s="214">
        <v>1687</v>
      </c>
      <c r="D32" s="510"/>
      <c r="E32" s="200">
        <f t="shared" si="0"/>
        <v>0</v>
      </c>
      <c r="F32" s="194"/>
      <c r="G32" s="199"/>
    </row>
    <row r="33" spans="1:7" x14ac:dyDescent="0.35">
      <c r="A33" s="401"/>
      <c r="B33" s="198" t="s">
        <v>76</v>
      </c>
      <c r="C33" s="159">
        <v>625</v>
      </c>
      <c r="D33" s="510"/>
      <c r="E33" s="200">
        <f t="shared" si="0"/>
        <v>0</v>
      </c>
      <c r="F33" s="194"/>
      <c r="G33" s="199"/>
    </row>
    <row r="34" spans="1:7" x14ac:dyDescent="0.35">
      <c r="A34" s="401"/>
      <c r="B34" s="198" t="s">
        <v>77</v>
      </c>
      <c r="C34" s="159">
        <v>107</v>
      </c>
      <c r="D34" s="510"/>
      <c r="E34" s="200">
        <f t="shared" si="0"/>
        <v>0</v>
      </c>
      <c r="F34" s="194"/>
      <c r="G34" s="199"/>
    </row>
    <row r="35" spans="1:7" x14ac:dyDescent="0.35">
      <c r="A35" s="401"/>
      <c r="B35" s="198" t="s">
        <v>78</v>
      </c>
      <c r="C35" s="214">
        <v>2647</v>
      </c>
      <c r="D35" s="510"/>
      <c r="E35" s="200">
        <f t="shared" si="0"/>
        <v>0</v>
      </c>
      <c r="F35" s="194"/>
      <c r="G35" s="199"/>
    </row>
    <row r="36" spans="1:7" x14ac:dyDescent="0.35">
      <c r="A36" s="401"/>
      <c r="B36" s="198" t="s">
        <v>79</v>
      </c>
      <c r="C36" s="214">
        <v>3351</v>
      </c>
      <c r="D36" s="510"/>
      <c r="E36" s="200">
        <f t="shared" si="0"/>
        <v>0</v>
      </c>
      <c r="F36" s="194"/>
      <c r="G36" s="199"/>
    </row>
    <row r="37" spans="1:7" x14ac:dyDescent="0.35">
      <c r="A37" s="401"/>
      <c r="B37" s="198" t="s">
        <v>80</v>
      </c>
      <c r="C37" s="159">
        <v>354</v>
      </c>
      <c r="D37" s="510"/>
      <c r="E37" s="200">
        <f t="shared" si="0"/>
        <v>0</v>
      </c>
      <c r="F37" s="194"/>
      <c r="G37" s="199"/>
    </row>
    <row r="38" spans="1:7" x14ac:dyDescent="0.35">
      <c r="A38" s="401" t="s">
        <v>127</v>
      </c>
      <c r="B38" s="198" t="s">
        <v>81</v>
      </c>
      <c r="C38" s="214">
        <v>3874</v>
      </c>
      <c r="D38" s="510"/>
      <c r="E38" s="200">
        <f t="shared" si="0"/>
        <v>0</v>
      </c>
      <c r="F38" s="194"/>
      <c r="G38" s="199"/>
    </row>
    <row r="39" spans="1:7" x14ac:dyDescent="0.35">
      <c r="A39" s="401"/>
      <c r="B39" s="198" t="s">
        <v>82</v>
      </c>
      <c r="C39" s="214">
        <v>1065</v>
      </c>
      <c r="D39" s="510"/>
      <c r="E39" s="200">
        <f t="shared" si="0"/>
        <v>0</v>
      </c>
      <c r="F39" s="194"/>
      <c r="G39" s="199"/>
    </row>
    <row r="40" spans="1:7" x14ac:dyDescent="0.35">
      <c r="A40" s="401"/>
      <c r="B40" s="198" t="s">
        <v>83</v>
      </c>
      <c r="C40" s="214">
        <v>2346</v>
      </c>
      <c r="D40" s="510"/>
      <c r="E40" s="200">
        <f t="shared" si="0"/>
        <v>0</v>
      </c>
      <c r="F40" s="194"/>
      <c r="G40" s="199"/>
    </row>
    <row r="41" spans="1:7" x14ac:dyDescent="0.35">
      <c r="A41" s="401"/>
      <c r="B41" s="198" t="s">
        <v>84</v>
      </c>
      <c r="C41" s="214">
        <v>2360</v>
      </c>
      <c r="D41" s="510"/>
      <c r="E41" s="200">
        <f t="shared" si="0"/>
        <v>0</v>
      </c>
      <c r="F41" s="194"/>
      <c r="G41" s="199"/>
    </row>
    <row r="42" spans="1:7" x14ac:dyDescent="0.35">
      <c r="A42" s="401"/>
      <c r="B42" s="198" t="s">
        <v>85</v>
      </c>
      <c r="C42" s="214">
        <v>1290</v>
      </c>
      <c r="D42" s="510"/>
      <c r="E42" s="200">
        <f t="shared" si="0"/>
        <v>0</v>
      </c>
      <c r="F42" s="194"/>
      <c r="G42" s="199"/>
    </row>
    <row r="43" spans="1:7" x14ac:dyDescent="0.35">
      <c r="A43" s="401"/>
      <c r="B43" s="198" t="s">
        <v>86</v>
      </c>
      <c r="C43" s="214">
        <v>1209</v>
      </c>
      <c r="D43" s="510"/>
      <c r="E43" s="200">
        <f t="shared" si="0"/>
        <v>0</v>
      </c>
      <c r="F43" s="194"/>
      <c r="G43" s="199"/>
    </row>
    <row r="44" spans="1:7" x14ac:dyDescent="0.35">
      <c r="A44" s="401"/>
      <c r="B44" s="198" t="s">
        <v>87</v>
      </c>
      <c r="C44" s="159">
        <v>301</v>
      </c>
      <c r="D44" s="510"/>
      <c r="E44" s="200">
        <f t="shared" si="0"/>
        <v>0</v>
      </c>
      <c r="F44" s="194"/>
      <c r="G44" s="199"/>
    </row>
    <row r="45" spans="1:7" x14ac:dyDescent="0.35">
      <c r="A45" s="401" t="s">
        <v>128</v>
      </c>
      <c r="B45" s="198" t="s">
        <v>88</v>
      </c>
      <c r="C45" s="214">
        <v>3518</v>
      </c>
      <c r="D45" s="510"/>
      <c r="E45" s="200">
        <f t="shared" si="0"/>
        <v>0</v>
      </c>
      <c r="F45" s="194"/>
      <c r="G45" s="199"/>
    </row>
    <row r="46" spans="1:7" x14ac:dyDescent="0.35">
      <c r="A46" s="401"/>
      <c r="B46" s="198" t="s">
        <v>89</v>
      </c>
      <c r="C46" s="214">
        <v>5764</v>
      </c>
      <c r="D46" s="510"/>
      <c r="E46" s="200">
        <f t="shared" si="0"/>
        <v>0</v>
      </c>
      <c r="F46" s="194"/>
      <c r="G46" s="199"/>
    </row>
    <row r="47" spans="1:7" x14ac:dyDescent="0.35">
      <c r="A47" s="401"/>
      <c r="B47" s="198" t="s">
        <v>90</v>
      </c>
      <c r="C47" s="214">
        <v>3061</v>
      </c>
      <c r="D47" s="510"/>
      <c r="E47" s="200">
        <f t="shared" si="0"/>
        <v>0</v>
      </c>
      <c r="F47" s="194"/>
      <c r="G47" s="199"/>
    </row>
    <row r="48" spans="1:7" x14ac:dyDescent="0.35">
      <c r="A48" s="401"/>
      <c r="B48" s="198" t="s">
        <v>91</v>
      </c>
      <c r="C48" s="214">
        <v>1816</v>
      </c>
      <c r="D48" s="510"/>
      <c r="E48" s="200">
        <f t="shared" si="0"/>
        <v>0</v>
      </c>
      <c r="F48" s="194"/>
      <c r="G48" s="199"/>
    </row>
    <row r="49" spans="1:7" x14ac:dyDescent="0.35">
      <c r="A49" s="401"/>
      <c r="B49" s="198" t="s">
        <v>92</v>
      </c>
      <c r="C49" s="214">
        <v>7052</v>
      </c>
      <c r="D49" s="510"/>
      <c r="E49" s="200">
        <f t="shared" si="0"/>
        <v>0</v>
      </c>
      <c r="F49" s="194"/>
      <c r="G49" s="199"/>
    </row>
    <row r="50" spans="1:7" x14ac:dyDescent="0.35">
      <c r="A50" s="401"/>
      <c r="B50" s="198" t="s">
        <v>93</v>
      </c>
      <c r="C50" s="214">
        <v>7053</v>
      </c>
      <c r="D50" s="510"/>
      <c r="E50" s="200">
        <f t="shared" si="0"/>
        <v>0</v>
      </c>
      <c r="F50" s="194"/>
      <c r="G50" s="199"/>
    </row>
    <row r="51" spans="1:7" x14ac:dyDescent="0.35">
      <c r="A51" s="401"/>
      <c r="B51" s="198" t="s">
        <v>94</v>
      </c>
      <c r="C51" s="214">
        <v>2304</v>
      </c>
      <c r="D51" s="510"/>
      <c r="E51" s="200">
        <f t="shared" si="0"/>
        <v>0</v>
      </c>
      <c r="F51" s="194"/>
      <c r="G51" s="199"/>
    </row>
    <row r="52" spans="1:7" x14ac:dyDescent="0.35">
      <c r="A52" s="401"/>
      <c r="B52" s="198" t="s">
        <v>95</v>
      </c>
      <c r="C52" s="214">
        <v>5729</v>
      </c>
      <c r="D52" s="510"/>
      <c r="E52" s="200">
        <f t="shared" si="0"/>
        <v>0</v>
      </c>
      <c r="F52" s="194"/>
      <c r="G52" s="199"/>
    </row>
    <row r="53" spans="1:7" x14ac:dyDescent="0.35">
      <c r="A53" s="401"/>
      <c r="B53" s="198" t="s">
        <v>96</v>
      </c>
      <c r="C53" s="214">
        <v>1842</v>
      </c>
      <c r="D53" s="510"/>
      <c r="E53" s="200">
        <f t="shared" si="0"/>
        <v>0</v>
      </c>
      <c r="F53" s="194"/>
      <c r="G53" s="199"/>
    </row>
    <row r="54" spans="1:7" x14ac:dyDescent="0.35">
      <c r="A54" s="401"/>
      <c r="B54" s="198" t="s">
        <v>97</v>
      </c>
      <c r="C54" s="214">
        <v>2801</v>
      </c>
      <c r="D54" s="510"/>
      <c r="E54" s="200">
        <f t="shared" si="0"/>
        <v>0</v>
      </c>
      <c r="F54" s="194"/>
      <c r="G54" s="199"/>
    </row>
    <row r="55" spans="1:7" x14ac:dyDescent="0.35">
      <c r="A55" s="401" t="s">
        <v>129</v>
      </c>
      <c r="B55" s="198" t="s">
        <v>98</v>
      </c>
      <c r="C55" s="214">
        <v>10861</v>
      </c>
      <c r="D55" s="510"/>
      <c r="E55" s="200">
        <f t="shared" si="0"/>
        <v>0</v>
      </c>
      <c r="F55" s="194"/>
      <c r="G55" s="199"/>
    </row>
    <row r="56" spans="1:7" x14ac:dyDescent="0.35">
      <c r="A56" s="401"/>
      <c r="B56" s="198" t="s">
        <v>99</v>
      </c>
      <c r="C56" s="214">
        <v>6852</v>
      </c>
      <c r="D56" s="510"/>
      <c r="E56" s="200">
        <f t="shared" si="0"/>
        <v>0</v>
      </c>
      <c r="F56" s="194"/>
      <c r="G56" s="199"/>
    </row>
    <row r="57" spans="1:7" x14ac:dyDescent="0.35">
      <c r="A57" s="401"/>
      <c r="B57" s="198" t="s">
        <v>100</v>
      </c>
      <c r="C57" s="214">
        <v>4033</v>
      </c>
      <c r="D57" s="510"/>
      <c r="E57" s="200">
        <f t="shared" si="0"/>
        <v>0</v>
      </c>
      <c r="F57" s="194"/>
      <c r="G57" s="199"/>
    </row>
    <row r="58" spans="1:7" x14ac:dyDescent="0.35">
      <c r="A58" s="401"/>
      <c r="B58" s="198" t="s">
        <v>101</v>
      </c>
      <c r="C58" s="214">
        <v>3379</v>
      </c>
      <c r="D58" s="510"/>
      <c r="E58" s="200">
        <f t="shared" si="0"/>
        <v>0</v>
      </c>
      <c r="F58" s="194"/>
      <c r="G58" s="199"/>
    </row>
    <row r="59" spans="1:7" s="318" customFormat="1" x14ac:dyDescent="0.35">
      <c r="A59" s="401"/>
      <c r="B59" s="198" t="s">
        <v>102</v>
      </c>
      <c r="C59" s="214">
        <v>4442</v>
      </c>
      <c r="D59" s="510"/>
      <c r="E59" s="200">
        <f t="shared" ref="E59:E60" si="1">D59/C59*100</f>
        <v>0</v>
      </c>
      <c r="G59" s="199"/>
    </row>
    <row r="60" spans="1:7" s="318" customFormat="1" x14ac:dyDescent="0.35">
      <c r="A60" s="401"/>
      <c r="B60" s="198" t="s">
        <v>408</v>
      </c>
      <c r="C60" s="214">
        <v>1088</v>
      </c>
      <c r="D60" s="510"/>
      <c r="E60" s="200">
        <f t="shared" si="1"/>
        <v>0</v>
      </c>
      <c r="G60" s="199"/>
    </row>
    <row r="61" spans="1:7" x14ac:dyDescent="0.35">
      <c r="A61" s="401" t="s">
        <v>130</v>
      </c>
      <c r="B61" s="198" t="s">
        <v>103</v>
      </c>
      <c r="C61" s="214">
        <v>8742</v>
      </c>
      <c r="D61" s="510"/>
      <c r="E61" s="200">
        <f t="shared" si="0"/>
        <v>0</v>
      </c>
      <c r="F61" s="194"/>
      <c r="G61" s="199"/>
    </row>
    <row r="62" spans="1:7" x14ac:dyDescent="0.35">
      <c r="A62" s="401"/>
      <c r="B62" s="198" t="s">
        <v>104</v>
      </c>
      <c r="C62" s="214">
        <v>5185</v>
      </c>
      <c r="D62" s="510"/>
      <c r="E62" s="200">
        <f t="shared" si="0"/>
        <v>0</v>
      </c>
      <c r="F62" s="194"/>
      <c r="G62" s="199"/>
    </row>
    <row r="63" spans="1:7" x14ac:dyDescent="0.35">
      <c r="A63" s="401"/>
      <c r="B63" s="198" t="s">
        <v>105</v>
      </c>
      <c r="C63" s="159">
        <v>839</v>
      </c>
      <c r="D63" s="510"/>
      <c r="E63" s="200">
        <f t="shared" si="0"/>
        <v>0</v>
      </c>
      <c r="F63" s="194"/>
      <c r="G63" s="199"/>
    </row>
    <row r="64" spans="1:7" x14ac:dyDescent="0.35">
      <c r="A64" s="402" t="s">
        <v>132</v>
      </c>
      <c r="B64" s="198" t="s">
        <v>106</v>
      </c>
      <c r="C64" s="214">
        <v>3024</v>
      </c>
      <c r="D64" s="510"/>
      <c r="E64" s="200">
        <f t="shared" si="0"/>
        <v>0</v>
      </c>
      <c r="F64" s="194"/>
      <c r="G64" s="199"/>
    </row>
    <row r="65" spans="1:7" ht="15" customHeight="1" x14ac:dyDescent="0.35">
      <c r="A65" s="402"/>
      <c r="B65" s="198" t="s">
        <v>107</v>
      </c>
      <c r="C65" s="214">
        <v>2593</v>
      </c>
      <c r="D65" s="510"/>
      <c r="E65" s="200">
        <f t="shared" si="0"/>
        <v>0</v>
      </c>
      <c r="F65" s="194"/>
      <c r="G65" s="199"/>
    </row>
    <row r="66" spans="1:7" x14ac:dyDescent="0.35">
      <c r="A66" s="402"/>
      <c r="B66" s="198" t="s">
        <v>108</v>
      </c>
      <c r="C66" s="214">
        <v>1233</v>
      </c>
      <c r="D66" s="510"/>
      <c r="E66" s="200">
        <f t="shared" si="0"/>
        <v>0</v>
      </c>
      <c r="F66" s="194"/>
      <c r="G66" s="199"/>
    </row>
    <row r="67" spans="1:7" x14ac:dyDescent="0.35">
      <c r="A67" s="402"/>
      <c r="B67" s="198" t="s">
        <v>109</v>
      </c>
      <c r="C67" s="214">
        <v>2224</v>
      </c>
      <c r="D67" s="510"/>
      <c r="E67" s="200">
        <f t="shared" si="0"/>
        <v>0</v>
      </c>
      <c r="F67" s="194"/>
      <c r="G67" s="199"/>
    </row>
    <row r="68" spans="1:7" x14ac:dyDescent="0.35">
      <c r="A68" s="402"/>
      <c r="B68" s="198" t="s">
        <v>409</v>
      </c>
      <c r="C68" s="214"/>
      <c r="D68" s="510"/>
      <c r="E68" s="200"/>
      <c r="F68" s="194"/>
      <c r="G68" s="199"/>
    </row>
    <row r="69" spans="1:7" x14ac:dyDescent="0.35">
      <c r="A69" s="402"/>
      <c r="B69" s="198" t="s">
        <v>110</v>
      </c>
      <c r="C69" s="214">
        <v>1477</v>
      </c>
      <c r="D69" s="510"/>
      <c r="E69" s="200">
        <f t="shared" si="0"/>
        <v>0</v>
      </c>
      <c r="F69" s="194"/>
      <c r="G69" s="199"/>
    </row>
    <row r="70" spans="1:7" x14ac:dyDescent="0.35">
      <c r="A70" s="402"/>
      <c r="B70" s="198" t="s">
        <v>111</v>
      </c>
      <c r="C70" s="214">
        <v>1401</v>
      </c>
      <c r="D70" s="510"/>
      <c r="E70" s="200">
        <f t="shared" si="0"/>
        <v>0</v>
      </c>
      <c r="F70" s="194"/>
      <c r="G70" s="199"/>
    </row>
    <row r="71" spans="1:7" x14ac:dyDescent="0.35">
      <c r="A71" s="402"/>
      <c r="B71" s="198" t="s">
        <v>112</v>
      </c>
      <c r="C71" s="214">
        <v>1747</v>
      </c>
      <c r="D71" s="510"/>
      <c r="E71" s="200">
        <f t="shared" si="0"/>
        <v>0</v>
      </c>
      <c r="F71" s="194"/>
      <c r="G71" s="199"/>
    </row>
    <row r="72" spans="1:7" x14ac:dyDescent="0.35">
      <c r="A72" s="402"/>
      <c r="B72" s="198" t="s">
        <v>113</v>
      </c>
      <c r="C72" s="214">
        <v>1321</v>
      </c>
      <c r="D72" s="510"/>
      <c r="E72" s="200">
        <f t="shared" si="0"/>
        <v>0</v>
      </c>
      <c r="F72" s="194"/>
      <c r="G72" s="199"/>
    </row>
    <row r="73" spans="1:7" x14ac:dyDescent="0.35">
      <c r="A73" s="401" t="s">
        <v>131</v>
      </c>
      <c r="B73" s="198" t="s">
        <v>114</v>
      </c>
      <c r="C73" s="214">
        <v>4499</v>
      </c>
      <c r="D73" s="510"/>
      <c r="E73" s="200">
        <f t="shared" si="0"/>
        <v>0</v>
      </c>
      <c r="F73" s="194"/>
      <c r="G73" s="199"/>
    </row>
    <row r="74" spans="1:7" x14ac:dyDescent="0.35">
      <c r="A74" s="401"/>
      <c r="B74" s="198" t="s">
        <v>115</v>
      </c>
      <c r="C74" s="214">
        <v>1819</v>
      </c>
      <c r="D74" s="510"/>
      <c r="E74" s="200">
        <f t="shared" si="0"/>
        <v>0</v>
      </c>
      <c r="F74" s="194"/>
      <c r="G74" s="199"/>
    </row>
    <row r="75" spans="1:7" x14ac:dyDescent="0.35">
      <c r="A75" s="401"/>
      <c r="B75" s="198" t="s">
        <v>116</v>
      </c>
      <c r="C75" s="214">
        <v>1404</v>
      </c>
      <c r="D75" s="510"/>
      <c r="E75" s="200">
        <f t="shared" ref="E75:E80" si="2">D75/C75*100</f>
        <v>0</v>
      </c>
      <c r="F75" s="194"/>
      <c r="G75" s="199"/>
    </row>
    <row r="76" spans="1:7" x14ac:dyDescent="0.35">
      <c r="A76" s="401"/>
      <c r="B76" s="198" t="s">
        <v>117</v>
      </c>
      <c r="C76" s="214">
        <v>1860</v>
      </c>
      <c r="D76" s="510"/>
      <c r="E76" s="200">
        <f t="shared" si="2"/>
        <v>0</v>
      </c>
      <c r="F76" s="194"/>
      <c r="G76" s="199"/>
    </row>
    <row r="77" spans="1:7" x14ac:dyDescent="0.35">
      <c r="A77" s="401"/>
      <c r="B77" s="198" t="s">
        <v>118</v>
      </c>
      <c r="C77" s="214">
        <v>3105</v>
      </c>
      <c r="D77" s="510"/>
      <c r="E77" s="200">
        <f t="shared" si="2"/>
        <v>0</v>
      </c>
      <c r="F77" s="194"/>
      <c r="G77" s="199"/>
    </row>
    <row r="78" spans="1:7" x14ac:dyDescent="0.35">
      <c r="A78" s="401"/>
      <c r="B78" s="198" t="s">
        <v>119</v>
      </c>
      <c r="C78" s="159">
        <v>711</v>
      </c>
      <c r="D78" s="510"/>
      <c r="E78" s="200">
        <f t="shared" si="2"/>
        <v>0</v>
      </c>
      <c r="F78" s="194"/>
      <c r="G78" s="199"/>
    </row>
    <row r="79" spans="1:7" x14ac:dyDescent="0.35">
      <c r="A79" s="203"/>
      <c r="B79" s="205" t="s">
        <v>273</v>
      </c>
      <c r="C79" s="213">
        <v>0</v>
      </c>
      <c r="D79" s="511"/>
      <c r="E79" s="202">
        <v>0</v>
      </c>
      <c r="F79" s="194"/>
      <c r="G79" s="199"/>
    </row>
    <row r="80" spans="1:7" x14ac:dyDescent="0.35">
      <c r="A80" s="194"/>
      <c r="B80" s="197" t="s">
        <v>120</v>
      </c>
      <c r="C80" s="123">
        <f>SUM(C9:C79)</f>
        <v>234945</v>
      </c>
      <c r="D80" s="395">
        <f>SUM(D9:D79)</f>
        <v>0</v>
      </c>
      <c r="E80" s="305">
        <f t="shared" si="2"/>
        <v>0</v>
      </c>
      <c r="F80" s="194"/>
      <c r="G80" s="199"/>
    </row>
    <row r="81" spans="1:7" x14ac:dyDescent="0.35">
      <c r="A81" s="194"/>
      <c r="B81" s="194"/>
      <c r="C81" s="194"/>
      <c r="E81" s="194"/>
      <c r="F81" s="194"/>
      <c r="G81" s="194"/>
    </row>
    <row r="82" spans="1:7" x14ac:dyDescent="0.35">
      <c r="A82" s="192"/>
      <c r="B82" s="192"/>
      <c r="C82" s="192"/>
      <c r="E82" s="192"/>
      <c r="F82" s="192"/>
      <c r="G82" s="192"/>
    </row>
    <row r="83" spans="1:7" x14ac:dyDescent="0.35">
      <c r="A83" s="192"/>
      <c r="B83" s="192"/>
      <c r="C83" s="192"/>
      <c r="E83" s="192"/>
      <c r="F83" s="192"/>
      <c r="G83" s="192"/>
    </row>
    <row r="84" spans="1:7" x14ac:dyDescent="0.35">
      <c r="A84" s="192"/>
      <c r="B84" s="192"/>
      <c r="C84" s="192"/>
      <c r="E84" s="192"/>
      <c r="F84" s="192"/>
    </row>
    <row r="85" spans="1:7" x14ac:dyDescent="0.35">
      <c r="A85" s="192"/>
      <c r="B85" s="192"/>
      <c r="C85" s="192"/>
      <c r="E85" s="192"/>
      <c r="F85" s="192"/>
    </row>
    <row r="86" spans="1:7" x14ac:dyDescent="0.35">
      <c r="A86" s="192"/>
      <c r="B86" s="192"/>
      <c r="C86" s="192"/>
      <c r="E86" s="192"/>
      <c r="F86" s="192"/>
    </row>
    <row r="87" spans="1:7" x14ac:dyDescent="0.35">
      <c r="A87" s="192"/>
      <c r="B87" s="192"/>
      <c r="C87" s="192"/>
      <c r="E87" s="192"/>
      <c r="F87" s="192"/>
    </row>
    <row r="88" spans="1:7" x14ac:dyDescent="0.35">
      <c r="A88" s="192"/>
      <c r="B88" s="192"/>
      <c r="C88" s="192"/>
      <c r="E88" s="192"/>
      <c r="F88" s="192"/>
    </row>
    <row r="89" spans="1:7" x14ac:dyDescent="0.35">
      <c r="A89" s="192"/>
      <c r="B89" s="192"/>
      <c r="C89" s="192"/>
      <c r="E89" s="192"/>
      <c r="F89" s="192"/>
    </row>
    <row r="90" spans="1:7" x14ac:dyDescent="0.35">
      <c r="A90" s="192"/>
      <c r="B90" s="192"/>
      <c r="C90" s="192"/>
      <c r="E90" s="192"/>
      <c r="F90" s="192"/>
    </row>
    <row r="91" spans="1:7" x14ac:dyDescent="0.35">
      <c r="A91" s="192"/>
      <c r="B91" s="192"/>
      <c r="C91" s="192"/>
      <c r="E91" s="192"/>
      <c r="F91" s="192"/>
    </row>
    <row r="92" spans="1:7" x14ac:dyDescent="0.35">
      <c r="A92" s="192"/>
      <c r="B92" s="192"/>
      <c r="C92" s="192"/>
      <c r="E92" s="192"/>
      <c r="F92" s="192"/>
    </row>
    <row r="93" spans="1:7" x14ac:dyDescent="0.35">
      <c r="A93" s="192"/>
      <c r="B93" s="192"/>
      <c r="C93" s="192"/>
      <c r="E93" s="192"/>
      <c r="F93" s="192"/>
    </row>
    <row r="94" spans="1:7" x14ac:dyDescent="0.35">
      <c r="A94" s="192"/>
      <c r="B94" s="192"/>
      <c r="C94" s="192"/>
      <c r="E94" s="192"/>
      <c r="F94" s="192"/>
    </row>
    <row r="95" spans="1:7" x14ac:dyDescent="0.35">
      <c r="A95" s="192"/>
      <c r="B95" s="192"/>
      <c r="C95" s="192"/>
      <c r="E95" s="192"/>
      <c r="F95" s="192"/>
    </row>
    <row r="96" spans="1:7" x14ac:dyDescent="0.35">
      <c r="A96" s="192"/>
      <c r="B96" s="192"/>
      <c r="C96" s="192"/>
      <c r="E96" s="192"/>
      <c r="F96" s="192"/>
    </row>
  </sheetData>
  <mergeCells count="17">
    <mergeCell ref="B1:F1"/>
    <mergeCell ref="A7:A8"/>
    <mergeCell ref="B7:B8"/>
    <mergeCell ref="C7:C8"/>
    <mergeCell ref="D7:D8"/>
    <mergeCell ref="E7:E8"/>
    <mergeCell ref="D9:D79"/>
    <mergeCell ref="A73:A78"/>
    <mergeCell ref="A9:A14"/>
    <mergeCell ref="A15:A21"/>
    <mergeCell ref="A22:A28"/>
    <mergeCell ref="A29:A37"/>
    <mergeCell ref="A38:A44"/>
    <mergeCell ref="A45:A54"/>
    <mergeCell ref="A55:A60"/>
    <mergeCell ref="A61:A63"/>
    <mergeCell ref="A64:A7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/>
  <dimension ref="A1:E89"/>
  <sheetViews>
    <sheetView workbookViewId="0"/>
  </sheetViews>
  <sheetFormatPr baseColWidth="10" defaultRowHeight="14.5" x14ac:dyDescent="0.35"/>
  <cols>
    <col min="1" max="1" width="15.54296875" customWidth="1"/>
    <col min="2" max="2" width="31.81640625" customWidth="1"/>
    <col min="3" max="3" width="13.54296875" customWidth="1"/>
    <col min="4" max="4" width="13.54296875" style="273" customWidth="1"/>
    <col min="5" max="5" width="13.54296875" customWidth="1"/>
  </cols>
  <sheetData>
    <row r="1" spans="1:5" s="193" customFormat="1" ht="27" customHeight="1" x14ac:dyDescent="0.6">
      <c r="A1" s="208"/>
      <c r="B1" s="270" t="s">
        <v>133</v>
      </c>
      <c r="C1" s="210"/>
      <c r="D1" s="269"/>
      <c r="E1" s="210"/>
    </row>
    <row r="2" spans="1:5" x14ac:dyDescent="0.35">
      <c r="A2" s="194"/>
      <c r="B2" s="194"/>
      <c r="C2" s="194"/>
      <c r="E2" s="194"/>
    </row>
    <row r="3" spans="1:5" ht="15.5" x14ac:dyDescent="0.35">
      <c r="A3" s="207" t="s">
        <v>278</v>
      </c>
      <c r="B3" s="207"/>
      <c r="C3" s="206"/>
      <c r="E3" s="206"/>
    </row>
    <row r="4" spans="1:5" ht="15.5" x14ac:dyDescent="0.35">
      <c r="A4" s="207"/>
      <c r="B4" s="207"/>
      <c r="C4" s="206"/>
      <c r="E4" s="206"/>
    </row>
    <row r="5" spans="1:5" ht="15.5" x14ac:dyDescent="0.35">
      <c r="A5" s="382" t="s">
        <v>417</v>
      </c>
      <c r="B5" s="275"/>
      <c r="C5" s="273"/>
      <c r="E5" s="273"/>
    </row>
    <row r="6" spans="1:5" s="96" customFormat="1" ht="15.5" x14ac:dyDescent="0.35">
      <c r="A6" s="207"/>
      <c r="B6" s="207"/>
      <c r="C6" s="206"/>
      <c r="D6" s="273"/>
      <c r="E6" s="206"/>
    </row>
    <row r="7" spans="1:5" s="94" customFormat="1" x14ac:dyDescent="0.35">
      <c r="A7" s="405" t="s">
        <v>122</v>
      </c>
      <c r="B7" s="513" t="s">
        <v>121</v>
      </c>
      <c r="C7" s="515" t="s">
        <v>274</v>
      </c>
      <c r="D7" s="515" t="s">
        <v>275</v>
      </c>
      <c r="E7" s="515" t="s">
        <v>288</v>
      </c>
    </row>
    <row r="8" spans="1:5" ht="41.15" customHeight="1" x14ac:dyDescent="0.35">
      <c r="A8" s="407"/>
      <c r="B8" s="514"/>
      <c r="C8" s="517"/>
      <c r="D8" s="517"/>
      <c r="E8" s="517"/>
    </row>
    <row r="9" spans="1:5" ht="15.75" customHeight="1" x14ac:dyDescent="0.35">
      <c r="A9" s="518" t="s">
        <v>123</v>
      </c>
      <c r="B9" s="215" t="s">
        <v>52</v>
      </c>
      <c r="C9" s="216">
        <v>5098</v>
      </c>
      <c r="D9" s="216">
        <v>1035</v>
      </c>
      <c r="E9" s="233">
        <f>D9/C9*100</f>
        <v>20.302079246763434</v>
      </c>
    </row>
    <row r="10" spans="1:5" ht="15" customHeight="1" x14ac:dyDescent="0.35">
      <c r="A10" s="401"/>
      <c r="B10" s="212" t="s">
        <v>53</v>
      </c>
      <c r="C10" s="214">
        <v>14625</v>
      </c>
      <c r="D10" s="214">
        <v>3370</v>
      </c>
      <c r="E10" s="233">
        <f t="shared" ref="E10:E74" si="0">D10/C10*100</f>
        <v>23.042735042735043</v>
      </c>
    </row>
    <row r="11" spans="1:5" x14ac:dyDescent="0.35">
      <c r="A11" s="401"/>
      <c r="B11" s="212" t="s">
        <v>54</v>
      </c>
      <c r="C11" s="214">
        <v>13131</v>
      </c>
      <c r="D11" s="214">
        <v>2977</v>
      </c>
      <c r="E11" s="233">
        <f t="shared" si="0"/>
        <v>22.671540629045769</v>
      </c>
    </row>
    <row r="12" spans="1:5" x14ac:dyDescent="0.35">
      <c r="A12" s="401"/>
      <c r="B12" s="212" t="s">
        <v>55</v>
      </c>
      <c r="C12" s="214">
        <v>8995</v>
      </c>
      <c r="D12" s="214">
        <v>1584</v>
      </c>
      <c r="E12" s="233">
        <f t="shared" si="0"/>
        <v>17.609783212896055</v>
      </c>
    </row>
    <row r="13" spans="1:5" x14ac:dyDescent="0.35">
      <c r="A13" s="401"/>
      <c r="B13" s="212" t="s">
        <v>56</v>
      </c>
      <c r="C13" s="214">
        <v>9079</v>
      </c>
      <c r="D13" s="214">
        <v>490</v>
      </c>
      <c r="E13" s="233">
        <f t="shared" si="0"/>
        <v>5.3970701619121053</v>
      </c>
    </row>
    <row r="14" spans="1:5" x14ac:dyDescent="0.35">
      <c r="A14" s="401"/>
      <c r="B14" s="212" t="s">
        <v>57</v>
      </c>
      <c r="C14" s="214">
        <v>5507</v>
      </c>
      <c r="D14" s="214">
        <v>822</v>
      </c>
      <c r="E14" s="233">
        <f t="shared" si="0"/>
        <v>14.926457236244781</v>
      </c>
    </row>
    <row r="15" spans="1:5" x14ac:dyDescent="0.35">
      <c r="A15" s="401" t="s">
        <v>124</v>
      </c>
      <c r="B15" s="212" t="s">
        <v>58</v>
      </c>
      <c r="C15" s="214">
        <v>3365</v>
      </c>
      <c r="D15" s="214">
        <v>503</v>
      </c>
      <c r="E15" s="233">
        <f t="shared" si="0"/>
        <v>14.947994056463596</v>
      </c>
    </row>
    <row r="16" spans="1:5" x14ac:dyDescent="0.35">
      <c r="A16" s="401"/>
      <c r="B16" s="212" t="s">
        <v>59</v>
      </c>
      <c r="C16" s="214">
        <v>3256</v>
      </c>
      <c r="D16" s="214">
        <v>285</v>
      </c>
      <c r="E16" s="233">
        <f t="shared" si="0"/>
        <v>8.7530712530712531</v>
      </c>
    </row>
    <row r="17" spans="1:5" x14ac:dyDescent="0.35">
      <c r="A17" s="401"/>
      <c r="B17" s="212" t="s">
        <v>60</v>
      </c>
      <c r="C17" s="214">
        <v>4686</v>
      </c>
      <c r="D17" s="214">
        <v>821</v>
      </c>
      <c r="E17" s="233">
        <f t="shared" si="0"/>
        <v>17.520273154075973</v>
      </c>
    </row>
    <row r="18" spans="1:5" x14ac:dyDescent="0.35">
      <c r="A18" s="401"/>
      <c r="B18" s="212" t="s">
        <v>61</v>
      </c>
      <c r="C18" s="214">
        <v>3520</v>
      </c>
      <c r="D18" s="214">
        <v>190</v>
      </c>
      <c r="E18" s="233">
        <f t="shared" si="0"/>
        <v>5.3977272727272725</v>
      </c>
    </row>
    <row r="19" spans="1:5" x14ac:dyDescent="0.35">
      <c r="A19" s="401"/>
      <c r="B19" s="212" t="s">
        <v>62</v>
      </c>
      <c r="C19" s="214">
        <v>4765</v>
      </c>
      <c r="D19" s="214">
        <v>1013</v>
      </c>
      <c r="E19" s="233">
        <f t="shared" si="0"/>
        <v>21.259181532004199</v>
      </c>
    </row>
    <row r="20" spans="1:5" x14ac:dyDescent="0.35">
      <c r="A20" s="401"/>
      <c r="B20" s="212" t="s">
        <v>63</v>
      </c>
      <c r="C20" s="214">
        <v>2847</v>
      </c>
      <c r="D20" s="214">
        <v>167</v>
      </c>
      <c r="E20" s="233">
        <f t="shared" si="0"/>
        <v>5.8658236740428515</v>
      </c>
    </row>
    <row r="21" spans="1:5" x14ac:dyDescent="0.35">
      <c r="A21" s="401"/>
      <c r="B21" s="212" t="s">
        <v>64</v>
      </c>
      <c r="C21" s="214">
        <v>35</v>
      </c>
      <c r="D21" s="214">
        <v>0</v>
      </c>
      <c r="E21" s="233">
        <f t="shared" si="0"/>
        <v>0</v>
      </c>
    </row>
    <row r="22" spans="1:5" x14ac:dyDescent="0.35">
      <c r="A22" s="402" t="s">
        <v>125</v>
      </c>
      <c r="B22" s="212" t="s">
        <v>65</v>
      </c>
      <c r="C22" s="214">
        <v>7418</v>
      </c>
      <c r="D22" s="214">
        <v>760</v>
      </c>
      <c r="E22" s="233">
        <f t="shared" si="0"/>
        <v>10.245349150714478</v>
      </c>
    </row>
    <row r="23" spans="1:5" ht="15" customHeight="1" x14ac:dyDescent="0.35">
      <c r="A23" s="402"/>
      <c r="B23" s="212" t="s">
        <v>66</v>
      </c>
      <c r="C23" s="214">
        <v>4838</v>
      </c>
      <c r="D23" s="214">
        <v>652</v>
      </c>
      <c r="E23" s="233">
        <f t="shared" si="0"/>
        <v>13.476643241008682</v>
      </c>
    </row>
    <row r="24" spans="1:5" x14ac:dyDescent="0.35">
      <c r="A24" s="402"/>
      <c r="B24" s="212" t="s">
        <v>67</v>
      </c>
      <c r="C24" s="214">
        <v>3220</v>
      </c>
      <c r="D24" s="214">
        <v>43</v>
      </c>
      <c r="E24" s="233">
        <f t="shared" si="0"/>
        <v>1.3354037267080745</v>
      </c>
    </row>
    <row r="25" spans="1:5" x14ac:dyDescent="0.35">
      <c r="A25" s="402"/>
      <c r="B25" s="212" t="s">
        <v>68</v>
      </c>
      <c r="C25" s="214">
        <v>4907</v>
      </c>
      <c r="D25" s="214">
        <v>493</v>
      </c>
      <c r="E25" s="233">
        <f t="shared" si="0"/>
        <v>10.046871815773386</v>
      </c>
    </row>
    <row r="26" spans="1:5" x14ac:dyDescent="0.35">
      <c r="A26" s="402"/>
      <c r="B26" s="212" t="s">
        <v>69</v>
      </c>
      <c r="C26" s="214">
        <v>2062</v>
      </c>
      <c r="D26" s="214">
        <v>52</v>
      </c>
      <c r="E26" s="233">
        <f t="shared" si="0"/>
        <v>2.5218234723569348</v>
      </c>
    </row>
    <row r="27" spans="1:5" x14ac:dyDescent="0.35">
      <c r="A27" s="402"/>
      <c r="B27" s="212" t="s">
        <v>70</v>
      </c>
      <c r="C27" s="214">
        <v>2814</v>
      </c>
      <c r="D27" s="214">
        <v>82</v>
      </c>
      <c r="E27" s="233">
        <f t="shared" si="0"/>
        <v>2.9140014214641083</v>
      </c>
    </row>
    <row r="28" spans="1:5" x14ac:dyDescent="0.35">
      <c r="A28" s="402"/>
      <c r="B28" s="212" t="s">
        <v>71</v>
      </c>
      <c r="C28" s="214">
        <v>1527</v>
      </c>
      <c r="D28" s="214">
        <v>37</v>
      </c>
      <c r="E28" s="233">
        <f t="shared" si="0"/>
        <v>2.4230517354289454</v>
      </c>
    </row>
    <row r="29" spans="1:5" x14ac:dyDescent="0.35">
      <c r="A29" s="401" t="s">
        <v>126</v>
      </c>
      <c r="B29" s="212" t="s">
        <v>72</v>
      </c>
      <c r="C29" s="214">
        <v>7686</v>
      </c>
      <c r="D29" s="214">
        <v>1161</v>
      </c>
      <c r="E29" s="233">
        <f t="shared" si="0"/>
        <v>15.105386416861826</v>
      </c>
    </row>
    <row r="30" spans="1:5" x14ac:dyDescent="0.35">
      <c r="A30" s="401"/>
      <c r="B30" s="212" t="s">
        <v>73</v>
      </c>
      <c r="C30" s="214">
        <v>2625</v>
      </c>
      <c r="D30" s="214">
        <v>249</v>
      </c>
      <c r="E30" s="233">
        <f t="shared" si="0"/>
        <v>9.4857142857142858</v>
      </c>
    </row>
    <row r="31" spans="1:5" x14ac:dyDescent="0.35">
      <c r="A31" s="401"/>
      <c r="B31" s="212" t="s">
        <v>74</v>
      </c>
      <c r="C31" s="214">
        <v>3012</v>
      </c>
      <c r="D31" s="214">
        <v>436</v>
      </c>
      <c r="E31" s="233">
        <f t="shared" si="0"/>
        <v>14.475431606905712</v>
      </c>
    </row>
    <row r="32" spans="1:5" x14ac:dyDescent="0.35">
      <c r="A32" s="401"/>
      <c r="B32" s="212" t="s">
        <v>75</v>
      </c>
      <c r="C32" s="214">
        <v>2023</v>
      </c>
      <c r="D32" s="214">
        <v>72</v>
      </c>
      <c r="E32" s="233">
        <f t="shared" si="0"/>
        <v>3.5590706870983686</v>
      </c>
    </row>
    <row r="33" spans="1:5" x14ac:dyDescent="0.35">
      <c r="A33" s="401"/>
      <c r="B33" s="212" t="s">
        <v>76</v>
      </c>
      <c r="C33" s="214">
        <v>771</v>
      </c>
      <c r="D33" s="214">
        <v>21</v>
      </c>
      <c r="E33" s="233">
        <f t="shared" si="0"/>
        <v>2.7237354085603114</v>
      </c>
    </row>
    <row r="34" spans="1:5" x14ac:dyDescent="0.35">
      <c r="A34" s="401"/>
      <c r="B34" s="212" t="s">
        <v>77</v>
      </c>
      <c r="C34" s="214">
        <v>125</v>
      </c>
      <c r="D34" s="214">
        <v>0</v>
      </c>
      <c r="E34" s="233">
        <f t="shared" si="0"/>
        <v>0</v>
      </c>
    </row>
    <row r="35" spans="1:5" x14ac:dyDescent="0.35">
      <c r="A35" s="401"/>
      <c r="B35" s="212" t="s">
        <v>78</v>
      </c>
      <c r="C35" s="214">
        <v>3337</v>
      </c>
      <c r="D35" s="214">
        <v>250</v>
      </c>
      <c r="E35" s="233">
        <f t="shared" si="0"/>
        <v>7.4917590650284698</v>
      </c>
    </row>
    <row r="36" spans="1:5" x14ac:dyDescent="0.35">
      <c r="A36" s="401"/>
      <c r="B36" s="212" t="s">
        <v>79</v>
      </c>
      <c r="C36" s="214">
        <v>4443</v>
      </c>
      <c r="D36" s="214">
        <v>978</v>
      </c>
      <c r="E36" s="233">
        <f t="shared" si="0"/>
        <v>22.01215395003376</v>
      </c>
    </row>
    <row r="37" spans="1:5" x14ac:dyDescent="0.35">
      <c r="A37" s="401"/>
      <c r="B37" s="212" t="s">
        <v>80</v>
      </c>
      <c r="C37" s="214">
        <v>401</v>
      </c>
      <c r="D37" s="214">
        <v>0</v>
      </c>
      <c r="E37" s="233">
        <f t="shared" si="0"/>
        <v>0</v>
      </c>
    </row>
    <row r="38" spans="1:5" x14ac:dyDescent="0.35">
      <c r="A38" s="401" t="s">
        <v>127</v>
      </c>
      <c r="B38" s="212" t="s">
        <v>81</v>
      </c>
      <c r="C38" s="214">
        <v>4578</v>
      </c>
      <c r="D38" s="214">
        <v>152</v>
      </c>
      <c r="E38" s="233">
        <f t="shared" si="0"/>
        <v>3.3202271734381825</v>
      </c>
    </row>
    <row r="39" spans="1:5" x14ac:dyDescent="0.35">
      <c r="A39" s="401"/>
      <c r="B39" s="212" t="s">
        <v>82</v>
      </c>
      <c r="C39" s="214">
        <v>1316</v>
      </c>
      <c r="D39" s="214">
        <v>32</v>
      </c>
      <c r="E39" s="233">
        <f t="shared" si="0"/>
        <v>2.43161094224924</v>
      </c>
    </row>
    <row r="40" spans="1:5" x14ac:dyDescent="0.35">
      <c r="A40" s="401"/>
      <c r="B40" s="212" t="s">
        <v>83</v>
      </c>
      <c r="C40" s="214">
        <v>2787</v>
      </c>
      <c r="D40" s="214">
        <v>119</v>
      </c>
      <c r="E40" s="233">
        <f t="shared" si="0"/>
        <v>4.2698241837100825</v>
      </c>
    </row>
    <row r="41" spans="1:5" x14ac:dyDescent="0.35">
      <c r="A41" s="401"/>
      <c r="B41" s="212" t="s">
        <v>84</v>
      </c>
      <c r="C41" s="214">
        <v>2969</v>
      </c>
      <c r="D41" s="214">
        <v>389</v>
      </c>
      <c r="E41" s="233">
        <f t="shared" si="0"/>
        <v>13.102054563826204</v>
      </c>
    </row>
    <row r="42" spans="1:5" x14ac:dyDescent="0.35">
      <c r="A42" s="401"/>
      <c r="B42" s="212" t="s">
        <v>85</v>
      </c>
      <c r="C42" s="214">
        <v>1557</v>
      </c>
      <c r="D42" s="214">
        <v>65</v>
      </c>
      <c r="E42" s="233">
        <f t="shared" si="0"/>
        <v>4.1746949261400133</v>
      </c>
    </row>
    <row r="43" spans="1:5" x14ac:dyDescent="0.35">
      <c r="A43" s="401"/>
      <c r="B43" s="212" t="s">
        <v>86</v>
      </c>
      <c r="C43" s="214">
        <v>1417</v>
      </c>
      <c r="D43" s="214">
        <v>46</v>
      </c>
      <c r="E43" s="233">
        <f t="shared" si="0"/>
        <v>3.2462949894142556</v>
      </c>
    </row>
    <row r="44" spans="1:5" x14ac:dyDescent="0.35">
      <c r="A44" s="401"/>
      <c r="B44" s="212" t="s">
        <v>87</v>
      </c>
      <c r="C44" s="214">
        <v>351</v>
      </c>
      <c r="D44" s="214">
        <v>0</v>
      </c>
      <c r="E44" s="233">
        <f t="shared" si="0"/>
        <v>0</v>
      </c>
    </row>
    <row r="45" spans="1:5" x14ac:dyDescent="0.35">
      <c r="A45" s="401" t="s">
        <v>128</v>
      </c>
      <c r="B45" s="212" t="s">
        <v>88</v>
      </c>
      <c r="C45" s="214">
        <v>4473</v>
      </c>
      <c r="D45" s="214">
        <v>1247</v>
      </c>
      <c r="E45" s="233">
        <f t="shared" si="0"/>
        <v>27.878381399508161</v>
      </c>
    </row>
    <row r="46" spans="1:5" x14ac:dyDescent="0.35">
      <c r="A46" s="401"/>
      <c r="B46" s="212" t="s">
        <v>89</v>
      </c>
      <c r="C46" s="214">
        <v>7151</v>
      </c>
      <c r="D46" s="214">
        <v>1864</v>
      </c>
      <c r="E46" s="233">
        <f t="shared" si="0"/>
        <v>26.066284435743253</v>
      </c>
    </row>
    <row r="47" spans="1:5" x14ac:dyDescent="0.35">
      <c r="A47" s="401"/>
      <c r="B47" s="212" t="s">
        <v>90</v>
      </c>
      <c r="C47" s="214">
        <v>3732</v>
      </c>
      <c r="D47" s="214">
        <v>677</v>
      </c>
      <c r="E47" s="233">
        <f t="shared" si="0"/>
        <v>18.140407288317256</v>
      </c>
    </row>
    <row r="48" spans="1:5" x14ac:dyDescent="0.35">
      <c r="A48" s="401"/>
      <c r="B48" s="212" t="s">
        <v>91</v>
      </c>
      <c r="C48" s="214">
        <v>2212</v>
      </c>
      <c r="D48" s="214">
        <v>203</v>
      </c>
      <c r="E48" s="233">
        <f t="shared" si="0"/>
        <v>9.1772151898734187</v>
      </c>
    </row>
    <row r="49" spans="1:5" x14ac:dyDescent="0.35">
      <c r="A49" s="401"/>
      <c r="B49" s="212" t="s">
        <v>92</v>
      </c>
      <c r="C49" s="214">
        <v>8687</v>
      </c>
      <c r="D49" s="214">
        <v>1920</v>
      </c>
      <c r="E49" s="233">
        <f t="shared" si="0"/>
        <v>22.101991481524117</v>
      </c>
    </row>
    <row r="50" spans="1:5" x14ac:dyDescent="0.35">
      <c r="A50" s="401"/>
      <c r="B50" s="212" t="s">
        <v>93</v>
      </c>
      <c r="C50" s="214">
        <v>8729</v>
      </c>
      <c r="D50" s="214">
        <v>1785</v>
      </c>
      <c r="E50" s="233">
        <f t="shared" si="0"/>
        <v>20.449077786688051</v>
      </c>
    </row>
    <row r="51" spans="1:5" x14ac:dyDescent="0.35">
      <c r="A51" s="401"/>
      <c r="B51" s="212" t="s">
        <v>94</v>
      </c>
      <c r="C51" s="214">
        <v>2803</v>
      </c>
      <c r="D51" s="214">
        <v>148</v>
      </c>
      <c r="E51" s="233">
        <f t="shared" si="0"/>
        <v>5.2800570816981809</v>
      </c>
    </row>
    <row r="52" spans="1:5" x14ac:dyDescent="0.35">
      <c r="A52" s="401"/>
      <c r="B52" s="212" t="s">
        <v>95</v>
      </c>
      <c r="C52" s="214">
        <v>6862</v>
      </c>
      <c r="D52" s="214">
        <v>1125</v>
      </c>
      <c r="E52" s="233">
        <f t="shared" si="0"/>
        <v>16.394637132031477</v>
      </c>
    </row>
    <row r="53" spans="1:5" x14ac:dyDescent="0.35">
      <c r="A53" s="401"/>
      <c r="B53" s="212" t="s">
        <v>96</v>
      </c>
      <c r="C53" s="214">
        <v>2245</v>
      </c>
      <c r="D53" s="214">
        <v>361</v>
      </c>
      <c r="E53" s="233">
        <f t="shared" si="0"/>
        <v>16.080178173719375</v>
      </c>
    </row>
    <row r="54" spans="1:5" x14ac:dyDescent="0.35">
      <c r="A54" s="401"/>
      <c r="B54" s="212" t="s">
        <v>97</v>
      </c>
      <c r="C54" s="214">
        <v>3405</v>
      </c>
      <c r="D54" s="214">
        <v>82</v>
      </c>
      <c r="E54" s="233">
        <f t="shared" si="0"/>
        <v>2.4082232011747431</v>
      </c>
    </row>
    <row r="55" spans="1:5" x14ac:dyDescent="0.35">
      <c r="A55" s="401" t="s">
        <v>129</v>
      </c>
      <c r="B55" s="212" t="s">
        <v>98</v>
      </c>
      <c r="C55" s="214">
        <v>13960</v>
      </c>
      <c r="D55" s="214">
        <v>4207</v>
      </c>
      <c r="E55" s="233">
        <f t="shared" si="0"/>
        <v>30.136103151862464</v>
      </c>
    </row>
    <row r="56" spans="1:5" x14ac:dyDescent="0.35">
      <c r="A56" s="401"/>
      <c r="B56" s="212" t="s">
        <v>99</v>
      </c>
      <c r="C56" s="214">
        <v>8750</v>
      </c>
      <c r="D56" s="214">
        <v>2603</v>
      </c>
      <c r="E56" s="233">
        <f t="shared" si="0"/>
        <v>29.748571428571431</v>
      </c>
    </row>
    <row r="57" spans="1:5" x14ac:dyDescent="0.35">
      <c r="A57" s="401"/>
      <c r="B57" s="212" t="s">
        <v>100</v>
      </c>
      <c r="C57" s="214">
        <v>5064</v>
      </c>
      <c r="D57" s="214">
        <v>1120</v>
      </c>
      <c r="E57" s="233">
        <f t="shared" si="0"/>
        <v>22.116903633491312</v>
      </c>
    </row>
    <row r="58" spans="1:5" x14ac:dyDescent="0.35">
      <c r="A58" s="401"/>
      <c r="B58" s="212" t="s">
        <v>101</v>
      </c>
      <c r="C58" s="214">
        <v>4153</v>
      </c>
      <c r="D58" s="214">
        <v>479</v>
      </c>
      <c r="E58" s="233">
        <f t="shared" si="0"/>
        <v>11.533830965567059</v>
      </c>
    </row>
    <row r="59" spans="1:5" s="318" customFormat="1" x14ac:dyDescent="0.35">
      <c r="A59" s="401"/>
      <c r="B59" s="224" t="s">
        <v>102</v>
      </c>
      <c r="C59" s="214">
        <v>5599</v>
      </c>
      <c r="D59" s="214">
        <v>891</v>
      </c>
      <c r="E59" s="233">
        <f t="shared" ref="E59:E60" si="1">D59/C59*100</f>
        <v>15.913555992141454</v>
      </c>
    </row>
    <row r="60" spans="1:5" s="318" customFormat="1" x14ac:dyDescent="0.35">
      <c r="A60" s="401"/>
      <c r="B60" s="224" t="s">
        <v>408</v>
      </c>
      <c r="C60" s="214">
        <v>1306</v>
      </c>
      <c r="D60" s="214">
        <v>277</v>
      </c>
      <c r="E60" s="233">
        <f t="shared" si="1"/>
        <v>21.209800918836141</v>
      </c>
    </row>
    <row r="61" spans="1:5" x14ac:dyDescent="0.35">
      <c r="A61" s="401" t="s">
        <v>130</v>
      </c>
      <c r="B61" s="212" t="s">
        <v>103</v>
      </c>
      <c r="C61" s="214">
        <v>10884</v>
      </c>
      <c r="D61" s="214">
        <v>2398</v>
      </c>
      <c r="E61" s="233">
        <f t="shared" si="0"/>
        <v>22.03234105108416</v>
      </c>
    </row>
    <row r="62" spans="1:5" x14ac:dyDescent="0.35">
      <c r="A62" s="401"/>
      <c r="B62" s="212" t="s">
        <v>104</v>
      </c>
      <c r="C62" s="214">
        <v>6283</v>
      </c>
      <c r="D62" s="214">
        <v>1160</v>
      </c>
      <c r="E62" s="233">
        <f t="shared" si="0"/>
        <v>18.462517905459176</v>
      </c>
    </row>
    <row r="63" spans="1:5" x14ac:dyDescent="0.35">
      <c r="A63" s="401"/>
      <c r="B63" s="212" t="s">
        <v>105</v>
      </c>
      <c r="C63" s="214">
        <v>1035</v>
      </c>
      <c r="D63" s="214">
        <v>40</v>
      </c>
      <c r="E63" s="233">
        <f t="shared" si="0"/>
        <v>3.8647342995169081</v>
      </c>
    </row>
    <row r="64" spans="1:5" x14ac:dyDescent="0.35">
      <c r="A64" s="402" t="s">
        <v>132</v>
      </c>
      <c r="B64" s="212" t="s">
        <v>106</v>
      </c>
      <c r="C64" s="214">
        <v>3757</v>
      </c>
      <c r="D64" s="214">
        <v>753</v>
      </c>
      <c r="E64" s="233">
        <f t="shared" si="0"/>
        <v>20.042587170614855</v>
      </c>
    </row>
    <row r="65" spans="1:5" ht="15" customHeight="1" x14ac:dyDescent="0.35">
      <c r="A65" s="402"/>
      <c r="B65" s="212" t="s">
        <v>107</v>
      </c>
      <c r="C65" s="214">
        <v>3293</v>
      </c>
      <c r="D65" s="214">
        <v>849</v>
      </c>
      <c r="E65" s="233">
        <f t="shared" si="0"/>
        <v>25.781961737017916</v>
      </c>
    </row>
    <row r="66" spans="1:5" x14ac:dyDescent="0.35">
      <c r="A66" s="402"/>
      <c r="B66" s="212" t="s">
        <v>108</v>
      </c>
      <c r="C66" s="214">
        <v>1589</v>
      </c>
      <c r="D66" s="214">
        <v>358</v>
      </c>
      <c r="E66" s="233">
        <f t="shared" si="0"/>
        <v>22.52989301447451</v>
      </c>
    </row>
    <row r="67" spans="1:5" x14ac:dyDescent="0.35">
      <c r="A67" s="402"/>
      <c r="B67" s="212" t="s">
        <v>109</v>
      </c>
      <c r="C67" s="214">
        <v>2874</v>
      </c>
      <c r="D67" s="214">
        <v>507</v>
      </c>
      <c r="E67" s="233">
        <f t="shared" si="0"/>
        <v>17.640918580375782</v>
      </c>
    </row>
    <row r="68" spans="1:5" x14ac:dyDescent="0.35">
      <c r="A68" s="402"/>
      <c r="B68" s="198" t="s">
        <v>409</v>
      </c>
      <c r="C68" s="399" t="s">
        <v>418</v>
      </c>
      <c r="D68" s="399" t="s">
        <v>418</v>
      </c>
      <c r="E68" s="379" t="s">
        <v>418</v>
      </c>
    </row>
    <row r="69" spans="1:5" x14ac:dyDescent="0.35">
      <c r="A69" s="402"/>
      <c r="B69" s="212" t="s">
        <v>110</v>
      </c>
      <c r="C69" s="214">
        <v>1875</v>
      </c>
      <c r="D69" s="214">
        <v>337</v>
      </c>
      <c r="E69" s="233">
        <f t="shared" si="0"/>
        <v>17.973333333333333</v>
      </c>
    </row>
    <row r="70" spans="1:5" x14ac:dyDescent="0.35">
      <c r="A70" s="402"/>
      <c r="B70" s="212" t="s">
        <v>111</v>
      </c>
      <c r="C70" s="214">
        <v>1729</v>
      </c>
      <c r="D70" s="214">
        <v>67</v>
      </c>
      <c r="E70" s="233">
        <f t="shared" si="0"/>
        <v>3.8750722961249275</v>
      </c>
    </row>
    <row r="71" spans="1:5" x14ac:dyDescent="0.35">
      <c r="A71" s="402"/>
      <c r="B71" s="212" t="s">
        <v>112</v>
      </c>
      <c r="C71" s="214">
        <v>2083</v>
      </c>
      <c r="D71" s="214">
        <v>48</v>
      </c>
      <c r="E71" s="233">
        <f t="shared" si="0"/>
        <v>2.3043686989918388</v>
      </c>
    </row>
    <row r="72" spans="1:5" x14ac:dyDescent="0.35">
      <c r="A72" s="402"/>
      <c r="B72" s="212" t="s">
        <v>113</v>
      </c>
      <c r="C72" s="214">
        <v>1575</v>
      </c>
      <c r="D72" s="214">
        <v>71</v>
      </c>
      <c r="E72" s="233">
        <f t="shared" si="0"/>
        <v>4.5079365079365079</v>
      </c>
    </row>
    <row r="73" spans="1:5" x14ac:dyDescent="0.35">
      <c r="A73" s="401" t="s">
        <v>131</v>
      </c>
      <c r="B73" s="212" t="s">
        <v>114</v>
      </c>
      <c r="C73" s="214">
        <v>5364</v>
      </c>
      <c r="D73" s="214">
        <v>326</v>
      </c>
      <c r="E73" s="398">
        <f t="shared" si="0"/>
        <v>6.0775540641312453</v>
      </c>
    </row>
    <row r="74" spans="1:5" x14ac:dyDescent="0.35">
      <c r="A74" s="401"/>
      <c r="B74" s="212" t="s">
        <v>115</v>
      </c>
      <c r="C74" s="214">
        <v>2192</v>
      </c>
      <c r="D74" s="214">
        <v>137</v>
      </c>
      <c r="E74" s="233">
        <f t="shared" si="0"/>
        <v>6.25</v>
      </c>
    </row>
    <row r="75" spans="1:5" x14ac:dyDescent="0.35">
      <c r="A75" s="401"/>
      <c r="B75" s="212" t="s">
        <v>116</v>
      </c>
      <c r="C75" s="214">
        <v>2044</v>
      </c>
      <c r="D75" s="214">
        <v>784</v>
      </c>
      <c r="E75" s="233">
        <f t="shared" ref="E75:E81" si="2">D75/C75*100</f>
        <v>38.356164383561641</v>
      </c>
    </row>
    <row r="76" spans="1:5" x14ac:dyDescent="0.35">
      <c r="A76" s="401"/>
      <c r="B76" s="212" t="s">
        <v>117</v>
      </c>
      <c r="C76" s="214">
        <v>2304</v>
      </c>
      <c r="D76" s="214">
        <v>202</v>
      </c>
      <c r="E76" s="233">
        <f t="shared" si="2"/>
        <v>8.7673611111111107</v>
      </c>
    </row>
    <row r="77" spans="1:5" x14ac:dyDescent="0.35">
      <c r="A77" s="401"/>
      <c r="B77" s="212" t="s">
        <v>118</v>
      </c>
      <c r="C77" s="214">
        <v>3777</v>
      </c>
      <c r="D77" s="214">
        <v>127</v>
      </c>
      <c r="E77" s="233">
        <f t="shared" si="2"/>
        <v>3.3624569764363255</v>
      </c>
    </row>
    <row r="78" spans="1:5" x14ac:dyDescent="0.35">
      <c r="A78" s="401"/>
      <c r="B78" s="212" t="s">
        <v>119</v>
      </c>
      <c r="C78" s="214">
        <v>804</v>
      </c>
      <c r="D78" s="214">
        <v>0</v>
      </c>
      <c r="E78" s="233">
        <f t="shared" si="2"/>
        <v>0</v>
      </c>
    </row>
    <row r="79" spans="1:5" s="307" customFormat="1" ht="16.5" x14ac:dyDescent="0.35">
      <c r="A79" s="303"/>
      <c r="B79" s="234" t="s">
        <v>373</v>
      </c>
      <c r="C79" s="214">
        <v>0</v>
      </c>
      <c r="D79" s="214">
        <v>83</v>
      </c>
      <c r="E79" s="379">
        <v>0</v>
      </c>
    </row>
    <row r="80" spans="1:5" x14ac:dyDescent="0.35">
      <c r="A80" s="218"/>
      <c r="B80" s="219" t="s">
        <v>273</v>
      </c>
      <c r="C80" s="217">
        <v>0</v>
      </c>
      <c r="D80" s="217">
        <v>31</v>
      </c>
      <c r="E80" s="235">
        <v>0</v>
      </c>
    </row>
    <row r="81" spans="1:5" x14ac:dyDescent="0.35">
      <c r="A81" s="206"/>
      <c r="B81" s="211" t="s">
        <v>120</v>
      </c>
      <c r="C81" s="164">
        <f>SUM(C9:C80)</f>
        <v>287686</v>
      </c>
      <c r="D81" s="164">
        <f>SUM(D9:D80)</f>
        <v>46613</v>
      </c>
      <c r="E81" s="306">
        <f t="shared" si="2"/>
        <v>16.202734926273784</v>
      </c>
    </row>
    <row r="82" spans="1:5" x14ac:dyDescent="0.35">
      <c r="A82" s="48"/>
    </row>
    <row r="83" spans="1:5" x14ac:dyDescent="0.35">
      <c r="A83" s="31" t="s">
        <v>374</v>
      </c>
    </row>
    <row r="84" spans="1:5" ht="16.5" x14ac:dyDescent="0.35">
      <c r="A84" s="308" t="s">
        <v>375</v>
      </c>
    </row>
    <row r="89" spans="1:5" x14ac:dyDescent="0.35">
      <c r="B89" s="273"/>
    </row>
  </sheetData>
  <mergeCells count="15">
    <mergeCell ref="E7:E8"/>
    <mergeCell ref="A73:A78"/>
    <mergeCell ref="A9:A14"/>
    <mergeCell ref="A15:A21"/>
    <mergeCell ref="A22:A28"/>
    <mergeCell ref="A29:A37"/>
    <mergeCell ref="A38:A44"/>
    <mergeCell ref="A45:A54"/>
    <mergeCell ref="D7:D8"/>
    <mergeCell ref="A55:A60"/>
    <mergeCell ref="A61:A63"/>
    <mergeCell ref="A64:A72"/>
    <mergeCell ref="B7:B8"/>
    <mergeCell ref="A7:A8"/>
    <mergeCell ref="C7:C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2">
    <tabColor rgb="FFFFFF00"/>
  </sheetPr>
  <dimension ref="A1:F86"/>
  <sheetViews>
    <sheetView workbookViewId="0">
      <selection activeCell="J16" sqref="J16"/>
    </sheetView>
  </sheetViews>
  <sheetFormatPr baseColWidth="10" defaultRowHeight="14.5" x14ac:dyDescent="0.35"/>
  <cols>
    <col min="1" max="1" width="15.54296875" customWidth="1"/>
    <col min="2" max="2" width="30.54296875" customWidth="1"/>
    <col min="3" max="3" width="15.54296875" customWidth="1"/>
    <col min="4" max="4" width="21.54296875" style="273" customWidth="1"/>
    <col min="5" max="5" width="15.54296875" customWidth="1"/>
    <col min="6" max="6" width="16.453125" customWidth="1"/>
  </cols>
  <sheetData>
    <row r="1" spans="1:6" s="209" customFormat="1" ht="27" customHeight="1" x14ac:dyDescent="0.6">
      <c r="A1" s="222"/>
      <c r="B1" s="512" t="s">
        <v>133</v>
      </c>
      <c r="C1" s="512"/>
      <c r="D1" s="512"/>
      <c r="E1" s="512"/>
      <c r="F1" s="512"/>
    </row>
    <row r="2" spans="1:6" x14ac:dyDescent="0.35">
      <c r="A2" s="220"/>
      <c r="B2" s="220"/>
      <c r="C2" s="220"/>
      <c r="E2" s="236"/>
    </row>
    <row r="3" spans="1:6" ht="15.5" x14ac:dyDescent="0.35">
      <c r="A3" s="221" t="s">
        <v>281</v>
      </c>
      <c r="B3" s="221"/>
      <c r="C3" s="220"/>
      <c r="E3" s="236"/>
    </row>
    <row r="4" spans="1:6" ht="15.5" x14ac:dyDescent="0.35">
      <c r="A4" s="221"/>
      <c r="B4" s="221"/>
      <c r="C4" s="220"/>
      <c r="E4" s="237"/>
    </row>
    <row r="5" spans="1:6" ht="15.5" x14ac:dyDescent="0.35">
      <c r="A5" s="275" t="s">
        <v>414</v>
      </c>
      <c r="B5" s="275"/>
      <c r="C5" s="273"/>
      <c r="E5" s="381"/>
    </row>
    <row r="6" spans="1:6" x14ac:dyDescent="0.35">
      <c r="A6" s="220"/>
      <c r="B6" s="220"/>
      <c r="C6" s="220"/>
      <c r="D6" s="397"/>
      <c r="E6" s="238"/>
    </row>
    <row r="7" spans="1:6" x14ac:dyDescent="0.35">
      <c r="A7" s="405" t="s">
        <v>122</v>
      </c>
      <c r="B7" s="513" t="s">
        <v>121</v>
      </c>
      <c r="C7" s="515" t="s">
        <v>191</v>
      </c>
      <c r="D7" s="519" t="s">
        <v>279</v>
      </c>
      <c r="E7" s="521" t="s">
        <v>280</v>
      </c>
    </row>
    <row r="8" spans="1:6" x14ac:dyDescent="0.35">
      <c r="A8" s="407"/>
      <c r="B8" s="514"/>
      <c r="C8" s="517"/>
      <c r="D8" s="520"/>
      <c r="E8" s="522"/>
    </row>
    <row r="9" spans="1:6" x14ac:dyDescent="0.35">
      <c r="A9" s="518" t="s">
        <v>123</v>
      </c>
      <c r="B9" s="229" t="s">
        <v>52</v>
      </c>
      <c r="C9" s="216">
        <v>4407</v>
      </c>
      <c r="D9" s="509" t="s">
        <v>416</v>
      </c>
      <c r="E9" s="232" t="e">
        <f>D9/C9*100</f>
        <v>#VALUE!</v>
      </c>
    </row>
    <row r="10" spans="1:6" x14ac:dyDescent="0.35">
      <c r="A10" s="401"/>
      <c r="B10" s="224" t="s">
        <v>53</v>
      </c>
      <c r="C10" s="214">
        <v>12316</v>
      </c>
      <c r="D10" s="510"/>
      <c r="E10" s="233">
        <f t="shared" ref="E10:E74" si="0">D10/C10*100</f>
        <v>0</v>
      </c>
    </row>
    <row r="11" spans="1:6" x14ac:dyDescent="0.35">
      <c r="A11" s="401"/>
      <c r="B11" s="224" t="s">
        <v>54</v>
      </c>
      <c r="C11" s="214">
        <v>10755</v>
      </c>
      <c r="D11" s="510"/>
      <c r="E11" s="233">
        <f t="shared" si="0"/>
        <v>0</v>
      </c>
    </row>
    <row r="12" spans="1:6" x14ac:dyDescent="0.35">
      <c r="A12" s="401"/>
      <c r="B12" s="224" t="s">
        <v>55</v>
      </c>
      <c r="C12" s="214">
        <v>7553</v>
      </c>
      <c r="D12" s="510"/>
      <c r="E12" s="233">
        <f t="shared" si="0"/>
        <v>0</v>
      </c>
    </row>
    <row r="13" spans="1:6" x14ac:dyDescent="0.35">
      <c r="A13" s="401"/>
      <c r="B13" s="224" t="s">
        <v>56</v>
      </c>
      <c r="C13" s="214">
        <v>7927</v>
      </c>
      <c r="D13" s="510"/>
      <c r="E13" s="233">
        <f t="shared" si="0"/>
        <v>0</v>
      </c>
    </row>
    <row r="14" spans="1:6" x14ac:dyDescent="0.35">
      <c r="A14" s="401"/>
      <c r="B14" s="224" t="s">
        <v>57</v>
      </c>
      <c r="C14" s="214">
        <v>4650</v>
      </c>
      <c r="D14" s="510"/>
      <c r="E14" s="233">
        <f t="shared" si="0"/>
        <v>0</v>
      </c>
    </row>
    <row r="15" spans="1:6" x14ac:dyDescent="0.35">
      <c r="A15" s="401" t="s">
        <v>124</v>
      </c>
      <c r="B15" s="224" t="s">
        <v>58</v>
      </c>
      <c r="C15" s="214">
        <v>2749</v>
      </c>
      <c r="D15" s="510"/>
      <c r="E15" s="233">
        <f t="shared" si="0"/>
        <v>0</v>
      </c>
    </row>
    <row r="16" spans="1:6" x14ac:dyDescent="0.35">
      <c r="A16" s="401"/>
      <c r="B16" s="224" t="s">
        <v>59</v>
      </c>
      <c r="C16" s="214">
        <v>2681</v>
      </c>
      <c r="D16" s="510"/>
      <c r="E16" s="233">
        <f t="shared" si="0"/>
        <v>0</v>
      </c>
    </row>
    <row r="17" spans="1:5" x14ac:dyDescent="0.35">
      <c r="A17" s="401"/>
      <c r="B17" s="224" t="s">
        <v>60</v>
      </c>
      <c r="C17" s="214">
        <v>3764</v>
      </c>
      <c r="D17" s="510"/>
      <c r="E17" s="233">
        <f t="shared" si="0"/>
        <v>0</v>
      </c>
    </row>
    <row r="18" spans="1:5" x14ac:dyDescent="0.35">
      <c r="A18" s="401"/>
      <c r="B18" s="224" t="s">
        <v>61</v>
      </c>
      <c r="C18" s="214">
        <v>2978</v>
      </c>
      <c r="D18" s="510"/>
      <c r="E18" s="233">
        <f t="shared" si="0"/>
        <v>0</v>
      </c>
    </row>
    <row r="19" spans="1:5" x14ac:dyDescent="0.35">
      <c r="A19" s="401"/>
      <c r="B19" s="224" t="s">
        <v>62</v>
      </c>
      <c r="C19" s="214">
        <v>3973</v>
      </c>
      <c r="D19" s="510"/>
      <c r="E19" s="233">
        <f t="shared" si="0"/>
        <v>0</v>
      </c>
    </row>
    <row r="20" spans="1:5" x14ac:dyDescent="0.35">
      <c r="A20" s="401"/>
      <c r="B20" s="224" t="s">
        <v>63</v>
      </c>
      <c r="C20" s="214">
        <v>2368</v>
      </c>
      <c r="D20" s="510"/>
      <c r="E20" s="233">
        <f t="shared" si="0"/>
        <v>0</v>
      </c>
    </row>
    <row r="21" spans="1:5" ht="15" customHeight="1" x14ac:dyDescent="0.35">
      <c r="A21" s="401"/>
      <c r="B21" s="224" t="s">
        <v>64</v>
      </c>
      <c r="C21" s="159">
        <v>31</v>
      </c>
      <c r="D21" s="510"/>
      <c r="E21" s="233">
        <f t="shared" si="0"/>
        <v>0</v>
      </c>
    </row>
    <row r="22" spans="1:5" x14ac:dyDescent="0.35">
      <c r="A22" s="402" t="s">
        <v>125</v>
      </c>
      <c r="B22" s="224" t="s">
        <v>65</v>
      </c>
      <c r="C22" s="214">
        <v>6072</v>
      </c>
      <c r="D22" s="510"/>
      <c r="E22" s="233">
        <f t="shared" si="0"/>
        <v>0</v>
      </c>
    </row>
    <row r="23" spans="1:5" x14ac:dyDescent="0.35">
      <c r="A23" s="402"/>
      <c r="B23" s="224" t="s">
        <v>66</v>
      </c>
      <c r="C23" s="214">
        <v>3924</v>
      </c>
      <c r="D23" s="510"/>
      <c r="E23" s="233">
        <f t="shared" si="0"/>
        <v>0</v>
      </c>
    </row>
    <row r="24" spans="1:5" x14ac:dyDescent="0.35">
      <c r="A24" s="402"/>
      <c r="B24" s="224" t="s">
        <v>67</v>
      </c>
      <c r="C24" s="214">
        <v>2626</v>
      </c>
      <c r="D24" s="510"/>
      <c r="E24" s="233">
        <f t="shared" si="0"/>
        <v>0</v>
      </c>
    </row>
    <row r="25" spans="1:5" x14ac:dyDescent="0.35">
      <c r="A25" s="402"/>
      <c r="B25" s="224" t="s">
        <v>68</v>
      </c>
      <c r="C25" s="214">
        <v>4018</v>
      </c>
      <c r="D25" s="510"/>
      <c r="E25" s="233">
        <f t="shared" si="0"/>
        <v>0</v>
      </c>
    </row>
    <row r="26" spans="1:5" x14ac:dyDescent="0.35">
      <c r="A26" s="402"/>
      <c r="B26" s="224" t="s">
        <v>69</v>
      </c>
      <c r="C26" s="214">
        <v>1727</v>
      </c>
      <c r="D26" s="510"/>
      <c r="E26" s="233">
        <f t="shared" si="0"/>
        <v>0</v>
      </c>
    </row>
    <row r="27" spans="1:5" x14ac:dyDescent="0.35">
      <c r="A27" s="402"/>
      <c r="B27" s="224" t="s">
        <v>70</v>
      </c>
      <c r="C27" s="214">
        <v>2281</v>
      </c>
      <c r="D27" s="510"/>
      <c r="E27" s="233">
        <f t="shared" si="0"/>
        <v>0</v>
      </c>
    </row>
    <row r="28" spans="1:5" x14ac:dyDescent="0.35">
      <c r="A28" s="402"/>
      <c r="B28" s="224" t="s">
        <v>71</v>
      </c>
      <c r="C28" s="214">
        <v>1223</v>
      </c>
      <c r="D28" s="510"/>
      <c r="E28" s="233">
        <f t="shared" si="0"/>
        <v>0</v>
      </c>
    </row>
    <row r="29" spans="1:5" x14ac:dyDescent="0.35">
      <c r="A29" s="401" t="s">
        <v>126</v>
      </c>
      <c r="B29" s="224" t="s">
        <v>72</v>
      </c>
      <c r="C29" s="214">
        <v>6313</v>
      </c>
      <c r="D29" s="510"/>
      <c r="E29" s="233">
        <f t="shared" si="0"/>
        <v>0</v>
      </c>
    </row>
    <row r="30" spans="1:5" x14ac:dyDescent="0.35">
      <c r="A30" s="401"/>
      <c r="B30" s="224" t="s">
        <v>73</v>
      </c>
      <c r="C30" s="214">
        <v>2199</v>
      </c>
      <c r="D30" s="510"/>
      <c r="E30" s="233">
        <f t="shared" si="0"/>
        <v>0</v>
      </c>
    </row>
    <row r="31" spans="1:5" x14ac:dyDescent="0.35">
      <c r="A31" s="401"/>
      <c r="B31" s="224" t="s">
        <v>74</v>
      </c>
      <c r="C31" s="214">
        <v>2415</v>
      </c>
      <c r="D31" s="510"/>
      <c r="E31" s="233">
        <f t="shared" si="0"/>
        <v>0</v>
      </c>
    </row>
    <row r="32" spans="1:5" x14ac:dyDescent="0.35">
      <c r="A32" s="401"/>
      <c r="B32" s="224" t="s">
        <v>75</v>
      </c>
      <c r="C32" s="214">
        <v>1687</v>
      </c>
      <c r="D32" s="510"/>
      <c r="E32" s="233">
        <f t="shared" si="0"/>
        <v>0</v>
      </c>
    </row>
    <row r="33" spans="1:5" x14ac:dyDescent="0.35">
      <c r="A33" s="401"/>
      <c r="B33" s="224" t="s">
        <v>76</v>
      </c>
      <c r="C33" s="159">
        <v>625</v>
      </c>
      <c r="D33" s="510"/>
      <c r="E33" s="233">
        <f t="shared" si="0"/>
        <v>0</v>
      </c>
    </row>
    <row r="34" spans="1:5" x14ac:dyDescent="0.35">
      <c r="A34" s="401"/>
      <c r="B34" s="224" t="s">
        <v>77</v>
      </c>
      <c r="C34" s="159">
        <v>107</v>
      </c>
      <c r="D34" s="510"/>
      <c r="E34" s="233">
        <f t="shared" si="0"/>
        <v>0</v>
      </c>
    </row>
    <row r="35" spans="1:5" x14ac:dyDescent="0.35">
      <c r="A35" s="401"/>
      <c r="B35" s="224" t="s">
        <v>78</v>
      </c>
      <c r="C35" s="214">
        <v>2647</v>
      </c>
      <c r="D35" s="510"/>
      <c r="E35" s="233">
        <f t="shared" si="0"/>
        <v>0</v>
      </c>
    </row>
    <row r="36" spans="1:5" x14ac:dyDescent="0.35">
      <c r="A36" s="401"/>
      <c r="B36" s="224" t="s">
        <v>79</v>
      </c>
      <c r="C36" s="214">
        <v>3351</v>
      </c>
      <c r="D36" s="510"/>
      <c r="E36" s="233">
        <f t="shared" si="0"/>
        <v>0</v>
      </c>
    </row>
    <row r="37" spans="1:5" x14ac:dyDescent="0.35">
      <c r="A37" s="401"/>
      <c r="B37" s="224" t="s">
        <v>80</v>
      </c>
      <c r="C37" s="159">
        <v>354</v>
      </c>
      <c r="D37" s="510"/>
      <c r="E37" s="233">
        <f t="shared" si="0"/>
        <v>0</v>
      </c>
    </row>
    <row r="38" spans="1:5" x14ac:dyDescent="0.35">
      <c r="A38" s="401" t="s">
        <v>127</v>
      </c>
      <c r="B38" s="224" t="s">
        <v>81</v>
      </c>
      <c r="C38" s="214">
        <v>3874</v>
      </c>
      <c r="D38" s="510"/>
      <c r="E38" s="233">
        <f t="shared" si="0"/>
        <v>0</v>
      </c>
    </row>
    <row r="39" spans="1:5" x14ac:dyDescent="0.35">
      <c r="A39" s="401"/>
      <c r="B39" s="224" t="s">
        <v>82</v>
      </c>
      <c r="C39" s="214">
        <v>1065</v>
      </c>
      <c r="D39" s="510"/>
      <c r="E39" s="233">
        <f t="shared" si="0"/>
        <v>0</v>
      </c>
    </row>
    <row r="40" spans="1:5" x14ac:dyDescent="0.35">
      <c r="A40" s="401"/>
      <c r="B40" s="224" t="s">
        <v>83</v>
      </c>
      <c r="C40" s="214">
        <v>2346</v>
      </c>
      <c r="D40" s="510"/>
      <c r="E40" s="233">
        <f t="shared" si="0"/>
        <v>0</v>
      </c>
    </row>
    <row r="41" spans="1:5" x14ac:dyDescent="0.35">
      <c r="A41" s="401"/>
      <c r="B41" s="224" t="s">
        <v>84</v>
      </c>
      <c r="C41" s="214">
        <v>2360</v>
      </c>
      <c r="D41" s="510"/>
      <c r="E41" s="233">
        <f t="shared" si="0"/>
        <v>0</v>
      </c>
    </row>
    <row r="42" spans="1:5" x14ac:dyDescent="0.35">
      <c r="A42" s="401"/>
      <c r="B42" s="224" t="s">
        <v>85</v>
      </c>
      <c r="C42" s="214">
        <v>1290</v>
      </c>
      <c r="D42" s="510"/>
      <c r="E42" s="233">
        <f t="shared" si="0"/>
        <v>0</v>
      </c>
    </row>
    <row r="43" spans="1:5" x14ac:dyDescent="0.35">
      <c r="A43" s="401"/>
      <c r="B43" s="224" t="s">
        <v>86</v>
      </c>
      <c r="C43" s="214">
        <v>1209</v>
      </c>
      <c r="D43" s="510"/>
      <c r="E43" s="233">
        <f t="shared" si="0"/>
        <v>0</v>
      </c>
    </row>
    <row r="44" spans="1:5" x14ac:dyDescent="0.35">
      <c r="A44" s="401"/>
      <c r="B44" s="224" t="s">
        <v>87</v>
      </c>
      <c r="C44" s="159">
        <v>301</v>
      </c>
      <c r="D44" s="510"/>
      <c r="E44" s="233">
        <f t="shared" si="0"/>
        <v>0</v>
      </c>
    </row>
    <row r="45" spans="1:5" x14ac:dyDescent="0.35">
      <c r="A45" s="401" t="s">
        <v>128</v>
      </c>
      <c r="B45" s="224" t="s">
        <v>88</v>
      </c>
      <c r="C45" s="214">
        <v>3518</v>
      </c>
      <c r="D45" s="510"/>
      <c r="E45" s="233">
        <f t="shared" si="0"/>
        <v>0</v>
      </c>
    </row>
    <row r="46" spans="1:5" x14ac:dyDescent="0.35">
      <c r="A46" s="401"/>
      <c r="B46" s="224" t="s">
        <v>89</v>
      </c>
      <c r="C46" s="214">
        <v>5764</v>
      </c>
      <c r="D46" s="510"/>
      <c r="E46" s="233">
        <f t="shared" si="0"/>
        <v>0</v>
      </c>
    </row>
    <row r="47" spans="1:5" x14ac:dyDescent="0.35">
      <c r="A47" s="401"/>
      <c r="B47" s="224" t="s">
        <v>90</v>
      </c>
      <c r="C47" s="214">
        <v>3061</v>
      </c>
      <c r="D47" s="510"/>
      <c r="E47" s="233">
        <f t="shared" si="0"/>
        <v>0</v>
      </c>
    </row>
    <row r="48" spans="1:5" x14ac:dyDescent="0.35">
      <c r="A48" s="401"/>
      <c r="B48" s="224" t="s">
        <v>91</v>
      </c>
      <c r="C48" s="214">
        <v>1816</v>
      </c>
      <c r="D48" s="510"/>
      <c r="E48" s="233">
        <f t="shared" si="0"/>
        <v>0</v>
      </c>
    </row>
    <row r="49" spans="1:5" x14ac:dyDescent="0.35">
      <c r="A49" s="401"/>
      <c r="B49" s="224" t="s">
        <v>92</v>
      </c>
      <c r="C49" s="214">
        <v>7052</v>
      </c>
      <c r="D49" s="510"/>
      <c r="E49" s="233">
        <f t="shared" si="0"/>
        <v>0</v>
      </c>
    </row>
    <row r="50" spans="1:5" x14ac:dyDescent="0.35">
      <c r="A50" s="401"/>
      <c r="B50" s="224" t="s">
        <v>93</v>
      </c>
      <c r="C50" s="214">
        <v>7053</v>
      </c>
      <c r="D50" s="510"/>
      <c r="E50" s="233">
        <f t="shared" si="0"/>
        <v>0</v>
      </c>
    </row>
    <row r="51" spans="1:5" x14ac:dyDescent="0.35">
      <c r="A51" s="401"/>
      <c r="B51" s="224" t="s">
        <v>94</v>
      </c>
      <c r="C51" s="214">
        <v>2304</v>
      </c>
      <c r="D51" s="510"/>
      <c r="E51" s="233">
        <f t="shared" si="0"/>
        <v>0</v>
      </c>
    </row>
    <row r="52" spans="1:5" x14ac:dyDescent="0.35">
      <c r="A52" s="401"/>
      <c r="B52" s="224" t="s">
        <v>95</v>
      </c>
      <c r="C52" s="214">
        <v>5729</v>
      </c>
      <c r="D52" s="510"/>
      <c r="E52" s="233">
        <f t="shared" si="0"/>
        <v>0</v>
      </c>
    </row>
    <row r="53" spans="1:5" x14ac:dyDescent="0.35">
      <c r="A53" s="401"/>
      <c r="B53" s="224" t="s">
        <v>96</v>
      </c>
      <c r="C53" s="214">
        <v>1842</v>
      </c>
      <c r="D53" s="510"/>
      <c r="E53" s="233">
        <f t="shared" si="0"/>
        <v>0</v>
      </c>
    </row>
    <row r="54" spans="1:5" x14ac:dyDescent="0.35">
      <c r="A54" s="401"/>
      <c r="B54" s="224" t="s">
        <v>97</v>
      </c>
      <c r="C54" s="214">
        <v>2801</v>
      </c>
      <c r="D54" s="510"/>
      <c r="E54" s="233">
        <f t="shared" si="0"/>
        <v>0</v>
      </c>
    </row>
    <row r="55" spans="1:5" x14ac:dyDescent="0.35">
      <c r="A55" s="401" t="s">
        <v>129</v>
      </c>
      <c r="B55" s="224" t="s">
        <v>98</v>
      </c>
      <c r="C55" s="214">
        <v>10861</v>
      </c>
      <c r="D55" s="510"/>
      <c r="E55" s="233">
        <f t="shared" si="0"/>
        <v>0</v>
      </c>
    </row>
    <row r="56" spans="1:5" x14ac:dyDescent="0.35">
      <c r="A56" s="401"/>
      <c r="B56" s="224" t="s">
        <v>99</v>
      </c>
      <c r="C56" s="214">
        <v>6852</v>
      </c>
      <c r="D56" s="510"/>
      <c r="E56" s="233">
        <f t="shared" si="0"/>
        <v>0</v>
      </c>
    </row>
    <row r="57" spans="1:5" x14ac:dyDescent="0.35">
      <c r="A57" s="401"/>
      <c r="B57" s="224" t="s">
        <v>100</v>
      </c>
      <c r="C57" s="214">
        <v>4033</v>
      </c>
      <c r="D57" s="510"/>
      <c r="E57" s="233">
        <f t="shared" si="0"/>
        <v>0</v>
      </c>
    </row>
    <row r="58" spans="1:5" x14ac:dyDescent="0.35">
      <c r="A58" s="401"/>
      <c r="B58" s="224" t="s">
        <v>101</v>
      </c>
      <c r="C58" s="214">
        <v>3379</v>
      </c>
      <c r="D58" s="510"/>
      <c r="E58" s="233">
        <f t="shared" si="0"/>
        <v>0</v>
      </c>
    </row>
    <row r="59" spans="1:5" s="318" customFormat="1" x14ac:dyDescent="0.35">
      <c r="A59" s="401"/>
      <c r="B59" s="224" t="s">
        <v>102</v>
      </c>
      <c r="C59" s="214">
        <v>4442</v>
      </c>
      <c r="D59" s="510"/>
      <c r="E59" s="233">
        <f t="shared" ref="E59:E60" si="1">D59/C59*100</f>
        <v>0</v>
      </c>
    </row>
    <row r="60" spans="1:5" s="318" customFormat="1" x14ac:dyDescent="0.35">
      <c r="A60" s="401"/>
      <c r="B60" s="224" t="s">
        <v>408</v>
      </c>
      <c r="C60" s="214">
        <v>1088</v>
      </c>
      <c r="D60" s="510"/>
      <c r="E60" s="233">
        <f t="shared" si="1"/>
        <v>0</v>
      </c>
    </row>
    <row r="61" spans="1:5" x14ac:dyDescent="0.35">
      <c r="A61" s="401" t="s">
        <v>130</v>
      </c>
      <c r="B61" s="224" t="s">
        <v>103</v>
      </c>
      <c r="C61" s="214">
        <v>8742</v>
      </c>
      <c r="D61" s="510"/>
      <c r="E61" s="233">
        <f t="shared" si="0"/>
        <v>0</v>
      </c>
    </row>
    <row r="62" spans="1:5" x14ac:dyDescent="0.35">
      <c r="A62" s="401"/>
      <c r="B62" s="224" t="s">
        <v>104</v>
      </c>
      <c r="C62" s="214">
        <v>5185</v>
      </c>
      <c r="D62" s="510"/>
      <c r="E62" s="233">
        <f t="shared" si="0"/>
        <v>0</v>
      </c>
    </row>
    <row r="63" spans="1:5" ht="15" customHeight="1" x14ac:dyDescent="0.35">
      <c r="A63" s="401"/>
      <c r="B63" s="224" t="s">
        <v>105</v>
      </c>
      <c r="C63" s="159">
        <v>839</v>
      </c>
      <c r="D63" s="510"/>
      <c r="E63" s="233">
        <f t="shared" si="0"/>
        <v>0</v>
      </c>
    </row>
    <row r="64" spans="1:5" x14ac:dyDescent="0.35">
      <c r="A64" s="402" t="s">
        <v>132</v>
      </c>
      <c r="B64" s="224" t="s">
        <v>106</v>
      </c>
      <c r="C64" s="214">
        <v>3024</v>
      </c>
      <c r="D64" s="510"/>
      <c r="E64" s="233">
        <f t="shared" si="0"/>
        <v>0</v>
      </c>
    </row>
    <row r="65" spans="1:5" x14ac:dyDescent="0.35">
      <c r="A65" s="402"/>
      <c r="B65" s="224" t="s">
        <v>107</v>
      </c>
      <c r="C65" s="214">
        <v>2593</v>
      </c>
      <c r="D65" s="510"/>
      <c r="E65" s="233">
        <f t="shared" si="0"/>
        <v>0</v>
      </c>
    </row>
    <row r="66" spans="1:5" x14ac:dyDescent="0.35">
      <c r="A66" s="402"/>
      <c r="B66" s="224" t="s">
        <v>108</v>
      </c>
      <c r="C66" s="214">
        <v>1233</v>
      </c>
      <c r="D66" s="510"/>
      <c r="E66" s="233">
        <f t="shared" si="0"/>
        <v>0</v>
      </c>
    </row>
    <row r="67" spans="1:5" x14ac:dyDescent="0.35">
      <c r="A67" s="402"/>
      <c r="B67" s="224" t="s">
        <v>109</v>
      </c>
      <c r="C67" s="214">
        <v>2224</v>
      </c>
      <c r="D67" s="510"/>
      <c r="E67" s="233">
        <f t="shared" si="0"/>
        <v>0</v>
      </c>
    </row>
    <row r="68" spans="1:5" x14ac:dyDescent="0.35">
      <c r="A68" s="402"/>
      <c r="B68" s="198" t="s">
        <v>409</v>
      </c>
      <c r="C68" s="214"/>
      <c r="D68" s="510"/>
      <c r="E68" s="233"/>
    </row>
    <row r="69" spans="1:5" x14ac:dyDescent="0.35">
      <c r="A69" s="402"/>
      <c r="B69" s="224" t="s">
        <v>110</v>
      </c>
      <c r="C69" s="214">
        <v>1477</v>
      </c>
      <c r="D69" s="510"/>
      <c r="E69" s="233">
        <f t="shared" si="0"/>
        <v>0</v>
      </c>
    </row>
    <row r="70" spans="1:5" x14ac:dyDescent="0.35">
      <c r="A70" s="402"/>
      <c r="B70" s="224" t="s">
        <v>111</v>
      </c>
      <c r="C70" s="214">
        <v>1401</v>
      </c>
      <c r="D70" s="510"/>
      <c r="E70" s="233">
        <f t="shared" si="0"/>
        <v>0</v>
      </c>
    </row>
    <row r="71" spans="1:5" x14ac:dyDescent="0.35">
      <c r="A71" s="402"/>
      <c r="B71" s="224" t="s">
        <v>112</v>
      </c>
      <c r="C71" s="214">
        <v>1747</v>
      </c>
      <c r="D71" s="510"/>
      <c r="E71" s="233">
        <f t="shared" si="0"/>
        <v>0</v>
      </c>
    </row>
    <row r="72" spans="1:5" x14ac:dyDescent="0.35">
      <c r="A72" s="402"/>
      <c r="B72" s="224" t="s">
        <v>113</v>
      </c>
      <c r="C72" s="214">
        <v>1321</v>
      </c>
      <c r="D72" s="510"/>
      <c r="E72" s="233">
        <f t="shared" si="0"/>
        <v>0</v>
      </c>
    </row>
    <row r="73" spans="1:5" x14ac:dyDescent="0.35">
      <c r="A73" s="401" t="s">
        <v>131</v>
      </c>
      <c r="B73" s="224" t="s">
        <v>114</v>
      </c>
      <c r="C73" s="214">
        <v>4499</v>
      </c>
      <c r="D73" s="510"/>
      <c r="E73" s="233">
        <f t="shared" si="0"/>
        <v>0</v>
      </c>
    </row>
    <row r="74" spans="1:5" x14ac:dyDescent="0.35">
      <c r="A74" s="401"/>
      <c r="B74" s="224" t="s">
        <v>115</v>
      </c>
      <c r="C74" s="214">
        <v>1819</v>
      </c>
      <c r="D74" s="510"/>
      <c r="E74" s="233">
        <f t="shared" si="0"/>
        <v>0</v>
      </c>
    </row>
    <row r="75" spans="1:5" x14ac:dyDescent="0.35">
      <c r="A75" s="401"/>
      <c r="B75" s="224" t="s">
        <v>116</v>
      </c>
      <c r="C75" s="214">
        <v>1404</v>
      </c>
      <c r="D75" s="510"/>
      <c r="E75" s="233">
        <f t="shared" ref="E75:E78" si="2">D75/C75*100</f>
        <v>0</v>
      </c>
    </row>
    <row r="76" spans="1:5" x14ac:dyDescent="0.35">
      <c r="A76" s="401"/>
      <c r="B76" s="224" t="s">
        <v>117</v>
      </c>
      <c r="C76" s="214">
        <v>1860</v>
      </c>
      <c r="D76" s="510"/>
      <c r="E76" s="233">
        <f t="shared" si="2"/>
        <v>0</v>
      </c>
    </row>
    <row r="77" spans="1:5" x14ac:dyDescent="0.35">
      <c r="A77" s="401"/>
      <c r="B77" s="224" t="s">
        <v>118</v>
      </c>
      <c r="C77" s="214">
        <v>3105</v>
      </c>
      <c r="D77" s="510"/>
      <c r="E77" s="233">
        <f t="shared" si="2"/>
        <v>0</v>
      </c>
    </row>
    <row r="78" spans="1:5" x14ac:dyDescent="0.35">
      <c r="A78" s="401"/>
      <c r="B78" s="224" t="s">
        <v>119</v>
      </c>
      <c r="C78" s="159">
        <v>711</v>
      </c>
      <c r="D78" s="510"/>
      <c r="E78" s="233">
        <f t="shared" si="2"/>
        <v>0</v>
      </c>
    </row>
    <row r="79" spans="1:5" x14ac:dyDescent="0.35">
      <c r="A79" s="230"/>
      <c r="B79" s="234" t="s">
        <v>273</v>
      </c>
      <c r="C79" s="213">
        <v>0</v>
      </c>
      <c r="D79" s="511"/>
      <c r="E79" s="235">
        <v>0</v>
      </c>
    </row>
    <row r="80" spans="1:5" x14ac:dyDescent="0.35">
      <c r="A80" s="220"/>
      <c r="B80" s="223" t="s">
        <v>120</v>
      </c>
      <c r="C80" s="304">
        <f>SUM(C9:C79)</f>
        <v>234945</v>
      </c>
      <c r="D80" s="396">
        <f>SUM(D9:D79)</f>
        <v>0</v>
      </c>
      <c r="E80" s="306">
        <f>D80/C80*100</f>
        <v>0</v>
      </c>
    </row>
    <row r="81" spans="1:5" x14ac:dyDescent="0.35">
      <c r="A81" s="220"/>
      <c r="B81" s="220"/>
      <c r="C81" s="220"/>
      <c r="E81" s="220"/>
    </row>
    <row r="82" spans="1:5" x14ac:dyDescent="0.35">
      <c r="A82" s="206"/>
      <c r="B82" s="206"/>
      <c r="C82" s="206"/>
      <c r="E82" s="236"/>
    </row>
    <row r="83" spans="1:5" x14ac:dyDescent="0.35">
      <c r="A83" s="206"/>
      <c r="B83" s="206"/>
      <c r="C83" s="206"/>
      <c r="E83" s="231"/>
    </row>
    <row r="84" spans="1:5" x14ac:dyDescent="0.35">
      <c r="A84" s="206"/>
      <c r="B84" s="206"/>
      <c r="C84" s="206"/>
      <c r="E84" s="231"/>
    </row>
    <row r="85" spans="1:5" x14ac:dyDescent="0.35">
      <c r="A85" s="206"/>
      <c r="B85" s="206"/>
      <c r="C85" s="206"/>
      <c r="E85" s="236"/>
    </row>
    <row r="86" spans="1:5" x14ac:dyDescent="0.35">
      <c r="A86" s="206"/>
      <c r="B86" s="206"/>
      <c r="C86" s="206"/>
      <c r="E86" s="236"/>
    </row>
  </sheetData>
  <mergeCells count="17">
    <mergeCell ref="B1:F1"/>
    <mergeCell ref="E7:E8"/>
    <mergeCell ref="A9:A14"/>
    <mergeCell ref="A15:A21"/>
    <mergeCell ref="A22:A28"/>
    <mergeCell ref="A29:A37"/>
    <mergeCell ref="A7:A8"/>
    <mergeCell ref="B7:B8"/>
    <mergeCell ref="C7:C8"/>
    <mergeCell ref="D7:D8"/>
    <mergeCell ref="D9:D79"/>
    <mergeCell ref="A73:A78"/>
    <mergeCell ref="A38:A44"/>
    <mergeCell ref="A45:A54"/>
    <mergeCell ref="A55:A60"/>
    <mergeCell ref="A61:A63"/>
    <mergeCell ref="A64:A7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3"/>
  <dimension ref="A1:R81"/>
  <sheetViews>
    <sheetView topLeftCell="B58" workbookViewId="0">
      <selection activeCell="B77" sqref="B77"/>
    </sheetView>
  </sheetViews>
  <sheetFormatPr baseColWidth="10" defaultRowHeight="14.5" x14ac:dyDescent="0.35"/>
  <cols>
    <col min="1" max="1" width="15.54296875" customWidth="1"/>
    <col min="2" max="2" width="30.54296875" customWidth="1"/>
    <col min="11" max="11" width="11.453125" style="309"/>
    <col min="12" max="12" width="11.453125" style="316"/>
    <col min="13" max="13" width="11.453125" style="309"/>
    <col min="14" max="14" width="11.54296875" style="318"/>
    <col min="15" max="15" width="11.453125" style="318"/>
    <col min="16" max="16" width="11.54296875" style="318" customWidth="1"/>
  </cols>
  <sheetData>
    <row r="1" spans="1:18" s="6" customFormat="1" ht="27" customHeight="1" x14ac:dyDescent="0.6">
      <c r="A1" s="5"/>
      <c r="B1" s="15" t="s">
        <v>133</v>
      </c>
      <c r="C1" s="12"/>
      <c r="D1" s="10"/>
      <c r="E1" s="5"/>
      <c r="F1" s="5"/>
      <c r="G1" s="5"/>
      <c r="H1" s="5"/>
      <c r="I1" s="5"/>
      <c r="J1" s="5"/>
      <c r="K1" s="266"/>
      <c r="L1" s="266"/>
      <c r="M1" s="266"/>
      <c r="N1" s="266"/>
      <c r="O1" s="266"/>
      <c r="P1" s="266"/>
    </row>
    <row r="3" spans="1:18" ht="15.5" x14ac:dyDescent="0.35">
      <c r="A3" s="272" t="s">
        <v>318</v>
      </c>
      <c r="B3" s="2"/>
    </row>
    <row r="4" spans="1:18" s="90" customFormat="1" ht="15.5" x14ac:dyDescent="0.35">
      <c r="A4" s="2"/>
      <c r="B4" s="2"/>
      <c r="K4" s="309"/>
      <c r="L4" s="316"/>
      <c r="M4" s="309"/>
      <c r="N4" s="318"/>
      <c r="O4" s="318"/>
      <c r="P4" s="318"/>
      <c r="Q4" s="31"/>
      <c r="R4" s="31"/>
    </row>
    <row r="5" spans="1:18" ht="15" customHeight="1" x14ac:dyDescent="0.35">
      <c r="A5" s="458" t="s">
        <v>122</v>
      </c>
      <c r="B5" s="523" t="s">
        <v>121</v>
      </c>
      <c r="C5" s="504" t="s">
        <v>227</v>
      </c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400"/>
      <c r="P5" s="380"/>
      <c r="Q5" s="31"/>
    </row>
    <row r="6" spans="1:18" ht="15" customHeight="1" x14ac:dyDescent="0.35">
      <c r="A6" s="458"/>
      <c r="B6" s="458"/>
      <c r="C6" s="310">
        <v>2007</v>
      </c>
      <c r="D6" s="310" t="s">
        <v>376</v>
      </c>
      <c r="E6" s="310" t="s">
        <v>377</v>
      </c>
      <c r="F6" s="310" t="s">
        <v>378</v>
      </c>
      <c r="G6" s="311" t="s">
        <v>379</v>
      </c>
      <c r="H6" s="310" t="s">
        <v>380</v>
      </c>
      <c r="I6" s="312" t="s">
        <v>381</v>
      </c>
      <c r="J6" s="310" t="s">
        <v>382</v>
      </c>
      <c r="K6" s="310" t="s">
        <v>383</v>
      </c>
      <c r="L6" s="310" t="s">
        <v>384</v>
      </c>
      <c r="M6" s="310" t="s">
        <v>386</v>
      </c>
      <c r="N6" s="310" t="s">
        <v>395</v>
      </c>
      <c r="O6" s="310" t="s">
        <v>404</v>
      </c>
      <c r="P6" s="310" t="s">
        <v>419</v>
      </c>
      <c r="Q6" s="31"/>
    </row>
    <row r="7" spans="1:18" x14ac:dyDescent="0.35">
      <c r="A7" s="401" t="s">
        <v>123</v>
      </c>
      <c r="B7" s="28" t="s">
        <v>52</v>
      </c>
      <c r="C7" s="76">
        <v>6.1991476172026347</v>
      </c>
      <c r="D7" s="109">
        <v>8.8369070825211171</v>
      </c>
      <c r="E7" s="99">
        <v>8.4762532981530345</v>
      </c>
      <c r="F7" s="109">
        <v>8.6460032626427399</v>
      </c>
      <c r="G7" s="99">
        <v>8.3150984682713336</v>
      </c>
      <c r="H7" s="109">
        <v>8.1527627302275203</v>
      </c>
      <c r="I7" s="99">
        <v>8.0742095636268623</v>
      </c>
      <c r="J7" s="109">
        <v>7.7577045696068003</v>
      </c>
      <c r="K7" s="201">
        <v>8.0333154218162282</v>
      </c>
      <c r="L7" s="201">
        <v>7.5033377837116149</v>
      </c>
      <c r="M7" s="201">
        <v>7.3361082206035375</v>
      </c>
      <c r="N7" s="201">
        <v>7.3355180236954878</v>
      </c>
      <c r="O7" s="201">
        <v>7.34086242299795</v>
      </c>
      <c r="P7" s="200">
        <v>7.5223566543924241</v>
      </c>
      <c r="Q7" s="62"/>
    </row>
    <row r="8" spans="1:18" x14ac:dyDescent="0.35">
      <c r="A8" s="401"/>
      <c r="B8" s="28" t="s">
        <v>53</v>
      </c>
      <c r="C8" s="68">
        <v>4.8430193720774879</v>
      </c>
      <c r="D8" s="74">
        <v>7.7055662577309141</v>
      </c>
      <c r="E8" s="62">
        <v>7.5404133415183132</v>
      </c>
      <c r="F8" s="74">
        <v>7.6494179790668095</v>
      </c>
      <c r="G8" s="62">
        <v>6.6815144766146997</v>
      </c>
      <c r="H8" s="74">
        <v>6.834219429676172</v>
      </c>
      <c r="I8" s="62">
        <v>6.7006835467411197</v>
      </c>
      <c r="J8" s="74">
        <v>6.0713942076397576</v>
      </c>
      <c r="K8" s="200">
        <v>5.9731543624161079</v>
      </c>
      <c r="L8" s="200">
        <v>6.4737897450587223</v>
      </c>
      <c r="M8" s="200">
        <v>6.1047061047061053</v>
      </c>
      <c r="N8" s="200">
        <v>6.3648418261034294</v>
      </c>
      <c r="O8" s="200">
        <v>6.5362550550173983</v>
      </c>
      <c r="P8" s="200">
        <v>6.5474500898855146</v>
      </c>
      <c r="Q8" s="62"/>
    </row>
    <row r="9" spans="1:18" x14ac:dyDescent="0.35">
      <c r="A9" s="401"/>
      <c r="B9" s="28" t="s">
        <v>54</v>
      </c>
      <c r="C9" s="68">
        <v>4.8189453393914361</v>
      </c>
      <c r="D9" s="74">
        <v>7.6857490864799027</v>
      </c>
      <c r="E9" s="62">
        <v>7.1945046999276938</v>
      </c>
      <c r="F9" s="74">
        <v>7.7696526508226684</v>
      </c>
      <c r="G9" s="62">
        <v>6.3902107409925222</v>
      </c>
      <c r="H9" s="74">
        <v>6.3714778608395628</v>
      </c>
      <c r="I9" s="62">
        <v>6.0919411037428342</v>
      </c>
      <c r="J9" s="74">
        <v>5.6931818181818183</v>
      </c>
      <c r="K9" s="200">
        <v>5.6481796529431776</v>
      </c>
      <c r="L9" s="200">
        <v>6.3241106719367588</v>
      </c>
      <c r="M9" s="200">
        <v>6.1090747528601579</v>
      </c>
      <c r="N9" s="200">
        <v>6.7105116486456353</v>
      </c>
      <c r="O9" s="200">
        <v>6.2957540263543192</v>
      </c>
      <c r="P9" s="200">
        <v>5.7915492957746482</v>
      </c>
      <c r="Q9" s="62"/>
    </row>
    <row r="10" spans="1:18" x14ac:dyDescent="0.35">
      <c r="A10" s="401"/>
      <c r="B10" s="28" t="s">
        <v>55</v>
      </c>
      <c r="C10" s="68">
        <v>3.90625</v>
      </c>
      <c r="D10" s="74">
        <v>6.1264470169189673</v>
      </c>
      <c r="E10" s="62">
        <v>5.9992836676217767</v>
      </c>
      <c r="F10" s="74">
        <v>6.25</v>
      </c>
      <c r="G10" s="62">
        <v>5.3839662447257384</v>
      </c>
      <c r="H10" s="74">
        <v>5.6265984654731458</v>
      </c>
      <c r="I10" s="62">
        <v>5.5856465809072446</v>
      </c>
      <c r="J10" s="74">
        <v>5.2223719676549862</v>
      </c>
      <c r="K10" s="200">
        <v>4.5156958200436463</v>
      </c>
      <c r="L10" s="200">
        <v>4.4626441584489385</v>
      </c>
      <c r="M10" s="200">
        <v>4.8485851398312096</v>
      </c>
      <c r="N10" s="200">
        <v>5.2674627842303288</v>
      </c>
      <c r="O10" s="200">
        <v>4.8288407474780879</v>
      </c>
      <c r="P10" s="200">
        <v>4.759535655058043</v>
      </c>
      <c r="Q10" s="62"/>
    </row>
    <row r="11" spans="1:18" x14ac:dyDescent="0.35">
      <c r="A11" s="401"/>
      <c r="B11" s="28" t="s">
        <v>56</v>
      </c>
      <c r="C11" s="68">
        <v>2.7169811320754715</v>
      </c>
      <c r="D11" s="74">
        <v>5.2493438320209975</v>
      </c>
      <c r="E11" s="62">
        <v>5.3106560222145092</v>
      </c>
      <c r="F11" s="74">
        <v>5.1729929459187103</v>
      </c>
      <c r="G11" s="62">
        <v>4.618473895582329</v>
      </c>
      <c r="H11" s="74">
        <v>3.9595619208087616</v>
      </c>
      <c r="I11" s="62">
        <v>4.0809555408095557</v>
      </c>
      <c r="J11" s="74">
        <v>3.7389417459522614</v>
      </c>
      <c r="K11" s="200">
        <v>3.5160806532244626</v>
      </c>
      <c r="L11" s="200">
        <v>3.6790411186948564</v>
      </c>
      <c r="M11" s="200">
        <v>4.1666666666666661</v>
      </c>
      <c r="N11" s="200">
        <v>5.0581109837944016</v>
      </c>
      <c r="O11" s="200">
        <v>4.7270306258322234</v>
      </c>
      <c r="P11" s="200">
        <v>4.6205170975813177</v>
      </c>
      <c r="Q11" s="62"/>
    </row>
    <row r="12" spans="1:18" x14ac:dyDescent="0.35">
      <c r="A12" s="401"/>
      <c r="B12" s="28" t="s">
        <v>57</v>
      </c>
      <c r="C12" s="68">
        <v>3.4744156664560961</v>
      </c>
      <c r="D12" s="74">
        <v>5.4885057471264371</v>
      </c>
      <c r="E12" s="62">
        <v>5.7584269662921352</v>
      </c>
      <c r="F12" s="74">
        <v>5.8775061796209833</v>
      </c>
      <c r="G12" s="62">
        <v>5.1800554016620497</v>
      </c>
      <c r="H12" s="74">
        <v>5.785123966942149</v>
      </c>
      <c r="I12" s="62">
        <v>5.6161395856052341</v>
      </c>
      <c r="J12" s="74">
        <v>5.9196035242290748</v>
      </c>
      <c r="K12" s="200">
        <v>5.2645935624659028</v>
      </c>
      <c r="L12" s="200">
        <v>5.2111903455842015</v>
      </c>
      <c r="M12" s="200">
        <v>4.9589041095890414</v>
      </c>
      <c r="N12" s="200">
        <v>5.5630936227951153</v>
      </c>
      <c r="O12" s="200">
        <v>4.9863013698630141</v>
      </c>
      <c r="P12" s="200">
        <v>5.1934000540979168</v>
      </c>
      <c r="Q12" s="62"/>
    </row>
    <row r="13" spans="1:18" x14ac:dyDescent="0.35">
      <c r="A13" s="401" t="s">
        <v>124</v>
      </c>
      <c r="B13" s="28" t="s">
        <v>58</v>
      </c>
      <c r="C13" s="68">
        <v>3.6245353159851299</v>
      </c>
      <c r="D13" s="74">
        <v>8</v>
      </c>
      <c r="E13" s="62">
        <v>7.1790151863782796</v>
      </c>
      <c r="F13" s="74">
        <v>7.6091655858192819</v>
      </c>
      <c r="G13" s="62">
        <v>6.3746747614917609</v>
      </c>
      <c r="H13" s="74">
        <v>6.4239828693790146</v>
      </c>
      <c r="I13" s="62">
        <v>6.6524520255863546</v>
      </c>
      <c r="J13" s="74">
        <v>6.8922305764411025</v>
      </c>
      <c r="K13" s="200">
        <v>5.4145516074450084</v>
      </c>
      <c r="L13" s="200">
        <v>5.4272985014175781</v>
      </c>
      <c r="M13" s="200">
        <v>6.1830173124484755</v>
      </c>
      <c r="N13" s="200">
        <v>7.1544715447154479</v>
      </c>
      <c r="O13" s="200">
        <v>6.8487566245413776</v>
      </c>
      <c r="P13" s="200">
        <v>6.2679229823842695</v>
      </c>
      <c r="Q13" s="62"/>
    </row>
    <row r="14" spans="1:18" x14ac:dyDescent="0.35">
      <c r="A14" s="401"/>
      <c r="B14" s="28" t="s">
        <v>59</v>
      </c>
      <c r="C14" s="68">
        <v>2.1085925144965736</v>
      </c>
      <c r="D14" s="74">
        <v>4.3266893534273221</v>
      </c>
      <c r="E14" s="62">
        <v>3.2738095238095242</v>
      </c>
      <c r="F14" s="74">
        <v>3.28884652049571</v>
      </c>
      <c r="G14" s="62">
        <v>3.5137701804368469</v>
      </c>
      <c r="H14" s="74">
        <v>3.0461684911946691</v>
      </c>
      <c r="I14" s="62">
        <v>3.1820308844174074</v>
      </c>
      <c r="J14" s="74">
        <v>3.0473511486169715</v>
      </c>
      <c r="K14" s="200">
        <v>2.671040299906279</v>
      </c>
      <c r="L14" s="200">
        <v>3.0374940673943995</v>
      </c>
      <c r="M14" s="200">
        <v>2.7895981087470449</v>
      </c>
      <c r="N14" s="200">
        <v>3.5830618892508146</v>
      </c>
      <c r="O14" s="200">
        <v>3.4204275534441804</v>
      </c>
      <c r="P14" s="200">
        <v>3.3971291866028706</v>
      </c>
      <c r="Q14" s="62"/>
    </row>
    <row r="15" spans="1:18" x14ac:dyDescent="0.35">
      <c r="A15" s="401"/>
      <c r="B15" s="28" t="s">
        <v>60</v>
      </c>
      <c r="C15" s="68">
        <v>3.8913362701908953</v>
      </c>
      <c r="D15" s="74">
        <v>8.6318662572500848</v>
      </c>
      <c r="E15" s="62">
        <v>8.0154007700385019</v>
      </c>
      <c r="F15" s="74">
        <v>7.5065274151436032</v>
      </c>
      <c r="G15" s="62">
        <v>7.6048098797530068</v>
      </c>
      <c r="H15" s="74">
        <v>6.7550096961861668</v>
      </c>
      <c r="I15" s="62">
        <v>6.9479695431472077</v>
      </c>
      <c r="J15" s="74">
        <v>7.6309067688378027</v>
      </c>
      <c r="K15" s="200">
        <v>6.4211212516297262</v>
      </c>
      <c r="L15" s="200">
        <v>5.7392996108949417</v>
      </c>
      <c r="M15" s="200">
        <v>6.5605095541401273</v>
      </c>
      <c r="N15" s="200">
        <v>6.5399484536082477</v>
      </c>
      <c r="O15" s="200">
        <v>5.9619722848855945</v>
      </c>
      <c r="P15" s="200">
        <v>6.098741529525654</v>
      </c>
      <c r="Q15" s="62"/>
    </row>
    <row r="16" spans="1:18" x14ac:dyDescent="0.35">
      <c r="A16" s="401"/>
      <c r="B16" s="28" t="s">
        <v>61</v>
      </c>
      <c r="C16" s="68">
        <v>3.4782608695652173</v>
      </c>
      <c r="D16" s="74">
        <v>5.6861258529188783</v>
      </c>
      <c r="E16" s="62">
        <v>5.0867052023121389</v>
      </c>
      <c r="F16" s="74">
        <v>5.5409958816922504</v>
      </c>
      <c r="G16" s="62">
        <v>5.1603391079985252</v>
      </c>
      <c r="H16" s="74">
        <v>5.9690493736182759</v>
      </c>
      <c r="I16" s="62">
        <v>4.7427946005107628</v>
      </c>
      <c r="J16" s="74">
        <v>5.3806734992679361</v>
      </c>
      <c r="K16" s="200">
        <v>5.5575868372943331</v>
      </c>
      <c r="L16" s="200">
        <v>5.3141831238779176</v>
      </c>
      <c r="M16" s="200">
        <v>5.2871148459383752</v>
      </c>
      <c r="N16" s="200">
        <v>5.46875</v>
      </c>
      <c r="O16" s="200">
        <v>5.765124555160142</v>
      </c>
      <c r="P16" s="200">
        <v>5.8143607705779337</v>
      </c>
      <c r="Q16" s="62"/>
    </row>
    <row r="17" spans="1:17" x14ac:dyDescent="0.35">
      <c r="A17" s="401"/>
      <c r="B17" s="28" t="s">
        <v>62</v>
      </c>
      <c r="C17" s="68">
        <v>6.0534591194968552</v>
      </c>
      <c r="D17" s="74">
        <v>9.6965469131496338</v>
      </c>
      <c r="E17" s="62">
        <v>8.6987022097509659</v>
      </c>
      <c r="F17" s="74">
        <v>7.9625292740046847</v>
      </c>
      <c r="G17" s="62">
        <v>7.6268412438625202</v>
      </c>
      <c r="H17" s="74">
        <v>7.6517150395778364</v>
      </c>
      <c r="I17" s="62">
        <v>6.7933032839665159</v>
      </c>
      <c r="J17" s="74">
        <v>7.0073931211828988</v>
      </c>
      <c r="K17" s="200">
        <v>7.2896596017983306</v>
      </c>
      <c r="L17" s="200">
        <v>6.7619047619047619</v>
      </c>
      <c r="M17" s="200">
        <v>7.6066199872692559</v>
      </c>
      <c r="N17" s="200">
        <v>7.4583866837387962</v>
      </c>
      <c r="O17" s="200">
        <v>7.1765816808309717</v>
      </c>
      <c r="P17" s="200">
        <v>7.1272953625894804</v>
      </c>
      <c r="Q17" s="62"/>
    </row>
    <row r="18" spans="1:17" x14ac:dyDescent="0.35">
      <c r="A18" s="401"/>
      <c r="B18" s="28" t="s">
        <v>63</v>
      </c>
      <c r="C18" s="68">
        <v>3.5838725734196117</v>
      </c>
      <c r="D18" s="74">
        <v>5.9844677935130193</v>
      </c>
      <c r="E18" s="62">
        <v>6.255792400370713</v>
      </c>
      <c r="F18" s="74">
        <v>6.3527321190581967</v>
      </c>
      <c r="G18" s="62">
        <v>6.9902048085485307</v>
      </c>
      <c r="H18" s="74">
        <v>5.6003584229390686</v>
      </c>
      <c r="I18" s="62">
        <v>5.8875219683655535</v>
      </c>
      <c r="J18" s="74">
        <v>5.4352629253203713</v>
      </c>
      <c r="K18" s="200">
        <v>5.3215077605321506</v>
      </c>
      <c r="L18" s="200">
        <v>5.760069294066696</v>
      </c>
      <c r="M18" s="200">
        <v>6.3663923776526632</v>
      </c>
      <c r="N18" s="200">
        <v>6.1832740213523136</v>
      </c>
      <c r="O18" s="200">
        <v>5.7355516637478106</v>
      </c>
      <c r="P18" s="200">
        <v>6.6781559672554929</v>
      </c>
      <c r="Q18" s="62"/>
    </row>
    <row r="19" spans="1:17" x14ac:dyDescent="0.35">
      <c r="A19" s="401"/>
      <c r="B19" s="28" t="s">
        <v>64</v>
      </c>
      <c r="C19" s="68">
        <v>0</v>
      </c>
      <c r="D19" s="74">
        <v>3.7037037037037033</v>
      </c>
      <c r="E19" s="62">
        <v>11.538461538461538</v>
      </c>
      <c r="F19" s="74">
        <v>16.666666666666664</v>
      </c>
      <c r="G19" s="62">
        <v>17.391304347826086</v>
      </c>
      <c r="H19" s="74">
        <v>26.086956521739129</v>
      </c>
      <c r="I19" s="62">
        <v>36.84210526315789</v>
      </c>
      <c r="J19" s="74">
        <v>14.285714285714285</v>
      </c>
      <c r="K19" s="200">
        <v>11.538461538461538</v>
      </c>
      <c r="L19" s="200">
        <v>8.8235294117647065</v>
      </c>
      <c r="M19" s="200">
        <v>8.5714285714285712</v>
      </c>
      <c r="N19" s="200">
        <v>14.285714285714285</v>
      </c>
      <c r="O19" s="200">
        <v>14.285714285714285</v>
      </c>
      <c r="P19" s="200">
        <v>11.111111111111111</v>
      </c>
      <c r="Q19" s="62"/>
    </row>
    <row r="20" spans="1:17" x14ac:dyDescent="0.35">
      <c r="A20" s="402" t="s">
        <v>125</v>
      </c>
      <c r="B20" s="28" t="s">
        <v>65</v>
      </c>
      <c r="C20" s="68">
        <v>3.4079244508314517</v>
      </c>
      <c r="D20" s="74">
        <v>5.4308881765038661</v>
      </c>
      <c r="E20" s="62">
        <v>4.9826187717265356</v>
      </c>
      <c r="F20" s="74">
        <v>5.1411109113787523</v>
      </c>
      <c r="G20" s="62">
        <v>4.5848375451263541</v>
      </c>
      <c r="H20" s="74">
        <v>4.6995515695067258</v>
      </c>
      <c r="I20" s="62">
        <v>4.5770258236865535</v>
      </c>
      <c r="J20" s="74">
        <v>4.6189376443418011</v>
      </c>
      <c r="K20" s="200">
        <v>5.4929577464788739</v>
      </c>
      <c r="L20" s="200">
        <v>4.114934373891451</v>
      </c>
      <c r="M20" s="200">
        <v>4.6454767726161368</v>
      </c>
      <c r="N20" s="200">
        <v>5.1964065527567378</v>
      </c>
      <c r="O20" s="200">
        <v>4.9073256840247135</v>
      </c>
      <c r="P20" s="200">
        <v>4.6614675646933712</v>
      </c>
      <c r="Q20" s="62"/>
    </row>
    <row r="21" spans="1:17" x14ac:dyDescent="0.35">
      <c r="A21" s="402"/>
      <c r="B21" s="28" t="s">
        <v>66</v>
      </c>
      <c r="C21" s="68">
        <v>2.1665538253215977</v>
      </c>
      <c r="D21" s="74">
        <v>3.7070254110612857</v>
      </c>
      <c r="E21" s="62">
        <v>4.4879518072289155</v>
      </c>
      <c r="F21" s="74">
        <v>4.2352941176470589</v>
      </c>
      <c r="G21" s="62">
        <v>3.2973446162824627</v>
      </c>
      <c r="H21" s="74">
        <v>3.3584250144759702</v>
      </c>
      <c r="I21" s="62">
        <v>3.3623188405797104</v>
      </c>
      <c r="J21" s="74">
        <v>2.8504260946223918</v>
      </c>
      <c r="K21" s="200">
        <v>3.0020402215097639</v>
      </c>
      <c r="L21" s="200">
        <v>3.2927914565410861</v>
      </c>
      <c r="M21" s="200">
        <v>3.3843437316068274</v>
      </c>
      <c r="N21" s="200">
        <v>3.350815850815851</v>
      </c>
      <c r="O21" s="200">
        <v>3.7114014251781473</v>
      </c>
      <c r="P21" s="200">
        <v>4.0628706998813762</v>
      </c>
      <c r="Q21" s="62"/>
    </row>
    <row r="22" spans="1:17" x14ac:dyDescent="0.35">
      <c r="A22" s="402"/>
      <c r="B22" s="28" t="s">
        <v>67</v>
      </c>
      <c r="C22" s="68">
        <v>1.3710747456877488</v>
      </c>
      <c r="D22" s="74">
        <v>2.1132713440405748</v>
      </c>
      <c r="E22" s="62">
        <v>2.0321761219305672</v>
      </c>
      <c r="F22" s="74">
        <v>2.2584692597239648</v>
      </c>
      <c r="G22" s="62">
        <v>1.928721174004193</v>
      </c>
      <c r="H22" s="74">
        <v>2.3343059608170069</v>
      </c>
      <c r="I22" s="62">
        <v>2.5533696107157806</v>
      </c>
      <c r="J22" s="74">
        <v>2.5651634257343816</v>
      </c>
      <c r="K22" s="200">
        <v>2.7960526315789473</v>
      </c>
      <c r="L22" s="200">
        <v>2.5454545454545454</v>
      </c>
      <c r="M22" s="200">
        <v>3.1957928802589</v>
      </c>
      <c r="N22" s="200">
        <v>3.1375703942075623</v>
      </c>
      <c r="O22" s="200">
        <v>2.9773719730051607</v>
      </c>
      <c r="P22" s="200">
        <v>3.246492985971944</v>
      </c>
      <c r="Q22" s="62"/>
    </row>
    <row r="23" spans="1:17" x14ac:dyDescent="0.35">
      <c r="A23" s="402"/>
      <c r="B23" s="28" t="s">
        <v>68</v>
      </c>
      <c r="C23" s="68">
        <v>2.5265127885215222</v>
      </c>
      <c r="D23" s="74">
        <v>4.7437774524158129</v>
      </c>
      <c r="E23" s="62">
        <v>4.7125074096028454</v>
      </c>
      <c r="F23" s="74">
        <v>4.3591979075850045</v>
      </c>
      <c r="G23" s="62">
        <v>4.3329532497149374</v>
      </c>
      <c r="H23" s="74">
        <v>4.7223812249570694</v>
      </c>
      <c r="I23" s="62">
        <v>4.3599776411403015</v>
      </c>
      <c r="J23" s="74">
        <v>4.1869802122168052</v>
      </c>
      <c r="K23" s="200">
        <v>4.4899119067917024</v>
      </c>
      <c r="L23" s="200">
        <v>4.3600562587904363</v>
      </c>
      <c r="M23" s="200">
        <v>3.9854055571147908</v>
      </c>
      <c r="N23" s="200">
        <v>4.2311946902654869</v>
      </c>
      <c r="O23" s="200">
        <v>4.4215795328142384</v>
      </c>
      <c r="P23" s="200">
        <v>4.3454038997214486</v>
      </c>
      <c r="Q23" s="62"/>
    </row>
    <row r="24" spans="1:17" x14ac:dyDescent="0.35">
      <c r="A24" s="402"/>
      <c r="B24" s="28" t="s">
        <v>69</v>
      </c>
      <c r="C24" s="68">
        <v>2.5531914893617018</v>
      </c>
      <c r="D24" s="74">
        <v>3.8435140700068633</v>
      </c>
      <c r="E24" s="62">
        <v>3.755868544600939</v>
      </c>
      <c r="F24" s="74">
        <v>3.4670292318150921</v>
      </c>
      <c r="G24" s="62">
        <v>3.3152909336941816</v>
      </c>
      <c r="H24" s="74">
        <v>3.3944331296673456</v>
      </c>
      <c r="I24" s="62">
        <v>2.7278775781769795</v>
      </c>
      <c r="J24" s="74">
        <v>3.0100334448160537</v>
      </c>
      <c r="K24" s="200">
        <v>2.8514588859416445</v>
      </c>
      <c r="L24" s="200">
        <v>3.2175032175032174</v>
      </c>
      <c r="M24" s="200">
        <v>2.5773195876288657</v>
      </c>
      <c r="N24" s="200">
        <v>3.1329923273657285</v>
      </c>
      <c r="O24" s="200">
        <v>3.6797934151065208</v>
      </c>
      <c r="P24" s="200">
        <v>3.5691109669046073</v>
      </c>
      <c r="Q24" s="62"/>
    </row>
    <row r="25" spans="1:17" x14ac:dyDescent="0.35">
      <c r="A25" s="402"/>
      <c r="B25" s="28" t="s">
        <v>70</v>
      </c>
      <c r="C25" s="68">
        <v>1.2987012987012987</v>
      </c>
      <c r="D25" s="74">
        <v>2.1582733812949639</v>
      </c>
      <c r="E25" s="62">
        <v>2.3178807947019866</v>
      </c>
      <c r="F25" s="74">
        <v>2.5398191993112351</v>
      </c>
      <c r="G25" s="62">
        <v>1.6766981943250214</v>
      </c>
      <c r="H25" s="74">
        <v>2.2668947818648419</v>
      </c>
      <c r="I25" s="62">
        <v>2.1303792074989345</v>
      </c>
      <c r="J25" s="74">
        <v>2.1312872975277068</v>
      </c>
      <c r="K25" s="200">
        <v>2.2998296422487225</v>
      </c>
      <c r="L25" s="200">
        <v>1.9582801191996593</v>
      </c>
      <c r="M25" s="200">
        <v>2.2212908633696564</v>
      </c>
      <c r="N25" s="200">
        <v>2.3839931885908898</v>
      </c>
      <c r="O25" s="200">
        <v>2.5210084033613445</v>
      </c>
      <c r="P25" s="200">
        <v>2.4247491638795986</v>
      </c>
      <c r="Q25" s="62"/>
    </row>
    <row r="26" spans="1:17" x14ac:dyDescent="0.35">
      <c r="A26" s="402"/>
      <c r="B26" s="28" t="s">
        <v>71</v>
      </c>
      <c r="C26" s="68">
        <v>1.5920398009950247</v>
      </c>
      <c r="D26" s="74">
        <v>2.7052238805970146</v>
      </c>
      <c r="E26" s="62">
        <v>2.8195488721804511</v>
      </c>
      <c r="F26" s="74">
        <v>3.5071090047393367</v>
      </c>
      <c r="G26" s="62">
        <v>3.1686859273066172</v>
      </c>
      <c r="H26" s="74">
        <v>3.2906764168190126</v>
      </c>
      <c r="I26" s="62">
        <v>3.5348837209302326</v>
      </c>
      <c r="J26" s="74">
        <v>3.4482758620689653</v>
      </c>
      <c r="K26" s="200">
        <v>3.700277520814061</v>
      </c>
      <c r="L26" s="200">
        <v>3.4132841328413286</v>
      </c>
      <c r="M26" s="200">
        <v>3.4227567067530065</v>
      </c>
      <c r="N26" s="200">
        <v>3.1394275161588179</v>
      </c>
      <c r="O26" s="200">
        <v>3.3697632058287796</v>
      </c>
      <c r="P26" s="200">
        <v>3.5681610247026532</v>
      </c>
      <c r="Q26" s="62"/>
    </row>
    <row r="27" spans="1:17" x14ac:dyDescent="0.35">
      <c r="A27" s="401" t="s">
        <v>126</v>
      </c>
      <c r="B27" s="28" t="s">
        <v>72</v>
      </c>
      <c r="C27" s="68">
        <v>3.6053970360539709</v>
      </c>
      <c r="D27" s="74">
        <v>6.5903154510749449</v>
      </c>
      <c r="E27" s="62">
        <v>6.3860667634252533</v>
      </c>
      <c r="F27" s="74">
        <v>6.5287530840766745</v>
      </c>
      <c r="G27" s="62">
        <v>5.4188132035871011</v>
      </c>
      <c r="H27" s="74">
        <v>5.577841451766953</v>
      </c>
      <c r="I27" s="62">
        <v>5.73346116970278</v>
      </c>
      <c r="J27" s="74">
        <v>5.568096313017306</v>
      </c>
      <c r="K27" s="200">
        <v>5.1550313867224657</v>
      </c>
      <c r="L27" s="200">
        <v>5.0202280250091942</v>
      </c>
      <c r="M27" s="200">
        <v>6.1927445950897768</v>
      </c>
      <c r="N27" s="200">
        <v>6.263656227239621</v>
      </c>
      <c r="O27" s="200">
        <v>5.4822523694480578</v>
      </c>
      <c r="P27" s="200">
        <v>5.5348490495713758</v>
      </c>
      <c r="Q27" s="62"/>
    </row>
    <row r="28" spans="1:17" x14ac:dyDescent="0.35">
      <c r="A28" s="401"/>
      <c r="B28" s="28" t="s">
        <v>73</v>
      </c>
      <c r="C28" s="68">
        <v>1.3240418118466899</v>
      </c>
      <c r="D28" s="74">
        <v>2.9323758228605628</v>
      </c>
      <c r="E28" s="62">
        <v>3.6835748792270531</v>
      </c>
      <c r="F28" s="74">
        <v>3.4596375617792421</v>
      </c>
      <c r="G28" s="62">
        <v>3.4675615212527968</v>
      </c>
      <c r="H28" s="74">
        <v>2.8100183262064751</v>
      </c>
      <c r="I28" s="62">
        <v>4.1993281075027999</v>
      </c>
      <c r="J28" s="74">
        <v>3.7478705281090292</v>
      </c>
      <c r="K28" s="200">
        <v>3.133903133903134</v>
      </c>
      <c r="L28" s="200">
        <v>2.9360967184801381</v>
      </c>
      <c r="M28" s="200">
        <v>2.9629629629629632</v>
      </c>
      <c r="N28" s="200">
        <v>2.9926595143986447</v>
      </c>
      <c r="O28" s="200">
        <v>2.7450980392156863</v>
      </c>
      <c r="P28" s="200">
        <v>2.542841348811498</v>
      </c>
      <c r="Q28" s="62"/>
    </row>
    <row r="29" spans="1:17" x14ac:dyDescent="0.35">
      <c r="A29" s="401"/>
      <c r="B29" s="28" t="s">
        <v>74</v>
      </c>
      <c r="C29" s="68">
        <v>2.6753864447086801</v>
      </c>
      <c r="D29" s="74">
        <v>6.9361277445109781</v>
      </c>
      <c r="E29" s="62">
        <v>6.0931899641577063</v>
      </c>
      <c r="F29" s="74">
        <v>5.2579852579852577</v>
      </c>
      <c r="G29" s="62">
        <v>4.8115079365079367</v>
      </c>
      <c r="H29" s="74">
        <v>4.5876037091264035</v>
      </c>
      <c r="I29" s="62">
        <v>4.5031815956926087</v>
      </c>
      <c r="J29" s="74">
        <v>5.0314465408805038</v>
      </c>
      <c r="K29" s="200">
        <v>4.8562933597621409</v>
      </c>
      <c r="L29" s="200">
        <v>4.3499752842313395</v>
      </c>
      <c r="M29" s="200">
        <v>4.05</v>
      </c>
      <c r="N29" s="200">
        <v>5.2657724788872331</v>
      </c>
      <c r="O29" s="200">
        <v>5.3731343283582085</v>
      </c>
      <c r="P29" s="200">
        <v>5.424769703172978</v>
      </c>
      <c r="Q29" s="62"/>
    </row>
    <row r="30" spans="1:17" x14ac:dyDescent="0.35">
      <c r="A30" s="401"/>
      <c r="B30" s="28" t="s">
        <v>75</v>
      </c>
      <c r="C30" s="68">
        <v>1.5689512799339389</v>
      </c>
      <c r="D30" s="74">
        <v>2.7818448023426061</v>
      </c>
      <c r="E30" s="62">
        <v>3.6594473487677375</v>
      </c>
      <c r="F30" s="74">
        <v>3.8179148311306901</v>
      </c>
      <c r="G30" s="62">
        <v>4.2415528396836804</v>
      </c>
      <c r="H30" s="74">
        <v>3.9464411557434813</v>
      </c>
      <c r="I30" s="62">
        <v>3.8571428571428568</v>
      </c>
      <c r="J30" s="74">
        <v>3.3643521832498213</v>
      </c>
      <c r="K30" s="200">
        <v>3.870967741935484</v>
      </c>
      <c r="L30" s="200">
        <v>2.6390870185449358</v>
      </c>
      <c r="M30" s="200">
        <v>3.4628975265017665</v>
      </c>
      <c r="N30" s="200">
        <v>3.2974910394265233</v>
      </c>
      <c r="O30" s="200">
        <v>4.1637261820748064</v>
      </c>
      <c r="P30" s="200">
        <v>3.7776193870277974</v>
      </c>
      <c r="Q30" s="62"/>
    </row>
    <row r="31" spans="1:17" x14ac:dyDescent="0.35">
      <c r="A31" s="401"/>
      <c r="B31" s="28" t="s">
        <v>76</v>
      </c>
      <c r="C31" s="68">
        <v>3.564356435643564</v>
      </c>
      <c r="D31" s="74">
        <v>4.918032786885246</v>
      </c>
      <c r="E31" s="62">
        <v>4.066543438077634</v>
      </c>
      <c r="F31" s="74">
        <v>4.868913857677903</v>
      </c>
      <c r="G31" s="62">
        <v>6.1482820976491857</v>
      </c>
      <c r="H31" s="74">
        <v>5.3113553113553111</v>
      </c>
      <c r="I31" s="62">
        <v>6.2157221206581355</v>
      </c>
      <c r="J31" s="74">
        <v>6.6420664206642073</v>
      </c>
      <c r="K31" s="200">
        <v>6.2962962962962958</v>
      </c>
      <c r="L31" s="200">
        <v>6.8645640074211505</v>
      </c>
      <c r="M31" s="200">
        <v>7.875457875457875</v>
      </c>
      <c r="N31" s="200">
        <v>8.0074487895716953</v>
      </c>
      <c r="O31" s="200">
        <v>7.3170731707317067</v>
      </c>
      <c r="P31" s="200">
        <v>5.0373134328358207</v>
      </c>
      <c r="Q31" s="62"/>
    </row>
    <row r="32" spans="1:17" x14ac:dyDescent="0.35">
      <c r="A32" s="401"/>
      <c r="B32" s="28" t="s">
        <v>77</v>
      </c>
      <c r="C32" s="68">
        <v>3.0303030303030303</v>
      </c>
      <c r="D32" s="74">
        <v>3.3333333333333335</v>
      </c>
      <c r="E32" s="62">
        <v>4.0983606557377046</v>
      </c>
      <c r="F32" s="74">
        <v>7.4380165289256199</v>
      </c>
      <c r="G32" s="62">
        <v>5.2173913043478262</v>
      </c>
      <c r="H32" s="74">
        <v>7.5471698113207548</v>
      </c>
      <c r="I32" s="62">
        <v>9.2436974789915975</v>
      </c>
      <c r="J32" s="74">
        <v>7.2072072072072073</v>
      </c>
      <c r="K32" s="200">
        <v>8.1818181818181817</v>
      </c>
      <c r="L32" s="200">
        <v>9.6491228070175428</v>
      </c>
      <c r="M32" s="200">
        <v>9.7345132743362832</v>
      </c>
      <c r="N32" s="200">
        <v>11.206896551724139</v>
      </c>
      <c r="O32" s="200">
        <v>9.7345132743362832</v>
      </c>
      <c r="P32" s="200">
        <v>10.810810810810811</v>
      </c>
      <c r="Q32" s="62"/>
    </row>
    <row r="33" spans="1:17" x14ac:dyDescent="0.35">
      <c r="A33" s="401"/>
      <c r="B33" s="28" t="s">
        <v>78</v>
      </c>
      <c r="C33" s="68">
        <v>3.2367972742759794</v>
      </c>
      <c r="D33" s="74">
        <v>5.50935550935551</v>
      </c>
      <c r="E33" s="62">
        <v>4.5236828100053224</v>
      </c>
      <c r="F33" s="74">
        <v>4.21875</v>
      </c>
      <c r="G33" s="62">
        <v>3.9419087136929458</v>
      </c>
      <c r="H33" s="74">
        <v>3.9836567926455571</v>
      </c>
      <c r="I33" s="62">
        <v>3.6503856041131106</v>
      </c>
      <c r="J33" s="74">
        <v>3.4119417962870049</v>
      </c>
      <c r="K33" s="200">
        <v>2.9322548028311428</v>
      </c>
      <c r="L33" s="200">
        <v>3.083923154701719</v>
      </c>
      <c r="M33" s="200">
        <v>3.4930139720558881</v>
      </c>
      <c r="N33" s="200">
        <v>3.7091988130563793</v>
      </c>
      <c r="O33" s="200">
        <v>3.900536323744515</v>
      </c>
      <c r="P33" s="200">
        <v>3.3462657613967024</v>
      </c>
      <c r="Q33" s="62"/>
    </row>
    <row r="34" spans="1:17" x14ac:dyDescent="0.35">
      <c r="A34" s="401"/>
      <c r="B34" s="28" t="s">
        <v>79</v>
      </c>
      <c r="C34" s="68">
        <v>2.8458844133099825</v>
      </c>
      <c r="D34" s="74">
        <v>6.5870910698496905</v>
      </c>
      <c r="E34" s="62">
        <v>4.7619047619047619</v>
      </c>
      <c r="F34" s="74">
        <v>3.9534883720930232</v>
      </c>
      <c r="G34" s="62">
        <v>4.646622413119875</v>
      </c>
      <c r="H34" s="74">
        <v>6.8021892103205621</v>
      </c>
      <c r="I34" s="62">
        <v>7.0742022299115721</v>
      </c>
      <c r="J34" s="74">
        <v>5.1487414187643026</v>
      </c>
      <c r="K34" s="200">
        <v>5.0247430529120667</v>
      </c>
      <c r="L34" s="200">
        <v>4.2956656346749229</v>
      </c>
      <c r="M34" s="200">
        <v>4.447852760736196</v>
      </c>
      <c r="N34" s="200">
        <v>4.1650597763208639</v>
      </c>
      <c r="O34" s="200">
        <v>4.683301343570057</v>
      </c>
      <c r="P34" s="200">
        <v>4.2956656346749229</v>
      </c>
      <c r="Q34" s="62"/>
    </row>
    <row r="35" spans="1:17" x14ac:dyDescent="0.35">
      <c r="A35" s="401"/>
      <c r="B35" s="28" t="s">
        <v>80</v>
      </c>
      <c r="C35" s="68">
        <v>1.171875</v>
      </c>
      <c r="D35" s="74">
        <v>3.0188679245283021</v>
      </c>
      <c r="E35" s="62">
        <v>2.9850746268656714</v>
      </c>
      <c r="F35" s="74">
        <v>2.9520295202952029</v>
      </c>
      <c r="G35" s="62">
        <v>4.7445255474452548</v>
      </c>
      <c r="H35" s="74">
        <v>4.395604395604396</v>
      </c>
      <c r="I35" s="62">
        <v>3.2490974729241873</v>
      </c>
      <c r="J35" s="74">
        <v>4.5614035087719298</v>
      </c>
      <c r="K35" s="200">
        <v>3.3088235294117649</v>
      </c>
      <c r="L35" s="200">
        <v>3.1914893617021276</v>
      </c>
      <c r="M35" s="200">
        <v>5.4347826086956523</v>
      </c>
      <c r="N35" s="200">
        <v>5.3191489361702127</v>
      </c>
      <c r="O35" s="200">
        <v>2.9304029304029302</v>
      </c>
      <c r="P35" s="200">
        <v>4.1509433962264151</v>
      </c>
      <c r="Q35" s="62"/>
    </row>
    <row r="36" spans="1:17" x14ac:dyDescent="0.35">
      <c r="A36" s="401" t="s">
        <v>127</v>
      </c>
      <c r="B36" s="28" t="s">
        <v>81</v>
      </c>
      <c r="C36" s="68">
        <v>2.5105966742745354</v>
      </c>
      <c r="D36" s="74">
        <v>5.644034646549315</v>
      </c>
      <c r="E36" s="62">
        <v>6.3207286778912506</v>
      </c>
      <c r="F36" s="74">
        <v>6.2111801242236027</v>
      </c>
      <c r="G36" s="62">
        <v>6.0786974219810039</v>
      </c>
      <c r="H36" s="74">
        <v>6.3858695652173916</v>
      </c>
      <c r="I36" s="62">
        <v>6.0026917900403776</v>
      </c>
      <c r="J36" s="74">
        <v>5.8176943699731902</v>
      </c>
      <c r="K36" s="200">
        <v>5.4989270386266096</v>
      </c>
      <c r="L36" s="200">
        <v>5.7359307359307357</v>
      </c>
      <c r="M36" s="200">
        <v>5.5303232701041951</v>
      </c>
      <c r="N36" s="200">
        <v>5.7559681697612737</v>
      </c>
      <c r="O36" s="200">
        <v>5.4980079681274896</v>
      </c>
      <c r="P36" s="200">
        <v>5.8257616247995729</v>
      </c>
      <c r="Q36" s="62"/>
    </row>
    <row r="37" spans="1:17" x14ac:dyDescent="0.35">
      <c r="A37" s="401"/>
      <c r="B37" s="28" t="s">
        <v>82</v>
      </c>
      <c r="C37" s="68">
        <v>1.7103762827822122</v>
      </c>
      <c r="D37" s="74">
        <v>4.0904198062432719</v>
      </c>
      <c r="E37" s="62">
        <v>4.1484716157205241</v>
      </c>
      <c r="F37" s="74">
        <v>4.9833887043189371</v>
      </c>
      <c r="G37" s="62">
        <v>4.4324324324324325</v>
      </c>
      <c r="H37" s="74">
        <v>4.2780748663101598</v>
      </c>
      <c r="I37" s="62">
        <v>4.0685224839400433</v>
      </c>
      <c r="J37" s="74">
        <v>4.4324324324324325</v>
      </c>
      <c r="K37" s="200">
        <v>3.727369542066028</v>
      </c>
      <c r="L37" s="200">
        <v>4.0685224839400433</v>
      </c>
      <c r="M37" s="200">
        <v>4.3524416135881099</v>
      </c>
      <c r="N37" s="200">
        <v>3.7433155080213902</v>
      </c>
      <c r="O37" s="200">
        <v>3.9445628997867805</v>
      </c>
      <c r="P37" s="200">
        <v>4.0641711229946527</v>
      </c>
      <c r="Q37" s="62"/>
    </row>
    <row r="38" spans="1:17" x14ac:dyDescent="0.35">
      <c r="A38" s="401"/>
      <c r="B38" s="28" t="s">
        <v>83</v>
      </c>
      <c r="C38" s="68">
        <v>1.493975903614458</v>
      </c>
      <c r="D38" s="74">
        <v>3.1569173630454963</v>
      </c>
      <c r="E38" s="62">
        <v>3.5304906006419072</v>
      </c>
      <c r="F38" s="74">
        <v>4.2495479204339963</v>
      </c>
      <c r="G38" s="62">
        <v>3.4747292418772564</v>
      </c>
      <c r="H38" s="74">
        <v>3.6489607390300232</v>
      </c>
      <c r="I38" s="62">
        <v>4.030452306314376</v>
      </c>
      <c r="J38" s="74">
        <v>3.4606741573033708</v>
      </c>
      <c r="K38" s="200">
        <v>3.7718491260349589</v>
      </c>
      <c r="L38" s="200">
        <v>3.7413394919168592</v>
      </c>
      <c r="M38" s="200">
        <v>4.1554959785522785</v>
      </c>
      <c r="N38" s="200">
        <v>4.537366548042705</v>
      </c>
      <c r="O38" s="200">
        <v>5.2655265526552659</v>
      </c>
      <c r="P38" s="200">
        <v>5.3835800807537009</v>
      </c>
      <c r="Q38" s="62"/>
    </row>
    <row r="39" spans="1:17" x14ac:dyDescent="0.35">
      <c r="A39" s="401"/>
      <c r="B39" s="28" t="s">
        <v>84</v>
      </c>
      <c r="C39" s="68">
        <v>3.5333707234997194</v>
      </c>
      <c r="D39" s="74">
        <v>8.8357588357588366</v>
      </c>
      <c r="E39" s="62">
        <v>9.1804979253112045</v>
      </c>
      <c r="F39" s="74">
        <v>7.6109936575052854</v>
      </c>
      <c r="G39" s="62">
        <v>6.0094886663152343</v>
      </c>
      <c r="H39" s="74">
        <v>6.8838675775091964</v>
      </c>
      <c r="I39" s="62">
        <v>5.7291666666666661</v>
      </c>
      <c r="J39" s="74">
        <v>5.518987341772152</v>
      </c>
      <c r="K39" s="200">
        <v>4.7643707923355771</v>
      </c>
      <c r="L39" s="200">
        <v>4.4875063742988264</v>
      </c>
      <c r="M39" s="200">
        <v>4.0238450074515644</v>
      </c>
      <c r="N39" s="200">
        <v>4.9024512256128059</v>
      </c>
      <c r="O39" s="200">
        <v>4.844290657439446</v>
      </c>
      <c r="P39" s="200">
        <v>4.859335038363171</v>
      </c>
      <c r="Q39" s="62"/>
    </row>
    <row r="40" spans="1:17" x14ac:dyDescent="0.35">
      <c r="A40" s="401"/>
      <c r="B40" s="28" t="s">
        <v>85</v>
      </c>
      <c r="C40" s="68">
        <v>1.650485436893204</v>
      </c>
      <c r="D40" s="74">
        <v>6.8201948627103635</v>
      </c>
      <c r="E40" s="62">
        <v>7.9393398751115081</v>
      </c>
      <c r="F40" s="74">
        <v>8.626760563380282</v>
      </c>
      <c r="G40" s="62">
        <v>7.4955908289241622</v>
      </c>
      <c r="H40" s="74">
        <v>7.4139452780229469</v>
      </c>
      <c r="I40" s="62">
        <v>7.1866783523225246</v>
      </c>
      <c r="J40" s="74">
        <v>7.5221238938053103</v>
      </c>
      <c r="K40" s="200">
        <v>7.1428571428571423</v>
      </c>
      <c r="L40" s="200">
        <v>6.5445026178010473</v>
      </c>
      <c r="M40" s="200">
        <v>6.331309627059845</v>
      </c>
      <c r="N40" s="200">
        <v>6.4516129032258061</v>
      </c>
      <c r="O40" s="200">
        <v>6.3492063492063489</v>
      </c>
      <c r="P40" s="200">
        <v>6.960352422907488</v>
      </c>
      <c r="Q40" s="62"/>
    </row>
    <row r="41" spans="1:17" x14ac:dyDescent="0.35">
      <c r="A41" s="401"/>
      <c r="B41" s="28" t="s">
        <v>86</v>
      </c>
      <c r="C41" s="68">
        <v>2.4242424242424243</v>
      </c>
      <c r="D41" s="74">
        <v>3.5681610247026532</v>
      </c>
      <c r="E41" s="62">
        <v>4.296160877513711</v>
      </c>
      <c r="F41" s="74">
        <v>3.1934306569343067</v>
      </c>
      <c r="G41" s="62">
        <v>3.2727272727272729</v>
      </c>
      <c r="H41" s="74">
        <v>3.669724770642202</v>
      </c>
      <c r="I41" s="62">
        <v>4.284412032816773</v>
      </c>
      <c r="J41" s="74">
        <v>3.6563071297989032</v>
      </c>
      <c r="K41" s="200">
        <v>4.2001787310098297</v>
      </c>
      <c r="L41" s="200">
        <v>3.5103510351035103</v>
      </c>
      <c r="M41" s="200">
        <v>3.1559963931469794</v>
      </c>
      <c r="N41" s="200">
        <v>3.7442922374429219</v>
      </c>
      <c r="O41" s="200">
        <v>4.0540540540540544</v>
      </c>
      <c r="P41" s="200">
        <v>3.8773669972948599</v>
      </c>
      <c r="Q41" s="62"/>
    </row>
    <row r="42" spans="1:17" x14ac:dyDescent="0.35">
      <c r="A42" s="401"/>
      <c r="B42" s="28" t="s">
        <v>87</v>
      </c>
      <c r="C42" s="68">
        <v>4.8780487804878048</v>
      </c>
      <c r="D42" s="74">
        <v>5.8394160583941606</v>
      </c>
      <c r="E42" s="62">
        <v>4.7619047619047619</v>
      </c>
      <c r="F42" s="74">
        <v>5.836575875486381</v>
      </c>
      <c r="G42" s="62">
        <v>5.7251908396946565</v>
      </c>
      <c r="H42" s="74">
        <v>4.8507462686567164</v>
      </c>
      <c r="I42" s="62">
        <v>5.6390977443609023</v>
      </c>
      <c r="J42" s="74">
        <v>4.4776119402985071</v>
      </c>
      <c r="K42" s="200">
        <v>4.4776119402985071</v>
      </c>
      <c r="L42" s="200">
        <v>4.428044280442804</v>
      </c>
      <c r="M42" s="200">
        <v>2.9629629629629632</v>
      </c>
      <c r="N42" s="200">
        <v>3.3582089552238807</v>
      </c>
      <c r="O42" s="200">
        <v>4.8507462686567164</v>
      </c>
      <c r="P42" s="200">
        <v>4.9242424242424239</v>
      </c>
      <c r="Q42" s="62"/>
    </row>
    <row r="43" spans="1:17" x14ac:dyDescent="0.35">
      <c r="A43" s="401" t="s">
        <v>128</v>
      </c>
      <c r="B43" s="28" t="s">
        <v>88</v>
      </c>
      <c r="C43" s="68">
        <v>7.7599586135540601</v>
      </c>
      <c r="D43" s="74">
        <v>7.8730420445177254</v>
      </c>
      <c r="E43" s="62">
        <v>8.2230244685118326</v>
      </c>
      <c r="F43" s="74">
        <v>8.7573554863274499</v>
      </c>
      <c r="G43" s="62">
        <v>7.8218169063486496</v>
      </c>
      <c r="H43" s="74">
        <v>7.6670317634173051</v>
      </c>
      <c r="I43" s="62">
        <v>7.2092159048680786</v>
      </c>
      <c r="J43" s="74">
        <v>6.5281899109792292</v>
      </c>
      <c r="K43" s="200">
        <v>6.4074074074074074</v>
      </c>
      <c r="L43" s="200">
        <v>6.5690690690690694</v>
      </c>
      <c r="M43" s="200">
        <v>6.7734887108521491</v>
      </c>
      <c r="N43" s="200">
        <v>7.3982300884955752</v>
      </c>
      <c r="O43" s="200">
        <v>5.5378061767838123</v>
      </c>
      <c r="P43" s="200">
        <v>7.6977152899824253</v>
      </c>
      <c r="Q43" s="62"/>
    </row>
    <row r="44" spans="1:17" x14ac:dyDescent="0.35">
      <c r="A44" s="401"/>
      <c r="B44" s="28" t="s">
        <v>89</v>
      </c>
      <c r="C44" s="68">
        <v>5.5759803921568629</v>
      </c>
      <c r="D44" s="74">
        <v>7.6999750809867926</v>
      </c>
      <c r="E44" s="62">
        <v>7.6809815950920246</v>
      </c>
      <c r="F44" s="74">
        <v>8.069692801467216</v>
      </c>
      <c r="G44" s="62">
        <v>6.6360505166475319</v>
      </c>
      <c r="H44" s="74">
        <v>6.3557384545038866</v>
      </c>
      <c r="I44" s="62">
        <v>6.0243734191768219</v>
      </c>
      <c r="J44" s="74">
        <v>5.9840728100113765</v>
      </c>
      <c r="K44" s="200">
        <v>5.40297163439892</v>
      </c>
      <c r="L44" s="200">
        <v>6.0189359783588818</v>
      </c>
      <c r="M44" s="200">
        <v>6.6117542297417637</v>
      </c>
      <c r="N44" s="200">
        <v>6.4656107615534824</v>
      </c>
      <c r="O44" s="200">
        <v>5.8313461955343593</v>
      </c>
      <c r="P44" s="200">
        <v>5.9170305676855897</v>
      </c>
      <c r="Q44" s="62"/>
    </row>
    <row r="45" spans="1:17" x14ac:dyDescent="0.35">
      <c r="A45" s="401"/>
      <c r="B45" s="28" t="s">
        <v>90</v>
      </c>
      <c r="C45" s="68">
        <v>4.8530721282279607</v>
      </c>
      <c r="D45" s="74">
        <v>6.7911040508339946</v>
      </c>
      <c r="E45" s="62">
        <v>7.9062375844259041</v>
      </c>
      <c r="F45" s="74">
        <v>8.9988751406074243</v>
      </c>
      <c r="G45" s="62">
        <v>7.6837001118985446</v>
      </c>
      <c r="H45" s="74">
        <v>7.0866141732283463</v>
      </c>
      <c r="I45" s="62">
        <v>6.7979197622585437</v>
      </c>
      <c r="J45" s="74">
        <v>7.0240295748613679</v>
      </c>
      <c r="K45" s="200">
        <v>6.4050351721584606</v>
      </c>
      <c r="L45" s="200">
        <v>6.6041275797373356</v>
      </c>
      <c r="M45" s="200">
        <v>6.1544199925400971</v>
      </c>
      <c r="N45" s="200">
        <v>6.716141001855287</v>
      </c>
      <c r="O45" s="200">
        <v>6.6863686738086443</v>
      </c>
      <c r="P45" s="200">
        <v>6.4121571534469988</v>
      </c>
      <c r="Q45" s="62"/>
    </row>
    <row r="46" spans="1:17" x14ac:dyDescent="0.35">
      <c r="A46" s="401"/>
      <c r="B46" s="28" t="s">
        <v>91</v>
      </c>
      <c r="C46" s="68">
        <v>3.4241245136186773</v>
      </c>
      <c r="D46" s="74">
        <v>5.5090655509065547</v>
      </c>
      <c r="E46" s="62">
        <v>5.6309362279511532</v>
      </c>
      <c r="F46" s="74">
        <v>5.4289544235924936</v>
      </c>
      <c r="G46" s="62">
        <v>4.1168658698539176</v>
      </c>
      <c r="H46" s="74">
        <v>4.3333333333333339</v>
      </c>
      <c r="I46" s="62">
        <v>4.1612483745123541</v>
      </c>
      <c r="J46" s="74">
        <v>5.4627249357326475</v>
      </c>
      <c r="K46" s="200">
        <v>4.6421663442940044</v>
      </c>
      <c r="L46" s="200">
        <v>5.721716514954486</v>
      </c>
      <c r="M46" s="200">
        <v>5.182341650671785</v>
      </c>
      <c r="N46" s="200">
        <v>4.7254150702426561</v>
      </c>
      <c r="O46" s="200">
        <v>3.870967741935484</v>
      </c>
      <c r="P46" s="200">
        <v>4.4987146529562985</v>
      </c>
      <c r="Q46" s="62"/>
    </row>
    <row r="47" spans="1:17" x14ac:dyDescent="0.35">
      <c r="A47" s="401"/>
      <c r="B47" s="28" t="s">
        <v>92</v>
      </c>
      <c r="C47" s="68">
        <v>5.8193849746983259</v>
      </c>
      <c r="D47" s="74">
        <v>8.9087656529517005</v>
      </c>
      <c r="E47" s="62">
        <v>9.3202146690518788</v>
      </c>
      <c r="F47" s="74">
        <v>9.823418481056061</v>
      </c>
      <c r="G47" s="62">
        <v>8.2714557071317554</v>
      </c>
      <c r="H47" s="74">
        <v>7.7789327789327789</v>
      </c>
      <c r="I47" s="62">
        <v>6.973140495867769</v>
      </c>
      <c r="J47" s="74">
        <v>6.2767964328588581</v>
      </c>
      <c r="K47" s="200">
        <v>6.2381526796484579</v>
      </c>
      <c r="L47" s="200">
        <v>6.8989188261541106</v>
      </c>
      <c r="M47" s="200">
        <v>6.1068702290076331</v>
      </c>
      <c r="N47" s="200">
        <v>6.9522352541220469</v>
      </c>
      <c r="O47" s="200">
        <v>6.5820642978003381</v>
      </c>
      <c r="P47" s="200">
        <v>6.4994106751978444</v>
      </c>
      <c r="Q47" s="62"/>
    </row>
    <row r="48" spans="1:17" x14ac:dyDescent="0.35">
      <c r="A48" s="401"/>
      <c r="B48" s="28" t="s">
        <v>93</v>
      </c>
      <c r="C48" s="68">
        <v>4.8975409836065573</v>
      </c>
      <c r="D48" s="74">
        <v>7.3695731484859541</v>
      </c>
      <c r="E48" s="62">
        <v>7.3125805857432304</v>
      </c>
      <c r="F48" s="74">
        <v>7.7922077922077921</v>
      </c>
      <c r="G48" s="62">
        <v>6.1697574893009985</v>
      </c>
      <c r="H48" s="74">
        <v>6.4801699716713888</v>
      </c>
      <c r="I48" s="62">
        <v>6.0425083435798346</v>
      </c>
      <c r="J48" s="74">
        <v>6.1598028863076379</v>
      </c>
      <c r="K48" s="200">
        <v>5.5732484076433124</v>
      </c>
      <c r="L48" s="200">
        <v>6.0810810810810816</v>
      </c>
      <c r="M48" s="200">
        <v>5.6788397693517387</v>
      </c>
      <c r="N48" s="200">
        <v>6.1374366147927963</v>
      </c>
      <c r="O48" s="200">
        <v>5.3255484784147207</v>
      </c>
      <c r="P48" s="200">
        <v>5.7634332328427025</v>
      </c>
      <c r="Q48" s="62"/>
    </row>
    <row r="49" spans="1:17" x14ac:dyDescent="0.35">
      <c r="A49" s="401"/>
      <c r="B49" s="28" t="s">
        <v>94</v>
      </c>
      <c r="C49" s="68">
        <v>4.2487046632124352</v>
      </c>
      <c r="D49" s="74">
        <v>5.0311451844753234</v>
      </c>
      <c r="E49" s="62">
        <v>5.2580800771828269</v>
      </c>
      <c r="F49" s="74">
        <v>4.8479087452471479</v>
      </c>
      <c r="G49" s="62">
        <v>5.2857142857142856</v>
      </c>
      <c r="H49" s="74">
        <v>4.0991420400381315</v>
      </c>
      <c r="I49" s="62">
        <v>4.5261669024045261</v>
      </c>
      <c r="J49" s="74">
        <v>4.8711943793911008</v>
      </c>
      <c r="K49" s="200">
        <v>4.7058823529411766</v>
      </c>
      <c r="L49" s="200">
        <v>5.2014995313964381</v>
      </c>
      <c r="M49" s="200">
        <v>5.5191768007483626</v>
      </c>
      <c r="N49" s="200">
        <v>5.4267161410018554</v>
      </c>
      <c r="O49" s="200">
        <v>5.5894786284640672</v>
      </c>
      <c r="P49" s="200">
        <v>5.8573452999527635</v>
      </c>
      <c r="Q49" s="62"/>
    </row>
    <row r="50" spans="1:17" x14ac:dyDescent="0.35">
      <c r="A50" s="401"/>
      <c r="B50" s="28" t="s">
        <v>95</v>
      </c>
      <c r="C50" s="68">
        <v>3.8044731381139036</v>
      </c>
      <c r="D50" s="74">
        <v>7.1644367716875266</v>
      </c>
      <c r="E50" s="62">
        <v>7.2054735941843058</v>
      </c>
      <c r="F50" s="74">
        <v>8.2222222222222232</v>
      </c>
      <c r="G50" s="62">
        <v>7.0676387201296071</v>
      </c>
      <c r="H50" s="74">
        <v>6.6280033140016572</v>
      </c>
      <c r="I50" s="62">
        <v>5.513886073383337</v>
      </c>
      <c r="J50" s="74">
        <v>5.5966420147911258</v>
      </c>
      <c r="K50" s="200">
        <v>5.211267605633803</v>
      </c>
      <c r="L50" s="200">
        <v>5.5744255744255744</v>
      </c>
      <c r="M50" s="200">
        <v>5.4896440780213149</v>
      </c>
      <c r="N50" s="200">
        <v>5.6702063714686437</v>
      </c>
      <c r="O50" s="200">
        <v>5.3699284009546533</v>
      </c>
      <c r="P50" s="200">
        <v>5.5755395683453237</v>
      </c>
      <c r="Q50" s="62"/>
    </row>
    <row r="51" spans="1:17" x14ac:dyDescent="0.35">
      <c r="A51" s="401"/>
      <c r="B51" s="28" t="s">
        <v>96</v>
      </c>
      <c r="C51" s="68">
        <v>5.8045554739162384</v>
      </c>
      <c r="D51" s="74">
        <v>8.1990189208128932</v>
      </c>
      <c r="E51" s="62">
        <v>8.2304526748971192</v>
      </c>
      <c r="F51" s="74">
        <v>7.4708704592186423</v>
      </c>
      <c r="G51" s="62">
        <v>7.3407202216066487</v>
      </c>
      <c r="H51" s="74">
        <v>6.6115702479338845</v>
      </c>
      <c r="I51" s="62">
        <v>5.9304703476482619</v>
      </c>
      <c r="J51" s="74">
        <v>5.8344640434192669</v>
      </c>
      <c r="K51" s="200">
        <v>6.5852002715546503</v>
      </c>
      <c r="L51" s="200">
        <v>5.3814713896457764</v>
      </c>
      <c r="M51" s="200">
        <v>5.7029177718832891</v>
      </c>
      <c r="N51" s="200">
        <v>6.3930013458950201</v>
      </c>
      <c r="O51" s="200">
        <v>5.6118999323867476</v>
      </c>
      <c r="P51" s="200">
        <v>5.4692775151924371</v>
      </c>
      <c r="Q51" s="62"/>
    </row>
    <row r="52" spans="1:17" x14ac:dyDescent="0.35">
      <c r="A52" s="401"/>
      <c r="B52" s="28" t="s">
        <v>97</v>
      </c>
      <c r="C52" s="68">
        <v>2.4266365688487586</v>
      </c>
      <c r="D52" s="74">
        <v>3.8604651162790695</v>
      </c>
      <c r="E52" s="62">
        <v>3.4013605442176873</v>
      </c>
      <c r="F52" s="74">
        <v>4.0088105726872252</v>
      </c>
      <c r="G52" s="62">
        <v>2.8997867803837956</v>
      </c>
      <c r="H52" s="74">
        <v>3.266864658464149</v>
      </c>
      <c r="I52" s="62">
        <v>3.0176026823134956</v>
      </c>
      <c r="J52" s="74">
        <v>4.1649979975971165</v>
      </c>
      <c r="K52" s="200">
        <v>4.0211210398050365</v>
      </c>
      <c r="L52" s="200">
        <v>4.0315876974231095</v>
      </c>
      <c r="M52" s="200">
        <v>3.3623910336239105</v>
      </c>
      <c r="N52" s="200">
        <v>4.1949660407510994</v>
      </c>
      <c r="O52" s="200">
        <v>3.2827246614690191</v>
      </c>
      <c r="P52" s="200">
        <v>3.3169533169533167</v>
      </c>
      <c r="Q52" s="62"/>
    </row>
    <row r="53" spans="1:17" x14ac:dyDescent="0.35">
      <c r="A53" s="401" t="s">
        <v>129</v>
      </c>
      <c r="B53" s="28" t="s">
        <v>98</v>
      </c>
      <c r="C53" s="68">
        <v>6.570033086497558</v>
      </c>
      <c r="D53" s="74">
        <v>10.650642353916288</v>
      </c>
      <c r="E53" s="62">
        <v>10.29176948758891</v>
      </c>
      <c r="F53" s="74">
        <v>10.890200102616726</v>
      </c>
      <c r="G53" s="62">
        <v>8.7772704211060368</v>
      </c>
      <c r="H53" s="74">
        <v>7.3970867637745403</v>
      </c>
      <c r="I53" s="62">
        <v>6.4552519428428168</v>
      </c>
      <c r="J53" s="74">
        <v>7.0155763239875393</v>
      </c>
      <c r="K53" s="200">
        <v>6.5812832868374329</v>
      </c>
      <c r="L53" s="200">
        <v>6.2910560889338054</v>
      </c>
      <c r="M53" s="200">
        <v>6.5440177799728358</v>
      </c>
      <c r="N53" s="200">
        <v>6.8045526863297026</v>
      </c>
      <c r="O53" s="200">
        <v>6.7779839208410628</v>
      </c>
      <c r="P53" s="200">
        <v>6.6237464405100903</v>
      </c>
      <c r="Q53" s="62"/>
    </row>
    <row r="54" spans="1:17" x14ac:dyDescent="0.35">
      <c r="A54" s="401"/>
      <c r="B54" s="28" t="s">
        <v>99</v>
      </c>
      <c r="C54" s="68">
        <v>6.8152315015144964</v>
      </c>
      <c r="D54" s="74">
        <v>10.824644549763034</v>
      </c>
      <c r="E54" s="62">
        <v>9.6522781774580331</v>
      </c>
      <c r="F54" s="74">
        <v>10.656187168707731</v>
      </c>
      <c r="G54" s="62">
        <v>9.5124633431085037</v>
      </c>
      <c r="H54" s="74">
        <v>8</v>
      </c>
      <c r="I54" s="62">
        <v>8.0915480266714717</v>
      </c>
      <c r="J54" s="74">
        <v>7.9547495061950082</v>
      </c>
      <c r="K54" s="200">
        <v>7.9942123349611132</v>
      </c>
      <c r="L54" s="200">
        <v>7.355612059571377</v>
      </c>
      <c r="M54" s="200">
        <v>7.4152918218910759</v>
      </c>
      <c r="N54" s="200">
        <v>8.3303855677396541</v>
      </c>
      <c r="O54" s="200">
        <v>7.818636201356659</v>
      </c>
      <c r="P54" s="200">
        <v>7.6292335115864525</v>
      </c>
      <c r="Q54" s="62"/>
    </row>
    <row r="55" spans="1:17" x14ac:dyDescent="0.35">
      <c r="A55" s="401"/>
      <c r="B55" s="28" t="s">
        <v>100</v>
      </c>
      <c r="C55" s="68">
        <v>5.3944954128440363</v>
      </c>
      <c r="D55" s="74">
        <v>9.3397745571658621</v>
      </c>
      <c r="E55" s="62">
        <v>9.07258064516129</v>
      </c>
      <c r="F55" s="74">
        <v>9.40625</v>
      </c>
      <c r="G55" s="62">
        <v>8.1982543640897756</v>
      </c>
      <c r="H55" s="74">
        <v>7.675775253300583</v>
      </c>
      <c r="I55" s="62">
        <v>7.1863580998781966</v>
      </c>
      <c r="J55" s="74">
        <v>6.8031306441902473</v>
      </c>
      <c r="K55" s="200">
        <v>7.0991432068543459</v>
      </c>
      <c r="L55" s="200">
        <v>6.135729779981407</v>
      </c>
      <c r="M55" s="200">
        <v>6.0342146189735617</v>
      </c>
      <c r="N55" s="200">
        <v>7.2289156626506017</v>
      </c>
      <c r="O55" s="200">
        <v>6.907280647168637</v>
      </c>
      <c r="P55" s="200">
        <v>6.7289719626168223</v>
      </c>
      <c r="Q55" s="62"/>
    </row>
    <row r="56" spans="1:17" x14ac:dyDescent="0.35">
      <c r="A56" s="401"/>
      <c r="B56" s="28" t="s">
        <v>101</v>
      </c>
      <c r="C56" s="68">
        <v>4.6127067014795475</v>
      </c>
      <c r="D56" s="74">
        <v>6.0254924681344146</v>
      </c>
      <c r="E56" s="62">
        <v>6.5318818040435458</v>
      </c>
      <c r="F56" s="74">
        <v>6.759735488611315</v>
      </c>
      <c r="G56" s="62">
        <v>6.7802889959244164</v>
      </c>
      <c r="H56" s="74">
        <v>6.3860667634252533</v>
      </c>
      <c r="I56" s="62">
        <v>5.6789224608664002</v>
      </c>
      <c r="J56" s="74">
        <v>5.7347670250896057</v>
      </c>
      <c r="K56" s="200">
        <v>5.5376920328688817</v>
      </c>
      <c r="L56" s="200">
        <v>5.3717538242618286</v>
      </c>
      <c r="M56" s="200">
        <v>5.0660007135212268</v>
      </c>
      <c r="N56" s="200">
        <v>6.2522202486678502</v>
      </c>
      <c r="O56" s="200">
        <v>5.9384941675503713</v>
      </c>
      <c r="P56" s="200">
        <v>6.1554695743932459</v>
      </c>
      <c r="Q56" s="62"/>
    </row>
    <row r="57" spans="1:17" s="318" customFormat="1" x14ac:dyDescent="0.35">
      <c r="A57" s="401"/>
      <c r="B57" s="198" t="s">
        <v>102</v>
      </c>
      <c r="C57" s="68">
        <v>3.5126846947309729</v>
      </c>
      <c r="D57" s="200">
        <v>5.2088705518308407</v>
      </c>
      <c r="E57" s="62">
        <v>4.5583311872263712</v>
      </c>
      <c r="F57" s="200">
        <v>4.898060666335156</v>
      </c>
      <c r="G57" s="62">
        <v>3.726863431715858</v>
      </c>
      <c r="H57" s="200">
        <v>3.8566807663597906</v>
      </c>
      <c r="I57" s="62">
        <v>3.3617661816357254</v>
      </c>
      <c r="J57" s="200">
        <v>3.6852589641434266</v>
      </c>
      <c r="K57" s="200">
        <v>3.4542743538767393</v>
      </c>
      <c r="L57" s="200">
        <v>2.7972027972027971</v>
      </c>
      <c r="M57" s="200">
        <v>2.7236381809095449</v>
      </c>
      <c r="N57" s="200">
        <v>3.5402642732485665</v>
      </c>
      <c r="O57" s="200">
        <v>3.5448686167575607</v>
      </c>
      <c r="P57" s="200">
        <v>4.268443128546755</v>
      </c>
      <c r="Q57" s="62"/>
    </row>
    <row r="58" spans="1:17" s="318" customFormat="1" x14ac:dyDescent="0.35">
      <c r="A58" s="401"/>
      <c r="B58" s="198" t="s">
        <v>408</v>
      </c>
      <c r="C58" s="68">
        <v>3.6407766990291259</v>
      </c>
      <c r="D58" s="200">
        <v>8.8593576965669989</v>
      </c>
      <c r="E58" s="62">
        <v>6.2962962962962958</v>
      </c>
      <c r="F58" s="200">
        <v>6.5439672801636002</v>
      </c>
      <c r="G58" s="62">
        <v>5.6584362139917692</v>
      </c>
      <c r="H58" s="200">
        <v>5.4470709146968135</v>
      </c>
      <c r="I58" s="62">
        <v>5.81039755351682</v>
      </c>
      <c r="J58" s="200">
        <v>4.5081967213114753</v>
      </c>
      <c r="K58" s="200">
        <v>3.5196687370600417</v>
      </c>
      <c r="L58" s="200">
        <v>4.766839378238342</v>
      </c>
      <c r="M58" s="200">
        <v>4.5267489711934159</v>
      </c>
      <c r="N58" s="200">
        <v>6.6536203522504884</v>
      </c>
      <c r="O58" s="200">
        <v>4.9850448654037889</v>
      </c>
      <c r="P58" s="200">
        <v>5.2254098360655741</v>
      </c>
      <c r="Q58" s="62"/>
    </row>
    <row r="59" spans="1:17" x14ac:dyDescent="0.35">
      <c r="A59" s="401" t="s">
        <v>130</v>
      </c>
      <c r="B59" s="28" t="s">
        <v>103</v>
      </c>
      <c r="C59" s="68">
        <v>5.2248677248677247</v>
      </c>
      <c r="D59" s="74">
        <v>7.8734253149370135</v>
      </c>
      <c r="E59" s="62">
        <v>7.6863474353014105</v>
      </c>
      <c r="F59" s="74">
        <v>8.1843291176043031</v>
      </c>
      <c r="G59" s="62">
        <v>6.8126170243410629</v>
      </c>
      <c r="H59" s="74">
        <v>6.7632850241545892</v>
      </c>
      <c r="I59" s="62">
        <v>6.1512174284493808</v>
      </c>
      <c r="J59" s="74">
        <v>6.3618290258449299</v>
      </c>
      <c r="K59" s="200">
        <v>5.7474518686296712</v>
      </c>
      <c r="L59" s="200">
        <v>5.9764905820705279</v>
      </c>
      <c r="M59" s="200">
        <v>5.7579972183588319</v>
      </c>
      <c r="N59" s="200">
        <v>6.3419372744934783</v>
      </c>
      <c r="O59" s="200">
        <v>5.3893905191873595</v>
      </c>
      <c r="P59" s="200">
        <v>5.6794278502313844</v>
      </c>
      <c r="Q59" s="62"/>
    </row>
    <row r="60" spans="1:17" x14ac:dyDescent="0.35">
      <c r="A60" s="401"/>
      <c r="B60" s="28" t="s">
        <v>104</v>
      </c>
      <c r="C60" s="68">
        <v>5.0698821594957524</v>
      </c>
      <c r="D60" s="74">
        <v>7.8573150156664262</v>
      </c>
      <c r="E60" s="62">
        <v>7.3870726229099066</v>
      </c>
      <c r="F60" s="74">
        <v>7.8275134755097255</v>
      </c>
      <c r="G60" s="62">
        <v>6.1639038057436375</v>
      </c>
      <c r="H60" s="74">
        <v>5.6956115779645193</v>
      </c>
      <c r="I60" s="62">
        <v>5.7189542483660132</v>
      </c>
      <c r="J60" s="74">
        <v>5.5891942244993009</v>
      </c>
      <c r="K60" s="200">
        <v>5.4595715272978573</v>
      </c>
      <c r="L60" s="200">
        <v>4.9425287356321839</v>
      </c>
      <c r="M60" s="200">
        <v>5.8245774326176338</v>
      </c>
      <c r="N60" s="200">
        <v>6.1345496009122007</v>
      </c>
      <c r="O60" s="200">
        <v>5.2883519489400506</v>
      </c>
      <c r="P60" s="200">
        <v>4.5610818244327298</v>
      </c>
      <c r="Q60" s="62"/>
    </row>
    <row r="61" spans="1:17" x14ac:dyDescent="0.35">
      <c r="A61" s="401"/>
      <c r="B61" s="28" t="s">
        <v>105</v>
      </c>
      <c r="C61" s="68">
        <v>4.4827586206896548</v>
      </c>
      <c r="D61" s="74">
        <v>4.6548956661316216</v>
      </c>
      <c r="E61" s="62">
        <v>4.234527687296417</v>
      </c>
      <c r="F61" s="74">
        <v>4.662379421221865</v>
      </c>
      <c r="G61" s="62">
        <v>3.0944625407166124</v>
      </c>
      <c r="H61" s="74">
        <v>3.5256410256410255</v>
      </c>
      <c r="I61" s="62">
        <v>3.697749196141479</v>
      </c>
      <c r="J61" s="74">
        <v>3.7337662337662336</v>
      </c>
      <c r="K61" s="200">
        <v>2.7552674230145868</v>
      </c>
      <c r="L61" s="200">
        <v>2.576489533011272</v>
      </c>
      <c r="M61" s="200">
        <v>2.5889967637540456</v>
      </c>
      <c r="N61" s="200">
        <v>3.697749196141479</v>
      </c>
      <c r="O61" s="200">
        <v>2.4958402662229617</v>
      </c>
      <c r="P61" s="200">
        <v>3.2815198618307431</v>
      </c>
      <c r="Q61" s="62"/>
    </row>
    <row r="62" spans="1:17" x14ac:dyDescent="0.35">
      <c r="A62" s="402" t="s">
        <v>132</v>
      </c>
      <c r="B62" s="28" t="s">
        <v>106</v>
      </c>
      <c r="C62" s="68">
        <v>5.6970220112214074</v>
      </c>
      <c r="D62" s="74">
        <v>10.46200840015273</v>
      </c>
      <c r="E62" s="62">
        <v>9.8750503829101159</v>
      </c>
      <c r="F62" s="74">
        <v>11.098570353649361</v>
      </c>
      <c r="G62" s="62">
        <v>8.9179104477611943</v>
      </c>
      <c r="H62" s="74">
        <v>8.5809806835066862</v>
      </c>
      <c r="I62" s="62">
        <v>8.1391046984831661</v>
      </c>
      <c r="J62" s="74">
        <v>8.8962716869693619</v>
      </c>
      <c r="K62" s="200">
        <v>6.4351005484460693</v>
      </c>
      <c r="L62" s="200">
        <v>6.5093262276360866</v>
      </c>
      <c r="M62" s="200">
        <v>7.0763500931098688</v>
      </c>
      <c r="N62" s="200">
        <v>7.7147016011644833</v>
      </c>
      <c r="O62" s="200">
        <v>6.7061874768432759</v>
      </c>
      <c r="P62" s="200">
        <v>6.8432671081677707</v>
      </c>
      <c r="Q62" s="62"/>
    </row>
    <row r="63" spans="1:17" x14ac:dyDescent="0.35">
      <c r="A63" s="402"/>
      <c r="B63" s="28" t="s">
        <v>107</v>
      </c>
      <c r="C63" s="68">
        <v>5.2516411378555796</v>
      </c>
      <c r="D63" s="74">
        <v>12.236767216846898</v>
      </c>
      <c r="E63" s="62">
        <v>9.1888466413181238</v>
      </c>
      <c r="F63" s="74">
        <v>11.480186480186481</v>
      </c>
      <c r="G63" s="62">
        <v>11.492957746478872</v>
      </c>
      <c r="H63" s="74">
        <v>11.395219566425792</v>
      </c>
      <c r="I63" s="62">
        <v>9.415041782729805</v>
      </c>
      <c r="J63" s="74">
        <v>9.4615786722425508</v>
      </c>
      <c r="K63" s="200">
        <v>7.4406332453825854</v>
      </c>
      <c r="L63" s="200">
        <v>7.7044025157232703</v>
      </c>
      <c r="M63" s="200">
        <v>7.1164997364259355</v>
      </c>
      <c r="N63" s="200">
        <v>6.8362480127186016</v>
      </c>
      <c r="O63" s="200">
        <v>6.5992549228312933</v>
      </c>
      <c r="P63" s="200">
        <v>6.2801932367149762</v>
      </c>
      <c r="Q63" s="62"/>
    </row>
    <row r="64" spans="1:17" x14ac:dyDescent="0.35">
      <c r="A64" s="402"/>
      <c r="B64" s="28" t="s">
        <v>108</v>
      </c>
      <c r="C64" s="68">
        <v>5.1094890510948909</v>
      </c>
      <c r="D64" s="74">
        <v>9.0729783037475347</v>
      </c>
      <c r="E64" s="62">
        <v>8.5889570552147241</v>
      </c>
      <c r="F64" s="74">
        <v>9.4607379375591307</v>
      </c>
      <c r="G64" s="62">
        <v>8.0975609756097562</v>
      </c>
      <c r="H64" s="74">
        <v>7.9303675048355888</v>
      </c>
      <c r="I64" s="62">
        <v>6.0487804878048781</v>
      </c>
      <c r="J64" s="74">
        <v>7.32421875</v>
      </c>
      <c r="K64" s="200">
        <v>5.8536585365853666</v>
      </c>
      <c r="L64" s="200">
        <v>6.104651162790697</v>
      </c>
      <c r="M64" s="200">
        <v>5.7998129092609911</v>
      </c>
      <c r="N64" s="200">
        <v>6.1068702290076331</v>
      </c>
      <c r="O64" s="200">
        <v>5.8994197292069632</v>
      </c>
      <c r="P64" s="200">
        <v>6.0861423220973787</v>
      </c>
      <c r="Q64" s="62"/>
    </row>
    <row r="65" spans="1:17" x14ac:dyDescent="0.35">
      <c r="A65" s="402"/>
      <c r="B65" s="28" t="s">
        <v>109</v>
      </c>
      <c r="C65" s="68">
        <v>2.201974183750949</v>
      </c>
      <c r="D65" s="74">
        <v>5.6747404844290656</v>
      </c>
      <c r="E65" s="62">
        <v>5.2333804809052333</v>
      </c>
      <c r="F65" s="74">
        <v>6.2965470548408939</v>
      </c>
      <c r="G65" s="62">
        <v>5.7011795543905635</v>
      </c>
      <c r="H65" s="74">
        <v>5.0993377483443707</v>
      </c>
      <c r="I65" s="62">
        <v>3.8329911019849416</v>
      </c>
      <c r="J65" s="74">
        <v>5.0379572118702551</v>
      </c>
      <c r="K65" s="200">
        <v>4.8449612403100781</v>
      </c>
      <c r="L65" s="200">
        <v>4.876462938881664</v>
      </c>
      <c r="M65" s="200">
        <v>4.1210560206052804</v>
      </c>
      <c r="N65" s="200">
        <v>6.4005069708491762</v>
      </c>
      <c r="O65" s="200">
        <v>5.4382597568777991</v>
      </c>
      <c r="P65" s="200">
        <v>5.3949903660886322</v>
      </c>
      <c r="Q65" s="62"/>
    </row>
    <row r="66" spans="1:17" x14ac:dyDescent="0.35">
      <c r="A66" s="402"/>
      <c r="B66" s="198" t="s">
        <v>409</v>
      </c>
      <c r="C66" s="68"/>
      <c r="D66" s="74"/>
      <c r="E66" s="62"/>
      <c r="F66" s="74"/>
      <c r="G66" s="62"/>
      <c r="H66" s="74"/>
      <c r="I66" s="62"/>
      <c r="J66" s="74"/>
      <c r="K66" s="200"/>
      <c r="L66" s="200"/>
      <c r="M66" s="200"/>
      <c r="N66" s="200"/>
      <c r="O66" s="200"/>
      <c r="P66" s="200"/>
      <c r="Q66" s="62"/>
    </row>
    <row r="67" spans="1:17" x14ac:dyDescent="0.35">
      <c r="A67" s="402"/>
      <c r="B67" s="28" t="s">
        <v>110</v>
      </c>
      <c r="C67" s="68">
        <v>5.942622950819672</v>
      </c>
      <c r="D67" s="74">
        <v>7.5518672199170123</v>
      </c>
      <c r="E67" s="62">
        <v>7.5</v>
      </c>
      <c r="F67" s="74">
        <v>7.8632478632478628</v>
      </c>
      <c r="G67" s="62">
        <v>6.1916878710771837</v>
      </c>
      <c r="H67" s="74">
        <v>5.4945054945054945</v>
      </c>
      <c r="I67" s="62">
        <v>5.2763819095477382</v>
      </c>
      <c r="J67" s="74">
        <v>5.5322715842414087</v>
      </c>
      <c r="K67" s="200">
        <v>4.2009884678747946</v>
      </c>
      <c r="L67" s="200">
        <v>5.5961070559610704</v>
      </c>
      <c r="M67" s="200">
        <v>6.1757719714964372</v>
      </c>
      <c r="N67" s="200">
        <v>5.6936647955092221</v>
      </c>
      <c r="O67" s="200">
        <v>5.0736497545008179</v>
      </c>
      <c r="P67" s="200">
        <v>5.3988718775181308</v>
      </c>
      <c r="Q67" s="62"/>
    </row>
    <row r="68" spans="1:17" x14ac:dyDescent="0.35">
      <c r="A68" s="402"/>
      <c r="B68" s="28" t="s">
        <v>111</v>
      </c>
      <c r="C68" s="68">
        <v>2.676864244741874</v>
      </c>
      <c r="D68" s="74">
        <v>6.0711188204683433</v>
      </c>
      <c r="E68" s="62">
        <v>6.1028770706190061</v>
      </c>
      <c r="F68" s="74">
        <v>7.5438596491228065</v>
      </c>
      <c r="G68" s="62">
        <v>6.3268892794376104</v>
      </c>
      <c r="H68" s="74">
        <v>5.9701492537313428</v>
      </c>
      <c r="I68" s="62">
        <v>5.7793345008756569</v>
      </c>
      <c r="J68" s="74">
        <v>4.815133276010318</v>
      </c>
      <c r="K68" s="200">
        <v>4.0552200172562554</v>
      </c>
      <c r="L68" s="200">
        <v>4.4788975021533162</v>
      </c>
      <c r="M68" s="200">
        <v>4.2122999157540013</v>
      </c>
      <c r="N68" s="200">
        <v>4.8305084745762716</v>
      </c>
      <c r="O68" s="200">
        <v>4.6848381601362865</v>
      </c>
      <c r="P68" s="200">
        <v>5.9523809523809517</v>
      </c>
      <c r="Q68" s="62"/>
    </row>
    <row r="69" spans="1:17" x14ac:dyDescent="0.35">
      <c r="A69" s="402"/>
      <c r="B69" s="28" t="s">
        <v>112</v>
      </c>
      <c r="C69" s="68">
        <v>2.3756495916852263</v>
      </c>
      <c r="D69" s="74">
        <v>5.1769331585845348</v>
      </c>
      <c r="E69" s="62">
        <v>4.4098573281452662</v>
      </c>
      <c r="F69" s="74">
        <v>5.4278416347381864</v>
      </c>
      <c r="G69" s="62">
        <v>4.258064516129032</v>
      </c>
      <c r="H69" s="74">
        <v>5.6293485135989876</v>
      </c>
      <c r="I69" s="62">
        <v>4.7157622739018086</v>
      </c>
      <c r="J69" s="74">
        <v>3.8961038961038961</v>
      </c>
      <c r="K69" s="200">
        <v>13.178294573643413</v>
      </c>
      <c r="L69" s="200">
        <v>3.6245954692556634</v>
      </c>
      <c r="M69" s="200">
        <v>4.1477640959170445</v>
      </c>
      <c r="N69" s="200">
        <v>3.992273019961365</v>
      </c>
      <c r="O69" s="200">
        <v>4.0285899935022744</v>
      </c>
      <c r="P69" s="200">
        <v>4.2290175666883538</v>
      </c>
      <c r="Q69" s="62"/>
    </row>
    <row r="70" spans="1:17" x14ac:dyDescent="0.35">
      <c r="A70" s="402"/>
      <c r="B70" s="28" t="s">
        <v>113</v>
      </c>
      <c r="C70" s="68">
        <v>3.1903190319031904</v>
      </c>
      <c r="D70" s="74">
        <v>5.973025048169557</v>
      </c>
      <c r="E70" s="62">
        <v>5.5827619980411356</v>
      </c>
      <c r="F70" s="74">
        <v>6.606606606606606</v>
      </c>
      <c r="G70" s="62">
        <v>6.1616161616161618</v>
      </c>
      <c r="H70" s="74">
        <v>6.2075654704170713</v>
      </c>
      <c r="I70" s="62">
        <v>6.0939060939060941</v>
      </c>
      <c r="J70" s="74">
        <v>6.8136272545090177</v>
      </c>
      <c r="K70" s="200">
        <v>10</v>
      </c>
      <c r="L70" s="200">
        <v>7.1862348178137649</v>
      </c>
      <c r="M70" s="200">
        <v>6.2749003984063743</v>
      </c>
      <c r="N70" s="200">
        <v>8.3748753738783659</v>
      </c>
      <c r="O70" s="200">
        <v>6.93359375</v>
      </c>
      <c r="P70" s="200">
        <v>6.7061143984220903</v>
      </c>
      <c r="Q70" s="62"/>
    </row>
    <row r="71" spans="1:17" x14ac:dyDescent="0.35">
      <c r="A71" s="401" t="s">
        <v>131</v>
      </c>
      <c r="B71" s="28" t="s">
        <v>114</v>
      </c>
      <c r="C71" s="68">
        <v>2.5987261146496814</v>
      </c>
      <c r="D71" s="74">
        <v>4.6424384525205156</v>
      </c>
      <c r="E71" s="62">
        <v>4.2639352072415431</v>
      </c>
      <c r="F71" s="74">
        <v>4.4103992571959152</v>
      </c>
      <c r="G71" s="62">
        <v>4.0156935148857604</v>
      </c>
      <c r="H71" s="74">
        <v>4.0102588015854517</v>
      </c>
      <c r="I71" s="62">
        <v>3.6308973172987971</v>
      </c>
      <c r="J71" s="74">
        <v>3.9458591420050468</v>
      </c>
      <c r="K71" s="200">
        <v>4.0970473792629889</v>
      </c>
      <c r="L71" s="200">
        <v>4.3980956699161187</v>
      </c>
      <c r="M71" s="200">
        <v>4.5342312008978674</v>
      </c>
      <c r="N71" s="200">
        <v>4.5670359484512772</v>
      </c>
      <c r="O71" s="200">
        <v>4.775850416760532</v>
      </c>
      <c r="P71" s="200">
        <v>4.562909419471425</v>
      </c>
      <c r="Q71" s="62"/>
    </row>
    <row r="72" spans="1:17" x14ac:dyDescent="0.35">
      <c r="A72" s="401"/>
      <c r="B72" s="28" t="s">
        <v>115</v>
      </c>
      <c r="C72" s="68">
        <v>2.1413276231263381</v>
      </c>
      <c r="D72" s="74">
        <v>3.9761431411530817</v>
      </c>
      <c r="E72" s="62">
        <v>3.6089238845144358</v>
      </c>
      <c r="F72" s="74">
        <v>4.2125729099157487</v>
      </c>
      <c r="G72" s="62">
        <v>4.4230769230769234</v>
      </c>
      <c r="H72" s="74">
        <v>4.5484080571799872</v>
      </c>
      <c r="I72" s="62">
        <v>4.180064308681672</v>
      </c>
      <c r="J72" s="74">
        <v>4.3934426229508192</v>
      </c>
      <c r="K72" s="200">
        <v>3.790489317711923</v>
      </c>
      <c r="L72" s="200">
        <v>3.353867214236824</v>
      </c>
      <c r="M72" s="200">
        <v>3.9616613418530351</v>
      </c>
      <c r="N72" s="200">
        <v>3.7583892617449663</v>
      </c>
      <c r="O72" s="200">
        <v>4.8076923076923084</v>
      </c>
      <c r="P72" s="200">
        <v>4.6963055729492797</v>
      </c>
      <c r="Q72" s="62"/>
    </row>
    <row r="73" spans="1:17" x14ac:dyDescent="0.35">
      <c r="A73" s="401"/>
      <c r="B73" s="28" t="s">
        <v>116</v>
      </c>
      <c r="C73" s="68">
        <v>3.6635006784260513</v>
      </c>
      <c r="D73" s="74">
        <v>17.839805825242721</v>
      </c>
      <c r="E73" s="62">
        <v>18.554216867469879</v>
      </c>
      <c r="F73" s="74">
        <v>18.252212389380531</v>
      </c>
      <c r="G73" s="62">
        <v>17.732884399551065</v>
      </c>
      <c r="H73" s="74">
        <v>10.766045548654244</v>
      </c>
      <c r="I73" s="62">
        <v>8.7084148727984338</v>
      </c>
      <c r="J73" s="74">
        <v>7.1017274472168905</v>
      </c>
      <c r="K73" s="200">
        <v>4.6986721144024512</v>
      </c>
      <c r="L73" s="200">
        <v>5.7581573896353166</v>
      </c>
      <c r="M73" s="200">
        <v>5.4079696394686909</v>
      </c>
      <c r="N73" s="200">
        <v>6.6115702479338845</v>
      </c>
      <c r="O73" s="200">
        <v>3.3524904214559386</v>
      </c>
      <c r="P73" s="200">
        <v>3.6688617121354654</v>
      </c>
      <c r="Q73" s="62"/>
    </row>
    <row r="74" spans="1:17" x14ac:dyDescent="0.35">
      <c r="A74" s="401"/>
      <c r="B74" s="28" t="s">
        <v>117</v>
      </c>
      <c r="C74" s="68">
        <v>1.7948717948717947</v>
      </c>
      <c r="D74" s="74">
        <v>3.8755137991779218</v>
      </c>
      <c r="E74" s="62">
        <v>4.1617819460726846</v>
      </c>
      <c r="F74" s="74">
        <v>4.2700519330640505</v>
      </c>
      <c r="G74" s="62">
        <v>4.4405997693194932</v>
      </c>
      <c r="H74" s="74">
        <v>3.7463976945244957</v>
      </c>
      <c r="I74" s="62">
        <v>3.8705950317735409</v>
      </c>
      <c r="J74" s="74">
        <v>5.100286532951289</v>
      </c>
      <c r="K74" s="200">
        <v>4.3949771689497714</v>
      </c>
      <c r="L74" s="200">
        <v>3.8614423622941514</v>
      </c>
      <c r="M74" s="200">
        <v>3.8068181818181821</v>
      </c>
      <c r="N74" s="200">
        <v>4.751131221719457</v>
      </c>
      <c r="O74" s="200">
        <v>3.4897025171624714</v>
      </c>
      <c r="P74" s="200">
        <v>3.3314187248707641</v>
      </c>
      <c r="Q74" s="62"/>
    </row>
    <row r="75" spans="1:17" x14ac:dyDescent="0.35">
      <c r="A75" s="401"/>
      <c r="B75" s="28" t="s">
        <v>118</v>
      </c>
      <c r="C75" s="68">
        <v>2.2872827081427265</v>
      </c>
      <c r="D75" s="74">
        <v>3.0354131534569984</v>
      </c>
      <c r="E75" s="62">
        <v>3.3731853116994026</v>
      </c>
      <c r="F75" s="74">
        <v>3.7307380373073804</v>
      </c>
      <c r="G75" s="62">
        <v>2.9518803073190458</v>
      </c>
      <c r="H75" s="74">
        <v>3.1765178930438278</v>
      </c>
      <c r="I75" s="62">
        <v>3.3707865168539324</v>
      </c>
      <c r="J75" s="74">
        <v>3.6115569823434992</v>
      </c>
      <c r="K75" s="200">
        <v>3.4441329595514616</v>
      </c>
      <c r="L75" s="200">
        <v>3.3986405437824869</v>
      </c>
      <c r="M75" s="200">
        <v>3.6906164114644682</v>
      </c>
      <c r="N75" s="200">
        <v>4.0928768201495478</v>
      </c>
      <c r="O75" s="200">
        <v>4.3113772455089823</v>
      </c>
      <c r="P75" s="200">
        <v>3.9840637450199203</v>
      </c>
      <c r="Q75" s="62"/>
    </row>
    <row r="76" spans="1:17" x14ac:dyDescent="0.35">
      <c r="A76" s="401"/>
      <c r="B76" s="28" t="s">
        <v>119</v>
      </c>
      <c r="C76" s="68">
        <v>2.2346368715083798</v>
      </c>
      <c r="D76" s="110">
        <v>2.5906735751295336</v>
      </c>
      <c r="E76" s="62">
        <v>3.3248081841432229</v>
      </c>
      <c r="F76" s="110">
        <v>3.3942558746736298</v>
      </c>
      <c r="G76" s="62">
        <v>4.0816326530612246</v>
      </c>
      <c r="H76" s="74">
        <v>3.3333333333333335</v>
      </c>
      <c r="I76" s="62">
        <v>3.8759689922480618</v>
      </c>
      <c r="J76" s="74">
        <v>2.8277634961439588</v>
      </c>
      <c r="K76" s="200">
        <v>3.7878787878787881</v>
      </c>
      <c r="L76" s="200">
        <v>2.9649595687331538</v>
      </c>
      <c r="M76" s="200">
        <v>2.1563342318059302</v>
      </c>
      <c r="N76" s="200">
        <v>1.6528925619834711</v>
      </c>
      <c r="O76" s="200">
        <v>2.6954177897574128</v>
      </c>
      <c r="P76" s="202">
        <v>2.6881720430107525</v>
      </c>
      <c r="Q76" s="62"/>
    </row>
    <row r="77" spans="1:17" x14ac:dyDescent="0.35">
      <c r="B77" s="36" t="s">
        <v>120</v>
      </c>
      <c r="C77" s="66">
        <v>4.0269784172661875</v>
      </c>
      <c r="D77" s="66">
        <v>6.7855810457905061</v>
      </c>
      <c r="E77" s="66">
        <v>6.5669369808407305</v>
      </c>
      <c r="F77" s="66">
        <v>6.8773638671571424</v>
      </c>
      <c r="G77" s="100">
        <v>6.0261065855334177</v>
      </c>
      <c r="H77" s="66">
        <v>5.8640062791754453</v>
      </c>
      <c r="I77" s="100">
        <v>5.5737990461016702</v>
      </c>
      <c r="J77" s="66">
        <v>5.5</v>
      </c>
      <c r="K77" s="66">
        <v>5.3</v>
      </c>
      <c r="L77" s="66">
        <v>5.2</v>
      </c>
      <c r="M77" s="66">
        <v>5.3</v>
      </c>
      <c r="N77" s="66">
        <v>5.7213028948745821</v>
      </c>
      <c r="O77" s="66">
        <v>5.4118943399278212</v>
      </c>
      <c r="P77" s="66">
        <v>5.443137254901961</v>
      </c>
      <c r="Q77" s="62"/>
    </row>
    <row r="81" spans="17:17" x14ac:dyDescent="0.35">
      <c r="Q81" s="60"/>
    </row>
  </sheetData>
  <mergeCells count="13">
    <mergeCell ref="A5:A6"/>
    <mergeCell ref="B5:B6"/>
    <mergeCell ref="A53:A58"/>
    <mergeCell ref="A59:A61"/>
    <mergeCell ref="C5:N5"/>
    <mergeCell ref="A62:A70"/>
    <mergeCell ref="A71:A76"/>
    <mergeCell ref="A7:A12"/>
    <mergeCell ref="A13:A19"/>
    <mergeCell ref="A20:A26"/>
    <mergeCell ref="A27:A35"/>
    <mergeCell ref="A36:A42"/>
    <mergeCell ref="A43:A5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4"/>
  <dimension ref="A1:Z80"/>
  <sheetViews>
    <sheetView workbookViewId="0">
      <selection activeCell="A6" sqref="A6"/>
    </sheetView>
  </sheetViews>
  <sheetFormatPr baseColWidth="10" defaultRowHeight="14.5" x14ac:dyDescent="0.35"/>
  <cols>
    <col min="1" max="1" width="15.54296875" customWidth="1"/>
    <col min="2" max="2" width="30.54296875" customWidth="1"/>
    <col min="4" max="4" width="14.453125" customWidth="1"/>
    <col min="6" max="6" width="13.453125" customWidth="1"/>
    <col min="8" max="8" width="14.1796875" customWidth="1"/>
    <col min="10" max="10" width="14.81640625" customWidth="1"/>
    <col min="12" max="12" width="14.1796875" customWidth="1"/>
    <col min="14" max="14" width="14" customWidth="1"/>
    <col min="16" max="16" width="12.81640625" customWidth="1"/>
    <col min="18" max="18" width="14.453125" customWidth="1"/>
    <col min="20" max="20" width="14.453125" customWidth="1"/>
    <col min="22" max="22" width="14.1796875" customWidth="1"/>
    <col min="24" max="24" width="13.81640625" customWidth="1"/>
    <col min="26" max="26" width="14" customWidth="1"/>
  </cols>
  <sheetData>
    <row r="1" spans="1:26" s="6" customFormat="1" ht="27" customHeight="1" x14ac:dyDescent="0.6">
      <c r="A1" s="5"/>
      <c r="B1" s="15" t="s">
        <v>133</v>
      </c>
      <c r="C1" s="12"/>
      <c r="D1" s="10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3" spans="1:26" ht="15.5" x14ac:dyDescent="0.35">
      <c r="A3" s="264" t="s">
        <v>316</v>
      </c>
      <c r="B3" s="2"/>
    </row>
    <row r="4" spans="1:26" ht="15.5" x14ac:dyDescent="0.35">
      <c r="A4" s="2"/>
      <c r="B4" s="2"/>
      <c r="D4" s="6"/>
    </row>
    <row r="5" spans="1:26" ht="15.5" x14ac:dyDescent="0.35">
      <c r="A5" s="272" t="s">
        <v>420</v>
      </c>
      <c r="B5" s="2"/>
    </row>
    <row r="6" spans="1:26" s="104" customFormat="1" ht="15.5" x14ac:dyDescent="0.35">
      <c r="A6" s="275"/>
      <c r="B6" s="2"/>
    </row>
    <row r="7" spans="1:26" ht="15.75" customHeight="1" x14ac:dyDescent="0.35">
      <c r="A7" s="452" t="s">
        <v>122</v>
      </c>
      <c r="B7" s="405" t="s">
        <v>121</v>
      </c>
      <c r="C7" s="447" t="s">
        <v>231</v>
      </c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  <c r="O7" s="448"/>
      <c r="P7" s="448"/>
      <c r="Q7" s="448"/>
      <c r="R7" s="448"/>
      <c r="S7" s="448"/>
      <c r="T7" s="448"/>
      <c r="U7" s="448"/>
      <c r="V7" s="448"/>
      <c r="W7" s="448"/>
      <c r="X7" s="503"/>
      <c r="Y7" s="525" t="s">
        <v>6</v>
      </c>
      <c r="Z7" s="526"/>
    </row>
    <row r="8" spans="1:26" ht="15.5" x14ac:dyDescent="0.35">
      <c r="A8" s="524"/>
      <c r="B8" s="406"/>
      <c r="C8" s="529" t="s">
        <v>162</v>
      </c>
      <c r="D8" s="529"/>
      <c r="E8" s="529" t="s">
        <v>401</v>
      </c>
      <c r="F8" s="529"/>
      <c r="G8" s="529" t="s">
        <v>163</v>
      </c>
      <c r="H8" s="529"/>
      <c r="I8" s="529" t="s">
        <v>164</v>
      </c>
      <c r="J8" s="529"/>
      <c r="K8" s="529" t="s">
        <v>165</v>
      </c>
      <c r="L8" s="529"/>
      <c r="M8" s="529" t="s">
        <v>166</v>
      </c>
      <c r="N8" s="529"/>
      <c r="O8" s="529" t="s">
        <v>167</v>
      </c>
      <c r="P8" s="529"/>
      <c r="Q8" s="529" t="s">
        <v>168</v>
      </c>
      <c r="R8" s="529"/>
      <c r="S8" s="529" t="s">
        <v>169</v>
      </c>
      <c r="T8" s="529"/>
      <c r="U8" s="529" t="s">
        <v>170</v>
      </c>
      <c r="V8" s="529"/>
      <c r="W8" s="529" t="s">
        <v>171</v>
      </c>
      <c r="X8" s="529"/>
      <c r="Y8" s="527"/>
      <c r="Z8" s="528"/>
    </row>
    <row r="9" spans="1:26" ht="15.5" x14ac:dyDescent="0.35">
      <c r="A9" s="453"/>
      <c r="B9" s="407"/>
      <c r="C9" s="105" t="s">
        <v>172</v>
      </c>
      <c r="D9" s="105" t="s">
        <v>173</v>
      </c>
      <c r="E9" s="105" t="s">
        <v>172</v>
      </c>
      <c r="F9" s="105" t="s">
        <v>173</v>
      </c>
      <c r="G9" s="105" t="s">
        <v>172</v>
      </c>
      <c r="H9" s="105" t="s">
        <v>173</v>
      </c>
      <c r="I9" s="105" t="s">
        <v>172</v>
      </c>
      <c r="J9" s="105" t="s">
        <v>173</v>
      </c>
      <c r="K9" s="105" t="s">
        <v>172</v>
      </c>
      <c r="L9" s="105" t="s">
        <v>173</v>
      </c>
      <c r="M9" s="105" t="s">
        <v>172</v>
      </c>
      <c r="N9" s="105" t="s">
        <v>173</v>
      </c>
      <c r="O9" s="105" t="s">
        <v>172</v>
      </c>
      <c r="P9" s="105" t="s">
        <v>173</v>
      </c>
      <c r="Q9" s="105" t="s">
        <v>172</v>
      </c>
      <c r="R9" s="105" t="s">
        <v>173</v>
      </c>
      <c r="S9" s="105" t="s">
        <v>172</v>
      </c>
      <c r="T9" s="105" t="s">
        <v>173</v>
      </c>
      <c r="U9" s="105" t="s">
        <v>172</v>
      </c>
      <c r="V9" s="105" t="s">
        <v>173</v>
      </c>
      <c r="W9" s="105" t="s">
        <v>172</v>
      </c>
      <c r="X9" s="105" t="s">
        <v>173</v>
      </c>
      <c r="Y9" s="105" t="s">
        <v>172</v>
      </c>
      <c r="Z9" s="105" t="s">
        <v>173</v>
      </c>
    </row>
    <row r="10" spans="1:26" x14ac:dyDescent="0.35">
      <c r="A10" s="401" t="s">
        <v>123</v>
      </c>
      <c r="B10" s="28" t="s">
        <v>52</v>
      </c>
      <c r="C10" s="106">
        <v>135</v>
      </c>
      <c r="D10" s="326">
        <v>595</v>
      </c>
      <c r="E10" s="106">
        <v>41</v>
      </c>
      <c r="F10" s="326">
        <v>228</v>
      </c>
      <c r="G10" s="106">
        <v>143</v>
      </c>
      <c r="H10" s="326">
        <v>909</v>
      </c>
      <c r="I10" s="106">
        <v>150</v>
      </c>
      <c r="J10" s="326">
        <v>1080</v>
      </c>
      <c r="K10" s="106">
        <v>26</v>
      </c>
      <c r="L10" s="326">
        <v>310</v>
      </c>
      <c r="M10" s="106">
        <v>8</v>
      </c>
      <c r="N10" s="326">
        <v>64</v>
      </c>
      <c r="O10" s="106">
        <v>11</v>
      </c>
      <c r="P10" s="326">
        <v>172</v>
      </c>
      <c r="Q10" s="106">
        <v>2</v>
      </c>
      <c r="R10" s="326">
        <v>29</v>
      </c>
      <c r="S10" s="106"/>
      <c r="T10" s="342"/>
      <c r="U10" s="341">
        <v>5</v>
      </c>
      <c r="V10" s="336">
        <v>25</v>
      </c>
      <c r="W10" s="336">
        <v>1</v>
      </c>
      <c r="X10" s="336">
        <v>20</v>
      </c>
      <c r="Y10" s="342">
        <f>SUM(C10,E10,G10,I10,K10,M10,O10,Q10,S10,U10,W10)</f>
        <v>522</v>
      </c>
      <c r="Z10" s="326">
        <f>SUM(D10,F10,H10,J10,L10,N10,P10,R10,T10,V10,X10)</f>
        <v>3432</v>
      </c>
    </row>
    <row r="11" spans="1:26" x14ac:dyDescent="0.35">
      <c r="A11" s="401"/>
      <c r="B11" s="28" t="s">
        <v>53</v>
      </c>
      <c r="C11" s="107">
        <v>1036</v>
      </c>
      <c r="D11" s="327">
        <v>6258</v>
      </c>
      <c r="E11" s="107">
        <v>79</v>
      </c>
      <c r="F11" s="327">
        <v>475</v>
      </c>
      <c r="G11" s="107">
        <v>198</v>
      </c>
      <c r="H11" s="327">
        <v>1450</v>
      </c>
      <c r="I11" s="107">
        <v>171</v>
      </c>
      <c r="J11" s="327">
        <v>1102</v>
      </c>
      <c r="K11" s="107">
        <v>43</v>
      </c>
      <c r="L11" s="327">
        <v>408</v>
      </c>
      <c r="M11" s="107">
        <v>65</v>
      </c>
      <c r="N11" s="327">
        <v>681</v>
      </c>
      <c r="O11" s="107">
        <v>23</v>
      </c>
      <c r="P11" s="327">
        <v>173</v>
      </c>
      <c r="Q11" s="107">
        <v>8</v>
      </c>
      <c r="R11" s="327">
        <v>67</v>
      </c>
      <c r="S11" s="107">
        <v>2</v>
      </c>
      <c r="T11" s="343">
        <v>31</v>
      </c>
      <c r="U11" s="159">
        <v>7</v>
      </c>
      <c r="V11" s="56">
        <v>79</v>
      </c>
      <c r="W11" s="56"/>
      <c r="X11" s="56"/>
      <c r="Y11" s="343">
        <f t="shared" ref="Y11:Z75" si="0">SUM(C11,E11,G11,I11,K11,M11,O11,Q11,S11,U11,W11)</f>
        <v>1632</v>
      </c>
      <c r="Z11" s="327">
        <f t="shared" si="0"/>
        <v>10724</v>
      </c>
    </row>
    <row r="12" spans="1:26" x14ac:dyDescent="0.35">
      <c r="A12" s="401"/>
      <c r="B12" s="28" t="s">
        <v>54</v>
      </c>
      <c r="C12" s="107">
        <v>409</v>
      </c>
      <c r="D12" s="327">
        <v>2693</v>
      </c>
      <c r="E12" s="107">
        <v>269</v>
      </c>
      <c r="F12" s="327">
        <v>1207</v>
      </c>
      <c r="G12" s="107">
        <v>292</v>
      </c>
      <c r="H12" s="327">
        <v>2003</v>
      </c>
      <c r="I12" s="107">
        <v>231</v>
      </c>
      <c r="J12" s="327">
        <v>1618</v>
      </c>
      <c r="K12" s="107">
        <v>72</v>
      </c>
      <c r="L12" s="327">
        <v>719</v>
      </c>
      <c r="M12" s="107">
        <v>40</v>
      </c>
      <c r="N12" s="327">
        <v>276</v>
      </c>
      <c r="O12" s="107">
        <v>44</v>
      </c>
      <c r="P12" s="327">
        <v>392</v>
      </c>
      <c r="Q12" s="107">
        <v>6</v>
      </c>
      <c r="R12" s="327">
        <v>46</v>
      </c>
      <c r="S12" s="107">
        <v>18</v>
      </c>
      <c r="T12" s="343">
        <v>36</v>
      </c>
      <c r="U12" s="159">
        <v>18</v>
      </c>
      <c r="V12" s="56">
        <v>52</v>
      </c>
      <c r="W12" s="56"/>
      <c r="X12" s="56"/>
      <c r="Y12" s="343">
        <f t="shared" si="0"/>
        <v>1399</v>
      </c>
      <c r="Z12" s="327">
        <f t="shared" si="0"/>
        <v>9042</v>
      </c>
    </row>
    <row r="13" spans="1:26" x14ac:dyDescent="0.35">
      <c r="A13" s="401"/>
      <c r="B13" s="28" t="s">
        <v>55</v>
      </c>
      <c r="C13" s="107">
        <v>23</v>
      </c>
      <c r="D13" s="327">
        <v>142</v>
      </c>
      <c r="E13" s="107">
        <v>27</v>
      </c>
      <c r="F13" s="327">
        <v>115</v>
      </c>
      <c r="G13" s="107">
        <v>420</v>
      </c>
      <c r="H13" s="327">
        <v>3447</v>
      </c>
      <c r="I13" s="107">
        <v>255</v>
      </c>
      <c r="J13" s="327">
        <v>1911</v>
      </c>
      <c r="K13" s="107">
        <v>26</v>
      </c>
      <c r="L13" s="327">
        <v>193</v>
      </c>
      <c r="M13" s="107">
        <v>5</v>
      </c>
      <c r="N13" s="327">
        <v>77</v>
      </c>
      <c r="O13" s="107">
        <v>4</v>
      </c>
      <c r="P13" s="327">
        <v>34</v>
      </c>
      <c r="Q13" s="107">
        <v>1</v>
      </c>
      <c r="R13" s="327">
        <v>8</v>
      </c>
      <c r="S13" s="107">
        <v>2</v>
      </c>
      <c r="T13" s="343">
        <v>42</v>
      </c>
      <c r="U13" s="159">
        <v>3</v>
      </c>
      <c r="V13" s="56">
        <v>19</v>
      </c>
      <c r="W13" s="56"/>
      <c r="X13" s="56"/>
      <c r="Y13" s="343">
        <f t="shared" si="0"/>
        <v>766</v>
      </c>
      <c r="Z13" s="327">
        <f t="shared" si="0"/>
        <v>5988</v>
      </c>
    </row>
    <row r="14" spans="1:26" x14ac:dyDescent="0.35">
      <c r="A14" s="401"/>
      <c r="B14" s="28" t="s">
        <v>56</v>
      </c>
      <c r="C14" s="107">
        <v>77</v>
      </c>
      <c r="D14" s="327">
        <v>220</v>
      </c>
      <c r="E14" s="107">
        <v>245</v>
      </c>
      <c r="F14" s="327">
        <v>592</v>
      </c>
      <c r="G14" s="107">
        <v>494</v>
      </c>
      <c r="H14" s="327">
        <v>1794</v>
      </c>
      <c r="I14" s="107">
        <v>322</v>
      </c>
      <c r="J14" s="327">
        <v>1040</v>
      </c>
      <c r="K14" s="107">
        <v>191</v>
      </c>
      <c r="L14" s="327">
        <v>1412</v>
      </c>
      <c r="M14" s="107">
        <v>51</v>
      </c>
      <c r="N14" s="327">
        <v>317</v>
      </c>
      <c r="O14" s="107">
        <v>96</v>
      </c>
      <c r="P14" s="327">
        <v>448</v>
      </c>
      <c r="Q14" s="107">
        <v>97</v>
      </c>
      <c r="R14" s="327">
        <v>179</v>
      </c>
      <c r="S14" s="107">
        <v>46</v>
      </c>
      <c r="T14" s="343">
        <v>94</v>
      </c>
      <c r="U14" s="159">
        <v>111</v>
      </c>
      <c r="V14" s="56">
        <v>356</v>
      </c>
      <c r="W14" s="56"/>
      <c r="X14" s="56"/>
      <c r="Y14" s="343">
        <f t="shared" si="0"/>
        <v>1730</v>
      </c>
      <c r="Z14" s="327">
        <f t="shared" si="0"/>
        <v>6452</v>
      </c>
    </row>
    <row r="15" spans="1:26" x14ac:dyDescent="0.35">
      <c r="A15" s="401"/>
      <c r="B15" s="28" t="s">
        <v>57</v>
      </c>
      <c r="C15" s="107">
        <v>66</v>
      </c>
      <c r="D15" s="327">
        <v>186</v>
      </c>
      <c r="E15" s="107">
        <v>74</v>
      </c>
      <c r="F15" s="327">
        <v>186</v>
      </c>
      <c r="G15" s="107">
        <v>213</v>
      </c>
      <c r="H15" s="327">
        <v>1568</v>
      </c>
      <c r="I15" s="107">
        <v>149</v>
      </c>
      <c r="J15" s="327">
        <v>1166</v>
      </c>
      <c r="K15" s="107">
        <v>36</v>
      </c>
      <c r="L15" s="327">
        <v>230</v>
      </c>
      <c r="M15" s="107">
        <v>13</v>
      </c>
      <c r="N15" s="327">
        <v>37</v>
      </c>
      <c r="O15" s="107">
        <v>89</v>
      </c>
      <c r="P15" s="327">
        <v>188</v>
      </c>
      <c r="Q15" s="107">
        <v>30</v>
      </c>
      <c r="R15" s="327">
        <v>32</v>
      </c>
      <c r="S15" s="107">
        <v>15</v>
      </c>
      <c r="T15" s="343">
        <v>16</v>
      </c>
      <c r="U15" s="159">
        <v>3</v>
      </c>
      <c r="V15" s="56">
        <v>20</v>
      </c>
      <c r="W15" s="56"/>
      <c r="X15" s="56"/>
      <c r="Y15" s="343">
        <f t="shared" si="0"/>
        <v>688</v>
      </c>
      <c r="Z15" s="327">
        <f t="shared" si="0"/>
        <v>3629</v>
      </c>
    </row>
    <row r="16" spans="1:26" x14ac:dyDescent="0.35">
      <c r="A16" s="401" t="s">
        <v>124</v>
      </c>
      <c r="B16" s="28" t="s">
        <v>58</v>
      </c>
      <c r="C16" s="107">
        <v>138</v>
      </c>
      <c r="D16" s="327">
        <v>603</v>
      </c>
      <c r="E16" s="107">
        <v>57</v>
      </c>
      <c r="F16" s="327">
        <v>255</v>
      </c>
      <c r="G16" s="107">
        <v>118</v>
      </c>
      <c r="H16" s="327">
        <v>632</v>
      </c>
      <c r="I16" s="107">
        <v>115</v>
      </c>
      <c r="J16" s="327">
        <v>513</v>
      </c>
      <c r="K16" s="107">
        <v>30</v>
      </c>
      <c r="L16" s="327">
        <v>139</v>
      </c>
      <c r="M16" s="107">
        <v>71</v>
      </c>
      <c r="N16" s="327">
        <v>126</v>
      </c>
      <c r="O16" s="107">
        <v>12</v>
      </c>
      <c r="P16" s="327">
        <v>96</v>
      </c>
      <c r="Q16" s="107">
        <v>5</v>
      </c>
      <c r="R16" s="327">
        <v>26</v>
      </c>
      <c r="S16" s="107"/>
      <c r="T16" s="343"/>
      <c r="U16" s="159">
        <v>67</v>
      </c>
      <c r="V16" s="56">
        <v>88</v>
      </c>
      <c r="W16" s="56"/>
      <c r="X16" s="56"/>
      <c r="Y16" s="343">
        <f t="shared" si="0"/>
        <v>613</v>
      </c>
      <c r="Z16" s="327">
        <f t="shared" si="0"/>
        <v>2478</v>
      </c>
    </row>
    <row r="17" spans="1:26" x14ac:dyDescent="0.35">
      <c r="A17" s="401"/>
      <c r="B17" s="28" t="s">
        <v>59</v>
      </c>
      <c r="C17" s="107">
        <v>30</v>
      </c>
      <c r="D17" s="327">
        <v>106</v>
      </c>
      <c r="E17" s="107">
        <v>91</v>
      </c>
      <c r="F17" s="327">
        <v>441</v>
      </c>
      <c r="G17" s="107">
        <v>72</v>
      </c>
      <c r="H17" s="327">
        <v>344</v>
      </c>
      <c r="I17" s="107">
        <v>69</v>
      </c>
      <c r="J17" s="327">
        <v>221</v>
      </c>
      <c r="K17" s="107">
        <v>108</v>
      </c>
      <c r="L17" s="327">
        <v>131</v>
      </c>
      <c r="M17" s="107">
        <v>306</v>
      </c>
      <c r="N17" s="327">
        <v>682</v>
      </c>
      <c r="O17" s="107">
        <v>72</v>
      </c>
      <c r="P17" s="327">
        <v>239</v>
      </c>
      <c r="Q17" s="107">
        <v>12</v>
      </c>
      <c r="R17" s="327">
        <v>18</v>
      </c>
      <c r="S17" s="107">
        <v>22</v>
      </c>
      <c r="T17" s="343">
        <v>22</v>
      </c>
      <c r="U17" s="159">
        <v>13</v>
      </c>
      <c r="V17" s="56">
        <v>14</v>
      </c>
      <c r="W17" s="56"/>
      <c r="X17" s="56"/>
      <c r="Y17" s="343">
        <f t="shared" si="0"/>
        <v>795</v>
      </c>
      <c r="Z17" s="327">
        <f t="shared" si="0"/>
        <v>2218</v>
      </c>
    </row>
    <row r="18" spans="1:26" x14ac:dyDescent="0.35">
      <c r="A18" s="401"/>
      <c r="B18" s="28" t="s">
        <v>60</v>
      </c>
      <c r="C18" s="107">
        <v>196</v>
      </c>
      <c r="D18" s="327">
        <v>925</v>
      </c>
      <c r="E18" s="107">
        <v>280</v>
      </c>
      <c r="F18" s="327">
        <v>810</v>
      </c>
      <c r="G18" s="107">
        <v>130</v>
      </c>
      <c r="H18" s="327">
        <v>160</v>
      </c>
      <c r="I18" s="107">
        <v>253</v>
      </c>
      <c r="J18" s="327">
        <v>570</v>
      </c>
      <c r="K18" s="107">
        <v>91</v>
      </c>
      <c r="L18" s="327">
        <v>464</v>
      </c>
      <c r="M18" s="107">
        <v>33</v>
      </c>
      <c r="N18" s="327">
        <v>120</v>
      </c>
      <c r="O18" s="107">
        <v>7</v>
      </c>
      <c r="P18" s="327">
        <v>48</v>
      </c>
      <c r="Q18" s="107">
        <v>18</v>
      </c>
      <c r="R18" s="327">
        <v>34</v>
      </c>
      <c r="S18" s="107">
        <v>3</v>
      </c>
      <c r="T18" s="343">
        <v>3</v>
      </c>
      <c r="U18" s="159">
        <v>4</v>
      </c>
      <c r="V18" s="56">
        <v>4</v>
      </c>
      <c r="W18" s="56"/>
      <c r="X18" s="56"/>
      <c r="Y18" s="343">
        <f t="shared" si="0"/>
        <v>1015</v>
      </c>
      <c r="Z18" s="327">
        <f t="shared" si="0"/>
        <v>3138</v>
      </c>
    </row>
    <row r="19" spans="1:26" x14ac:dyDescent="0.35">
      <c r="A19" s="401"/>
      <c r="B19" s="28" t="s">
        <v>61</v>
      </c>
      <c r="C19" s="107">
        <v>337</v>
      </c>
      <c r="D19" s="327">
        <v>1267</v>
      </c>
      <c r="E19" s="107">
        <v>90</v>
      </c>
      <c r="F19" s="327">
        <v>226</v>
      </c>
      <c r="G19" s="107">
        <v>68</v>
      </c>
      <c r="H19" s="327">
        <v>254</v>
      </c>
      <c r="I19" s="107">
        <v>66</v>
      </c>
      <c r="J19" s="327">
        <v>259</v>
      </c>
      <c r="K19" s="107">
        <v>49</v>
      </c>
      <c r="L19" s="327">
        <v>244</v>
      </c>
      <c r="M19" s="107">
        <v>42</v>
      </c>
      <c r="N19" s="327">
        <v>219</v>
      </c>
      <c r="O19" s="107">
        <v>11</v>
      </c>
      <c r="P19" s="327">
        <v>50</v>
      </c>
      <c r="Q19" s="107">
        <v>3</v>
      </c>
      <c r="R19" s="327">
        <v>34</v>
      </c>
      <c r="S19" s="107">
        <v>11</v>
      </c>
      <c r="T19" s="343">
        <v>63</v>
      </c>
      <c r="U19" s="159">
        <v>26</v>
      </c>
      <c r="V19" s="56">
        <v>132</v>
      </c>
      <c r="W19" s="56"/>
      <c r="X19" s="56"/>
      <c r="Y19" s="343">
        <f t="shared" si="0"/>
        <v>703</v>
      </c>
      <c r="Z19" s="327">
        <f t="shared" si="0"/>
        <v>2748</v>
      </c>
    </row>
    <row r="20" spans="1:26" x14ac:dyDescent="0.35">
      <c r="A20" s="401"/>
      <c r="B20" s="28" t="s">
        <v>62</v>
      </c>
      <c r="C20" s="107">
        <v>340</v>
      </c>
      <c r="D20" s="327">
        <v>1783</v>
      </c>
      <c r="E20" s="107">
        <v>22</v>
      </c>
      <c r="F20" s="327">
        <v>173</v>
      </c>
      <c r="G20" s="107">
        <v>53</v>
      </c>
      <c r="H20" s="327">
        <v>355</v>
      </c>
      <c r="I20" s="107">
        <v>47</v>
      </c>
      <c r="J20" s="327">
        <v>389</v>
      </c>
      <c r="K20" s="107">
        <v>13</v>
      </c>
      <c r="L20" s="327">
        <v>193</v>
      </c>
      <c r="M20" s="107">
        <v>18</v>
      </c>
      <c r="N20" s="327">
        <v>192</v>
      </c>
      <c r="O20" s="107">
        <v>2</v>
      </c>
      <c r="P20" s="327">
        <v>13</v>
      </c>
      <c r="Q20" s="107"/>
      <c r="R20" s="327"/>
      <c r="S20" s="107">
        <v>2</v>
      </c>
      <c r="T20" s="343">
        <v>32</v>
      </c>
      <c r="U20" s="159">
        <v>2</v>
      </c>
      <c r="V20" s="56">
        <v>2</v>
      </c>
      <c r="W20" s="56">
        <v>1</v>
      </c>
      <c r="X20" s="56">
        <v>1</v>
      </c>
      <c r="Y20" s="343">
        <f t="shared" si="0"/>
        <v>500</v>
      </c>
      <c r="Z20" s="327">
        <f t="shared" si="0"/>
        <v>3133</v>
      </c>
    </row>
    <row r="21" spans="1:26" x14ac:dyDescent="0.35">
      <c r="A21" s="401"/>
      <c r="B21" s="28" t="s">
        <v>63</v>
      </c>
      <c r="C21" s="107">
        <v>169</v>
      </c>
      <c r="D21" s="327">
        <v>581</v>
      </c>
      <c r="E21" s="107">
        <v>155</v>
      </c>
      <c r="F21" s="327">
        <v>594</v>
      </c>
      <c r="G21" s="107">
        <v>57</v>
      </c>
      <c r="H21" s="327">
        <v>183</v>
      </c>
      <c r="I21" s="107">
        <v>74</v>
      </c>
      <c r="J21" s="327">
        <v>416</v>
      </c>
      <c r="K21" s="107">
        <v>46</v>
      </c>
      <c r="L21" s="327">
        <v>143</v>
      </c>
      <c r="M21" s="107">
        <v>121</v>
      </c>
      <c r="N21" s="327">
        <v>222</v>
      </c>
      <c r="O21" s="107">
        <v>33</v>
      </c>
      <c r="P21" s="327">
        <v>71</v>
      </c>
      <c r="Q21" s="107">
        <v>15</v>
      </c>
      <c r="R21" s="327">
        <v>75</v>
      </c>
      <c r="S21" s="107">
        <v>2</v>
      </c>
      <c r="T21" s="343">
        <v>9</v>
      </c>
      <c r="U21" s="159">
        <v>21</v>
      </c>
      <c r="V21" s="56">
        <v>48</v>
      </c>
      <c r="W21" s="56"/>
      <c r="X21" s="56"/>
      <c r="Y21" s="343">
        <f t="shared" si="0"/>
        <v>693</v>
      </c>
      <c r="Z21" s="327">
        <f t="shared" si="0"/>
        <v>2342</v>
      </c>
    </row>
    <row r="22" spans="1:26" x14ac:dyDescent="0.35">
      <c r="A22" s="401"/>
      <c r="B22" s="28" t="s">
        <v>64</v>
      </c>
      <c r="C22" s="107">
        <v>9</v>
      </c>
      <c r="D22" s="327">
        <v>18</v>
      </c>
      <c r="E22" s="107">
        <v>2</v>
      </c>
      <c r="F22" s="327">
        <v>2</v>
      </c>
      <c r="G22" s="107"/>
      <c r="H22" s="327"/>
      <c r="I22" s="107">
        <v>5</v>
      </c>
      <c r="J22" s="327">
        <v>12</v>
      </c>
      <c r="K22" s="107">
        <v>2</v>
      </c>
      <c r="L22" s="327">
        <v>7</v>
      </c>
      <c r="M22" s="107"/>
      <c r="N22" s="327"/>
      <c r="O22" s="107"/>
      <c r="P22" s="327"/>
      <c r="Q22" s="107"/>
      <c r="R22" s="327"/>
      <c r="S22" s="107"/>
      <c r="T22" s="343"/>
      <c r="U22" s="159"/>
      <c r="V22" s="56"/>
      <c r="W22" s="56"/>
      <c r="X22" s="56"/>
      <c r="Y22" s="343">
        <f t="shared" si="0"/>
        <v>18</v>
      </c>
      <c r="Z22" s="327">
        <f t="shared" si="0"/>
        <v>39</v>
      </c>
    </row>
    <row r="23" spans="1:26" x14ac:dyDescent="0.35">
      <c r="A23" s="402" t="s">
        <v>125</v>
      </c>
      <c r="B23" s="28" t="s">
        <v>65</v>
      </c>
      <c r="C23" s="107">
        <v>327</v>
      </c>
      <c r="D23" s="327">
        <v>953</v>
      </c>
      <c r="E23" s="107">
        <v>331</v>
      </c>
      <c r="F23" s="327">
        <v>875</v>
      </c>
      <c r="G23" s="107">
        <v>113</v>
      </c>
      <c r="H23" s="327">
        <v>355</v>
      </c>
      <c r="I23" s="107">
        <v>435</v>
      </c>
      <c r="J23" s="327">
        <v>1869</v>
      </c>
      <c r="K23" s="107">
        <v>204</v>
      </c>
      <c r="L23" s="327">
        <v>776</v>
      </c>
      <c r="M23" s="107">
        <v>97</v>
      </c>
      <c r="N23" s="327">
        <v>221</v>
      </c>
      <c r="O23" s="107">
        <v>29</v>
      </c>
      <c r="P23" s="327">
        <v>157</v>
      </c>
      <c r="Q23" s="107">
        <v>30</v>
      </c>
      <c r="R23" s="327">
        <v>63</v>
      </c>
      <c r="S23" s="107">
        <v>33</v>
      </c>
      <c r="T23" s="343">
        <v>41</v>
      </c>
      <c r="U23" s="159">
        <v>71</v>
      </c>
      <c r="V23" s="56">
        <v>120</v>
      </c>
      <c r="W23" s="56"/>
      <c r="X23" s="56"/>
      <c r="Y23" s="343">
        <f t="shared" si="0"/>
        <v>1670</v>
      </c>
      <c r="Z23" s="327">
        <f t="shared" si="0"/>
        <v>5430</v>
      </c>
    </row>
    <row r="24" spans="1:26" x14ac:dyDescent="0.35">
      <c r="A24" s="402"/>
      <c r="B24" s="28" t="s">
        <v>66</v>
      </c>
      <c r="C24" s="107">
        <v>86</v>
      </c>
      <c r="D24" s="327">
        <v>279</v>
      </c>
      <c r="E24" s="107">
        <v>156</v>
      </c>
      <c r="F24" s="327">
        <v>296</v>
      </c>
      <c r="G24" s="107">
        <v>139</v>
      </c>
      <c r="H24" s="327">
        <v>196</v>
      </c>
      <c r="I24" s="107">
        <v>370</v>
      </c>
      <c r="J24" s="327">
        <v>974</v>
      </c>
      <c r="K24" s="107">
        <v>202</v>
      </c>
      <c r="L24" s="327">
        <v>1033</v>
      </c>
      <c r="M24" s="107">
        <v>128</v>
      </c>
      <c r="N24" s="327">
        <v>226</v>
      </c>
      <c r="O24" s="107">
        <v>111</v>
      </c>
      <c r="P24" s="327">
        <v>216</v>
      </c>
      <c r="Q24" s="107">
        <v>30</v>
      </c>
      <c r="R24" s="327">
        <v>71</v>
      </c>
      <c r="S24" s="107">
        <v>36</v>
      </c>
      <c r="T24" s="343">
        <v>53</v>
      </c>
      <c r="U24" s="159">
        <v>34</v>
      </c>
      <c r="V24" s="56">
        <v>39</v>
      </c>
      <c r="W24" s="56"/>
      <c r="X24" s="56"/>
      <c r="Y24" s="343">
        <f t="shared" si="0"/>
        <v>1292</v>
      </c>
      <c r="Z24" s="327">
        <f t="shared" si="0"/>
        <v>3383</v>
      </c>
    </row>
    <row r="25" spans="1:26" x14ac:dyDescent="0.35">
      <c r="A25" s="402"/>
      <c r="B25" s="28" t="s">
        <v>67</v>
      </c>
      <c r="C25" s="107">
        <v>244</v>
      </c>
      <c r="D25" s="327">
        <v>483</v>
      </c>
      <c r="E25" s="107">
        <v>40</v>
      </c>
      <c r="F25" s="327">
        <v>65</v>
      </c>
      <c r="G25" s="107">
        <v>43</v>
      </c>
      <c r="H25" s="327">
        <v>85</v>
      </c>
      <c r="I25" s="107">
        <v>87</v>
      </c>
      <c r="J25" s="327">
        <v>159</v>
      </c>
      <c r="K25" s="107">
        <v>278</v>
      </c>
      <c r="L25" s="327">
        <v>578</v>
      </c>
      <c r="M25" s="107">
        <v>265</v>
      </c>
      <c r="N25" s="327">
        <v>501</v>
      </c>
      <c r="O25" s="107">
        <v>270</v>
      </c>
      <c r="P25" s="327">
        <v>526</v>
      </c>
      <c r="Q25" s="107">
        <v>30</v>
      </c>
      <c r="R25" s="327">
        <v>55</v>
      </c>
      <c r="S25" s="107">
        <v>14</v>
      </c>
      <c r="T25" s="343">
        <v>23</v>
      </c>
      <c r="U25" s="159">
        <v>45</v>
      </c>
      <c r="V25" s="56">
        <v>151</v>
      </c>
      <c r="W25" s="56"/>
      <c r="X25" s="56"/>
      <c r="Y25" s="343">
        <f t="shared" si="0"/>
        <v>1316</v>
      </c>
      <c r="Z25" s="327">
        <f t="shared" si="0"/>
        <v>2626</v>
      </c>
    </row>
    <row r="26" spans="1:26" x14ac:dyDescent="0.35">
      <c r="A26" s="402"/>
      <c r="B26" s="28" t="s">
        <v>68</v>
      </c>
      <c r="C26" s="107">
        <v>115</v>
      </c>
      <c r="D26" s="327">
        <v>430</v>
      </c>
      <c r="E26" s="107">
        <v>305</v>
      </c>
      <c r="F26" s="327">
        <v>660</v>
      </c>
      <c r="G26" s="107">
        <v>150</v>
      </c>
      <c r="H26" s="327">
        <v>254</v>
      </c>
      <c r="I26" s="107">
        <v>194</v>
      </c>
      <c r="J26" s="327">
        <v>521</v>
      </c>
      <c r="K26" s="107">
        <v>225</v>
      </c>
      <c r="L26" s="327">
        <v>1106</v>
      </c>
      <c r="M26" s="107">
        <v>135</v>
      </c>
      <c r="N26" s="327">
        <v>332</v>
      </c>
      <c r="O26" s="107">
        <v>72</v>
      </c>
      <c r="P26" s="327">
        <v>242</v>
      </c>
      <c r="Q26" s="107">
        <v>57</v>
      </c>
      <c r="R26" s="327">
        <v>110</v>
      </c>
      <c r="S26" s="107">
        <v>56</v>
      </c>
      <c r="T26" s="343">
        <v>70</v>
      </c>
      <c r="U26" s="159">
        <v>76</v>
      </c>
      <c r="V26" s="56">
        <v>131</v>
      </c>
      <c r="W26" s="56"/>
      <c r="X26" s="56"/>
      <c r="Y26" s="343">
        <f t="shared" si="0"/>
        <v>1385</v>
      </c>
      <c r="Z26" s="327">
        <f t="shared" si="0"/>
        <v>3856</v>
      </c>
    </row>
    <row r="27" spans="1:26" x14ac:dyDescent="0.35">
      <c r="A27" s="402"/>
      <c r="B27" s="28" t="s">
        <v>69</v>
      </c>
      <c r="C27" s="107">
        <v>68</v>
      </c>
      <c r="D27" s="327">
        <v>173</v>
      </c>
      <c r="E27" s="107">
        <v>57</v>
      </c>
      <c r="F27" s="327">
        <v>114</v>
      </c>
      <c r="G27" s="107">
        <v>99</v>
      </c>
      <c r="H27" s="327">
        <v>142</v>
      </c>
      <c r="I27" s="107">
        <v>282</v>
      </c>
      <c r="J27" s="327">
        <v>444</v>
      </c>
      <c r="K27" s="107">
        <v>223</v>
      </c>
      <c r="L27" s="327">
        <v>343</v>
      </c>
      <c r="M27" s="107">
        <v>78</v>
      </c>
      <c r="N27" s="327">
        <v>111</v>
      </c>
      <c r="O27" s="107">
        <v>50</v>
      </c>
      <c r="P27" s="327">
        <v>100</v>
      </c>
      <c r="Q27" s="107">
        <v>24</v>
      </c>
      <c r="R27" s="327">
        <v>28</v>
      </c>
      <c r="S27" s="107">
        <v>5</v>
      </c>
      <c r="T27" s="343">
        <v>12</v>
      </c>
      <c r="U27" s="159">
        <v>31</v>
      </c>
      <c r="V27" s="56">
        <v>95</v>
      </c>
      <c r="W27" s="56"/>
      <c r="X27" s="56"/>
      <c r="Y27" s="343">
        <f t="shared" si="0"/>
        <v>917</v>
      </c>
      <c r="Z27" s="327">
        <f t="shared" si="0"/>
        <v>1562</v>
      </c>
    </row>
    <row r="28" spans="1:26" x14ac:dyDescent="0.35">
      <c r="A28" s="402"/>
      <c r="B28" s="28" t="s">
        <v>70</v>
      </c>
      <c r="C28" s="107">
        <v>38</v>
      </c>
      <c r="D28" s="327">
        <v>57</v>
      </c>
      <c r="E28" s="107">
        <v>67</v>
      </c>
      <c r="F28" s="327">
        <v>115</v>
      </c>
      <c r="G28" s="107">
        <v>61</v>
      </c>
      <c r="H28" s="327">
        <v>91</v>
      </c>
      <c r="I28" s="107">
        <v>90</v>
      </c>
      <c r="J28" s="327">
        <v>176</v>
      </c>
      <c r="K28" s="107">
        <v>312</v>
      </c>
      <c r="L28" s="327">
        <v>1422</v>
      </c>
      <c r="M28" s="107">
        <v>125</v>
      </c>
      <c r="N28" s="327">
        <v>258</v>
      </c>
      <c r="O28" s="107">
        <v>89</v>
      </c>
      <c r="P28" s="327">
        <v>137</v>
      </c>
      <c r="Q28" s="107">
        <v>50</v>
      </c>
      <c r="R28" s="327">
        <v>69</v>
      </c>
      <c r="S28" s="107">
        <v>26</v>
      </c>
      <c r="T28" s="343">
        <v>47</v>
      </c>
      <c r="U28" s="159">
        <v>44</v>
      </c>
      <c r="V28" s="56">
        <v>78</v>
      </c>
      <c r="W28" s="56"/>
      <c r="X28" s="56"/>
      <c r="Y28" s="343">
        <f t="shared" si="0"/>
        <v>902</v>
      </c>
      <c r="Z28" s="327">
        <f t="shared" si="0"/>
        <v>2450</v>
      </c>
    </row>
    <row r="29" spans="1:26" x14ac:dyDescent="0.35">
      <c r="A29" s="402"/>
      <c r="B29" s="28" t="s">
        <v>71</v>
      </c>
      <c r="C29" s="107">
        <v>79</v>
      </c>
      <c r="D29" s="327">
        <v>159</v>
      </c>
      <c r="E29" s="107">
        <v>71</v>
      </c>
      <c r="F29" s="327">
        <v>118</v>
      </c>
      <c r="G29" s="107">
        <v>31</v>
      </c>
      <c r="H29" s="327">
        <v>48</v>
      </c>
      <c r="I29" s="107">
        <v>64</v>
      </c>
      <c r="J29" s="327">
        <v>98</v>
      </c>
      <c r="K29" s="107">
        <v>243</v>
      </c>
      <c r="L29" s="327">
        <v>299</v>
      </c>
      <c r="M29" s="107">
        <v>176</v>
      </c>
      <c r="N29" s="327">
        <v>225</v>
      </c>
      <c r="O29" s="107">
        <v>61</v>
      </c>
      <c r="P29" s="327">
        <v>73</v>
      </c>
      <c r="Q29" s="107">
        <v>20</v>
      </c>
      <c r="R29" s="327">
        <v>37</v>
      </c>
      <c r="S29" s="107">
        <v>7</v>
      </c>
      <c r="T29" s="343">
        <v>9</v>
      </c>
      <c r="U29" s="159">
        <v>23</v>
      </c>
      <c r="V29" s="56">
        <v>46</v>
      </c>
      <c r="W29" s="56"/>
      <c r="X29" s="56"/>
      <c r="Y29" s="343">
        <f t="shared" si="0"/>
        <v>775</v>
      </c>
      <c r="Z29" s="327">
        <f t="shared" si="0"/>
        <v>1112</v>
      </c>
    </row>
    <row r="30" spans="1:26" x14ac:dyDescent="0.35">
      <c r="A30" s="401" t="s">
        <v>126</v>
      </c>
      <c r="B30" s="28" t="s">
        <v>72</v>
      </c>
      <c r="C30" s="107">
        <v>538</v>
      </c>
      <c r="D30" s="327">
        <v>2430</v>
      </c>
      <c r="E30" s="107">
        <v>196</v>
      </c>
      <c r="F30" s="327">
        <v>790</v>
      </c>
      <c r="G30" s="107">
        <v>166</v>
      </c>
      <c r="H30" s="327">
        <v>790</v>
      </c>
      <c r="I30" s="107">
        <v>152</v>
      </c>
      <c r="J30" s="327">
        <v>750</v>
      </c>
      <c r="K30" s="107">
        <v>66</v>
      </c>
      <c r="L30" s="327">
        <v>293</v>
      </c>
      <c r="M30" s="107">
        <v>55</v>
      </c>
      <c r="N30" s="327">
        <v>136</v>
      </c>
      <c r="O30" s="107">
        <v>36</v>
      </c>
      <c r="P30" s="327">
        <v>196</v>
      </c>
      <c r="Q30" s="107">
        <v>28</v>
      </c>
      <c r="R30" s="327">
        <v>211</v>
      </c>
      <c r="S30" s="107">
        <v>3</v>
      </c>
      <c r="T30" s="343">
        <v>17</v>
      </c>
      <c r="U30" s="159">
        <v>17</v>
      </c>
      <c r="V30" s="56">
        <v>67</v>
      </c>
      <c r="W30" s="56">
        <v>1</v>
      </c>
      <c r="X30" s="56">
        <v>1</v>
      </c>
      <c r="Y30" s="343">
        <f t="shared" si="0"/>
        <v>1258</v>
      </c>
      <c r="Z30" s="327">
        <f t="shared" si="0"/>
        <v>5681</v>
      </c>
    </row>
    <row r="31" spans="1:26" x14ac:dyDescent="0.35">
      <c r="A31" s="401"/>
      <c r="B31" s="28" t="s">
        <v>73</v>
      </c>
      <c r="C31" s="107">
        <v>14</v>
      </c>
      <c r="D31" s="327">
        <v>30</v>
      </c>
      <c r="E31" s="107">
        <v>19</v>
      </c>
      <c r="F31" s="327">
        <v>32</v>
      </c>
      <c r="G31" s="107">
        <v>52</v>
      </c>
      <c r="H31" s="327">
        <v>69</v>
      </c>
      <c r="I31" s="107">
        <v>19</v>
      </c>
      <c r="J31" s="327">
        <v>46</v>
      </c>
      <c r="K31" s="107">
        <v>10</v>
      </c>
      <c r="L31" s="327">
        <v>21</v>
      </c>
      <c r="M31" s="107">
        <v>367</v>
      </c>
      <c r="N31" s="327">
        <v>823</v>
      </c>
      <c r="O31" s="107">
        <v>148</v>
      </c>
      <c r="P31" s="327">
        <v>479</v>
      </c>
      <c r="Q31" s="107">
        <v>90</v>
      </c>
      <c r="R31" s="327">
        <v>186</v>
      </c>
      <c r="S31" s="107">
        <v>1</v>
      </c>
      <c r="T31" s="343">
        <v>1</v>
      </c>
      <c r="U31" s="159">
        <v>2</v>
      </c>
      <c r="V31" s="56">
        <v>2</v>
      </c>
      <c r="W31" s="56"/>
      <c r="X31" s="56"/>
      <c r="Y31" s="343">
        <f t="shared" si="0"/>
        <v>722</v>
      </c>
      <c r="Z31" s="327">
        <f t="shared" si="0"/>
        <v>1689</v>
      </c>
    </row>
    <row r="32" spans="1:26" x14ac:dyDescent="0.35">
      <c r="A32" s="401"/>
      <c r="B32" s="28" t="s">
        <v>74</v>
      </c>
      <c r="C32" s="107">
        <v>129</v>
      </c>
      <c r="D32" s="327">
        <v>502</v>
      </c>
      <c r="E32" s="107">
        <v>78</v>
      </c>
      <c r="F32" s="327">
        <v>225</v>
      </c>
      <c r="G32" s="107">
        <v>81</v>
      </c>
      <c r="H32" s="327">
        <v>286</v>
      </c>
      <c r="I32" s="107">
        <v>75</v>
      </c>
      <c r="J32" s="327">
        <v>581</v>
      </c>
      <c r="K32" s="107">
        <v>32</v>
      </c>
      <c r="L32" s="327">
        <v>261</v>
      </c>
      <c r="M32" s="107">
        <v>77</v>
      </c>
      <c r="N32" s="327">
        <v>126</v>
      </c>
      <c r="O32" s="107">
        <v>11</v>
      </c>
      <c r="P32" s="327">
        <v>55</v>
      </c>
      <c r="Q32" s="107">
        <v>33</v>
      </c>
      <c r="R32" s="327">
        <v>33</v>
      </c>
      <c r="S32" s="107">
        <v>10</v>
      </c>
      <c r="T32" s="343">
        <v>10</v>
      </c>
      <c r="U32" s="159">
        <v>8</v>
      </c>
      <c r="V32" s="56">
        <v>52</v>
      </c>
      <c r="W32" s="56"/>
      <c r="X32" s="56"/>
      <c r="Y32" s="343">
        <f t="shared" si="0"/>
        <v>534</v>
      </c>
      <c r="Z32" s="327">
        <f t="shared" si="0"/>
        <v>2131</v>
      </c>
    </row>
    <row r="33" spans="1:26" x14ac:dyDescent="0.35">
      <c r="A33" s="401"/>
      <c r="B33" s="28" t="s">
        <v>75</v>
      </c>
      <c r="C33" s="107">
        <v>187</v>
      </c>
      <c r="D33" s="327">
        <v>449</v>
      </c>
      <c r="E33" s="107">
        <v>100</v>
      </c>
      <c r="F33" s="327">
        <v>134</v>
      </c>
      <c r="G33" s="107">
        <v>56</v>
      </c>
      <c r="H33" s="327">
        <v>177</v>
      </c>
      <c r="I33" s="107">
        <v>64</v>
      </c>
      <c r="J33" s="327">
        <v>169</v>
      </c>
      <c r="K33" s="107">
        <v>147</v>
      </c>
      <c r="L33" s="327">
        <v>199</v>
      </c>
      <c r="M33" s="107">
        <v>43</v>
      </c>
      <c r="N33" s="327">
        <v>98</v>
      </c>
      <c r="O33" s="107">
        <v>136</v>
      </c>
      <c r="P33" s="327">
        <v>147</v>
      </c>
      <c r="Q33" s="107">
        <v>25</v>
      </c>
      <c r="R33" s="327">
        <v>27</v>
      </c>
      <c r="S33" s="107">
        <v>30</v>
      </c>
      <c r="T33" s="343">
        <v>37</v>
      </c>
      <c r="U33" s="159">
        <v>21</v>
      </c>
      <c r="V33" s="56">
        <v>23</v>
      </c>
      <c r="W33" s="56"/>
      <c r="X33" s="56"/>
      <c r="Y33" s="343">
        <f t="shared" si="0"/>
        <v>809</v>
      </c>
      <c r="Z33" s="327">
        <f t="shared" si="0"/>
        <v>1460</v>
      </c>
    </row>
    <row r="34" spans="1:26" x14ac:dyDescent="0.35">
      <c r="A34" s="401"/>
      <c r="B34" s="28" t="s">
        <v>76</v>
      </c>
      <c r="C34" s="107">
        <v>17</v>
      </c>
      <c r="D34" s="327">
        <v>37</v>
      </c>
      <c r="E34" s="107">
        <v>118</v>
      </c>
      <c r="F34" s="327">
        <v>185</v>
      </c>
      <c r="G34" s="107">
        <v>45</v>
      </c>
      <c r="H34" s="327">
        <v>127</v>
      </c>
      <c r="I34" s="107">
        <v>85</v>
      </c>
      <c r="J34" s="327">
        <v>121</v>
      </c>
      <c r="K34" s="107">
        <v>47</v>
      </c>
      <c r="L34" s="327">
        <v>94</v>
      </c>
      <c r="M34" s="107">
        <v>3</v>
      </c>
      <c r="N34" s="327">
        <v>5</v>
      </c>
      <c r="O34" s="107">
        <v>10</v>
      </c>
      <c r="P34" s="327">
        <v>14</v>
      </c>
      <c r="Q34" s="107">
        <v>4</v>
      </c>
      <c r="R34" s="327">
        <v>7</v>
      </c>
      <c r="S34" s="107">
        <v>1</v>
      </c>
      <c r="T34" s="343">
        <v>1</v>
      </c>
      <c r="U34" s="159">
        <v>4</v>
      </c>
      <c r="V34" s="56">
        <v>4</v>
      </c>
      <c r="W34" s="56"/>
      <c r="X34" s="56"/>
      <c r="Y34" s="343">
        <f t="shared" si="0"/>
        <v>334</v>
      </c>
      <c r="Z34" s="327">
        <f t="shared" si="0"/>
        <v>595</v>
      </c>
    </row>
    <row r="35" spans="1:26" x14ac:dyDescent="0.35">
      <c r="A35" s="401"/>
      <c r="B35" s="28" t="s">
        <v>77</v>
      </c>
      <c r="C35" s="107">
        <v>9</v>
      </c>
      <c r="D35" s="327">
        <v>25</v>
      </c>
      <c r="E35" s="107">
        <v>14</v>
      </c>
      <c r="F35" s="327">
        <v>22</v>
      </c>
      <c r="G35" s="107">
        <v>8</v>
      </c>
      <c r="H35" s="327">
        <v>23</v>
      </c>
      <c r="I35" s="107">
        <v>6</v>
      </c>
      <c r="J35" s="327">
        <v>11</v>
      </c>
      <c r="K35" s="107">
        <v>1</v>
      </c>
      <c r="L35" s="327">
        <v>11</v>
      </c>
      <c r="M35" s="107">
        <v>1</v>
      </c>
      <c r="N35" s="327">
        <v>1</v>
      </c>
      <c r="O35" s="107"/>
      <c r="P35" s="327"/>
      <c r="Q35" s="107"/>
      <c r="R35" s="327"/>
      <c r="S35" s="107"/>
      <c r="T35" s="343"/>
      <c r="U35" s="159"/>
      <c r="V35" s="56"/>
      <c r="W35" s="56"/>
      <c r="X35" s="56"/>
      <c r="Y35" s="343">
        <f t="shared" si="0"/>
        <v>39</v>
      </c>
      <c r="Z35" s="327">
        <f t="shared" si="0"/>
        <v>93</v>
      </c>
    </row>
    <row r="36" spans="1:26" x14ac:dyDescent="0.35">
      <c r="A36" s="401"/>
      <c r="B36" s="28" t="s">
        <v>78</v>
      </c>
      <c r="C36" s="107">
        <v>72</v>
      </c>
      <c r="D36" s="327">
        <v>227</v>
      </c>
      <c r="E36" s="107">
        <v>104</v>
      </c>
      <c r="F36" s="327">
        <v>159</v>
      </c>
      <c r="G36" s="107">
        <v>164</v>
      </c>
      <c r="H36" s="327">
        <v>333</v>
      </c>
      <c r="I36" s="107">
        <v>198</v>
      </c>
      <c r="J36" s="327">
        <v>455</v>
      </c>
      <c r="K36" s="107">
        <v>338</v>
      </c>
      <c r="L36" s="327">
        <v>632</v>
      </c>
      <c r="M36" s="107">
        <v>35</v>
      </c>
      <c r="N36" s="327">
        <v>49</v>
      </c>
      <c r="O36" s="107">
        <v>28</v>
      </c>
      <c r="P36" s="327">
        <v>52</v>
      </c>
      <c r="Q36" s="107">
        <v>21</v>
      </c>
      <c r="R36" s="327">
        <v>21</v>
      </c>
      <c r="S36" s="107">
        <v>31</v>
      </c>
      <c r="T36" s="343">
        <v>34</v>
      </c>
      <c r="U36" s="159">
        <v>114</v>
      </c>
      <c r="V36" s="56">
        <v>142</v>
      </c>
      <c r="W36" s="56"/>
      <c r="X36" s="56"/>
      <c r="Y36" s="343">
        <f t="shared" si="0"/>
        <v>1105</v>
      </c>
      <c r="Z36" s="327">
        <f t="shared" si="0"/>
        <v>2104</v>
      </c>
    </row>
    <row r="37" spans="1:26" x14ac:dyDescent="0.35">
      <c r="A37" s="401"/>
      <c r="B37" s="28" t="s">
        <v>79</v>
      </c>
      <c r="C37" s="107">
        <v>46</v>
      </c>
      <c r="D37" s="327">
        <v>106</v>
      </c>
      <c r="E37" s="107">
        <v>32</v>
      </c>
      <c r="F37" s="327">
        <v>70</v>
      </c>
      <c r="G37" s="107">
        <v>60</v>
      </c>
      <c r="H37" s="327">
        <v>90</v>
      </c>
      <c r="I37" s="107">
        <v>199</v>
      </c>
      <c r="J37" s="327">
        <v>624</v>
      </c>
      <c r="K37" s="107">
        <v>130</v>
      </c>
      <c r="L37" s="327">
        <v>1461</v>
      </c>
      <c r="M37" s="107">
        <v>101</v>
      </c>
      <c r="N37" s="327">
        <v>129</v>
      </c>
      <c r="O37" s="107">
        <v>20</v>
      </c>
      <c r="P37" s="327">
        <v>24</v>
      </c>
      <c r="Q37" s="107">
        <v>5</v>
      </c>
      <c r="R37" s="327">
        <v>6</v>
      </c>
      <c r="S37" s="107">
        <v>6</v>
      </c>
      <c r="T37" s="343">
        <v>6</v>
      </c>
      <c r="U37" s="159">
        <v>8</v>
      </c>
      <c r="V37" s="56">
        <v>7</v>
      </c>
      <c r="W37" s="56"/>
      <c r="X37" s="56"/>
      <c r="Y37" s="343">
        <f t="shared" si="0"/>
        <v>607</v>
      </c>
      <c r="Z37" s="327">
        <f t="shared" si="0"/>
        <v>2523</v>
      </c>
    </row>
    <row r="38" spans="1:26" x14ac:dyDescent="0.35">
      <c r="A38" s="401"/>
      <c r="B38" s="28" t="s">
        <v>80</v>
      </c>
      <c r="C38" s="107">
        <v>27</v>
      </c>
      <c r="D38" s="327">
        <v>56</v>
      </c>
      <c r="E38" s="107">
        <v>25</v>
      </c>
      <c r="F38" s="327">
        <v>52</v>
      </c>
      <c r="G38" s="107">
        <v>17</v>
      </c>
      <c r="H38" s="327">
        <v>26</v>
      </c>
      <c r="I38" s="107">
        <v>23</v>
      </c>
      <c r="J38" s="327">
        <v>31</v>
      </c>
      <c r="K38" s="107">
        <v>16</v>
      </c>
      <c r="L38" s="327">
        <v>59</v>
      </c>
      <c r="M38" s="107">
        <v>7</v>
      </c>
      <c r="N38" s="327">
        <v>23</v>
      </c>
      <c r="O38" s="107">
        <v>7</v>
      </c>
      <c r="P38" s="327">
        <v>30</v>
      </c>
      <c r="Q38" s="107">
        <v>4</v>
      </c>
      <c r="R38" s="327">
        <v>22</v>
      </c>
      <c r="S38" s="107"/>
      <c r="T38" s="343"/>
      <c r="U38" s="159">
        <v>1</v>
      </c>
      <c r="V38" s="56">
        <v>1</v>
      </c>
      <c r="W38" s="56"/>
      <c r="X38" s="56"/>
      <c r="Y38" s="343">
        <f t="shared" si="0"/>
        <v>127</v>
      </c>
      <c r="Z38" s="327">
        <f t="shared" si="0"/>
        <v>300</v>
      </c>
    </row>
    <row r="39" spans="1:26" x14ac:dyDescent="0.35">
      <c r="A39" s="401" t="s">
        <v>127</v>
      </c>
      <c r="B39" s="28" t="s">
        <v>81</v>
      </c>
      <c r="C39" s="107">
        <v>468</v>
      </c>
      <c r="D39" s="327">
        <v>1114</v>
      </c>
      <c r="E39" s="107">
        <v>231</v>
      </c>
      <c r="F39" s="327">
        <v>568</v>
      </c>
      <c r="G39" s="107">
        <v>114</v>
      </c>
      <c r="H39" s="327">
        <v>236</v>
      </c>
      <c r="I39" s="107">
        <v>200</v>
      </c>
      <c r="J39" s="327">
        <v>492</v>
      </c>
      <c r="K39" s="107">
        <v>152</v>
      </c>
      <c r="L39" s="327">
        <v>376</v>
      </c>
      <c r="M39" s="107">
        <v>124</v>
      </c>
      <c r="N39" s="327">
        <v>334</v>
      </c>
      <c r="O39" s="107">
        <v>94</v>
      </c>
      <c r="P39" s="327">
        <v>325</v>
      </c>
      <c r="Q39" s="107">
        <v>66</v>
      </c>
      <c r="R39" s="327">
        <v>162</v>
      </c>
      <c r="S39" s="107">
        <v>73</v>
      </c>
      <c r="T39" s="343">
        <v>178</v>
      </c>
      <c r="U39" s="159">
        <v>64</v>
      </c>
      <c r="V39" s="56">
        <v>187</v>
      </c>
      <c r="W39" s="56"/>
      <c r="X39" s="56"/>
      <c r="Y39" s="343">
        <f t="shared" si="0"/>
        <v>1586</v>
      </c>
      <c r="Z39" s="327">
        <f t="shared" si="0"/>
        <v>3972</v>
      </c>
    </row>
    <row r="40" spans="1:26" x14ac:dyDescent="0.35">
      <c r="A40" s="401"/>
      <c r="B40" s="28" t="s">
        <v>82</v>
      </c>
      <c r="C40" s="107">
        <v>86</v>
      </c>
      <c r="D40" s="327">
        <v>186</v>
      </c>
      <c r="E40" s="107">
        <v>68</v>
      </c>
      <c r="F40" s="327">
        <v>125</v>
      </c>
      <c r="G40" s="107">
        <v>87</v>
      </c>
      <c r="H40" s="327">
        <v>127</v>
      </c>
      <c r="I40" s="107">
        <v>118</v>
      </c>
      <c r="J40" s="327">
        <v>283</v>
      </c>
      <c r="K40" s="107">
        <v>70</v>
      </c>
      <c r="L40" s="327">
        <v>100</v>
      </c>
      <c r="M40" s="107">
        <v>36</v>
      </c>
      <c r="N40" s="327">
        <v>44</v>
      </c>
      <c r="O40" s="107">
        <v>18</v>
      </c>
      <c r="P40" s="327">
        <v>44</v>
      </c>
      <c r="Q40" s="107">
        <v>21</v>
      </c>
      <c r="R40" s="327">
        <v>28</v>
      </c>
      <c r="S40" s="107">
        <v>6</v>
      </c>
      <c r="T40" s="343">
        <v>17</v>
      </c>
      <c r="U40" s="159">
        <v>13</v>
      </c>
      <c r="V40" s="56">
        <v>13</v>
      </c>
      <c r="W40" s="56"/>
      <c r="X40" s="56"/>
      <c r="Y40" s="343">
        <f t="shared" si="0"/>
        <v>523</v>
      </c>
      <c r="Z40" s="327">
        <f t="shared" si="0"/>
        <v>967</v>
      </c>
    </row>
    <row r="41" spans="1:26" x14ac:dyDescent="0.35">
      <c r="A41" s="401"/>
      <c r="B41" s="28" t="s">
        <v>83</v>
      </c>
      <c r="C41" s="107">
        <v>170</v>
      </c>
      <c r="D41" s="327">
        <v>362</v>
      </c>
      <c r="E41" s="107">
        <v>134</v>
      </c>
      <c r="F41" s="327">
        <v>301</v>
      </c>
      <c r="G41" s="107">
        <v>124</v>
      </c>
      <c r="H41" s="327">
        <v>276</v>
      </c>
      <c r="I41" s="107">
        <v>187</v>
      </c>
      <c r="J41" s="327">
        <v>400</v>
      </c>
      <c r="K41" s="107">
        <v>201</v>
      </c>
      <c r="L41" s="327">
        <v>579</v>
      </c>
      <c r="M41" s="107">
        <v>45</v>
      </c>
      <c r="N41" s="327">
        <v>136</v>
      </c>
      <c r="O41" s="107">
        <v>87</v>
      </c>
      <c r="P41" s="327">
        <v>222</v>
      </c>
      <c r="Q41" s="107">
        <v>34</v>
      </c>
      <c r="R41" s="327">
        <v>47</v>
      </c>
      <c r="S41" s="107">
        <v>2</v>
      </c>
      <c r="T41" s="343">
        <v>2</v>
      </c>
      <c r="U41" s="159">
        <v>20</v>
      </c>
      <c r="V41" s="56">
        <v>30</v>
      </c>
      <c r="W41" s="56"/>
      <c r="X41" s="56"/>
      <c r="Y41" s="343">
        <f t="shared" si="0"/>
        <v>1004</v>
      </c>
      <c r="Z41" s="327">
        <f t="shared" si="0"/>
        <v>2355</v>
      </c>
    </row>
    <row r="42" spans="1:26" x14ac:dyDescent="0.35">
      <c r="A42" s="401"/>
      <c r="B42" s="28" t="s">
        <v>84</v>
      </c>
      <c r="C42" s="107">
        <v>164</v>
      </c>
      <c r="D42" s="327">
        <v>381</v>
      </c>
      <c r="E42" s="107">
        <v>67</v>
      </c>
      <c r="F42" s="327">
        <v>156</v>
      </c>
      <c r="G42" s="107">
        <v>72</v>
      </c>
      <c r="H42" s="327">
        <v>166</v>
      </c>
      <c r="I42" s="107">
        <v>91</v>
      </c>
      <c r="J42" s="327">
        <v>196</v>
      </c>
      <c r="K42" s="107">
        <v>225</v>
      </c>
      <c r="L42" s="327">
        <v>1008</v>
      </c>
      <c r="M42" s="107">
        <v>26</v>
      </c>
      <c r="N42" s="327">
        <v>61</v>
      </c>
      <c r="O42" s="107">
        <v>36</v>
      </c>
      <c r="P42" s="327">
        <v>66</v>
      </c>
      <c r="Q42" s="107">
        <v>14</v>
      </c>
      <c r="R42" s="327">
        <v>55</v>
      </c>
      <c r="S42" s="107">
        <v>9</v>
      </c>
      <c r="T42" s="343">
        <v>9</v>
      </c>
      <c r="U42" s="159">
        <v>25</v>
      </c>
      <c r="V42" s="56">
        <v>30</v>
      </c>
      <c r="W42" s="56"/>
      <c r="X42" s="56"/>
      <c r="Y42" s="343">
        <f t="shared" si="0"/>
        <v>729</v>
      </c>
      <c r="Z42" s="327">
        <f t="shared" si="0"/>
        <v>2128</v>
      </c>
    </row>
    <row r="43" spans="1:26" x14ac:dyDescent="0.35">
      <c r="A43" s="401"/>
      <c r="B43" s="28" t="s">
        <v>85</v>
      </c>
      <c r="C43" s="107">
        <v>95</v>
      </c>
      <c r="D43" s="327">
        <v>198</v>
      </c>
      <c r="E43" s="107">
        <v>47</v>
      </c>
      <c r="F43" s="327">
        <v>133</v>
      </c>
      <c r="G43" s="107">
        <v>54</v>
      </c>
      <c r="H43" s="327">
        <v>173</v>
      </c>
      <c r="I43" s="107">
        <v>75</v>
      </c>
      <c r="J43" s="327">
        <v>143</v>
      </c>
      <c r="K43" s="107">
        <v>62</v>
      </c>
      <c r="L43" s="327">
        <v>175</v>
      </c>
      <c r="M43" s="107">
        <v>111</v>
      </c>
      <c r="N43" s="327">
        <v>162</v>
      </c>
      <c r="O43" s="107">
        <v>22</v>
      </c>
      <c r="P43" s="327">
        <v>61</v>
      </c>
      <c r="Q43" s="107">
        <v>61</v>
      </c>
      <c r="R43" s="327">
        <v>95</v>
      </c>
      <c r="S43" s="107">
        <v>12</v>
      </c>
      <c r="T43" s="343">
        <v>24</v>
      </c>
      <c r="U43" s="159">
        <v>26</v>
      </c>
      <c r="V43" s="56">
        <v>47</v>
      </c>
      <c r="W43" s="56"/>
      <c r="X43" s="56"/>
      <c r="Y43" s="343">
        <f t="shared" si="0"/>
        <v>565</v>
      </c>
      <c r="Z43" s="327">
        <f t="shared" si="0"/>
        <v>1211</v>
      </c>
    </row>
    <row r="44" spans="1:26" x14ac:dyDescent="0.35">
      <c r="A44" s="401"/>
      <c r="B44" s="28" t="s">
        <v>86</v>
      </c>
      <c r="C44" s="107">
        <v>154</v>
      </c>
      <c r="D44" s="327">
        <v>235</v>
      </c>
      <c r="E44" s="107">
        <v>29</v>
      </c>
      <c r="F44" s="327">
        <v>49</v>
      </c>
      <c r="G44" s="107">
        <v>35</v>
      </c>
      <c r="H44" s="327">
        <v>70</v>
      </c>
      <c r="I44" s="107">
        <v>97</v>
      </c>
      <c r="J44" s="327">
        <v>176</v>
      </c>
      <c r="K44" s="107">
        <v>155</v>
      </c>
      <c r="L44" s="327">
        <v>307</v>
      </c>
      <c r="M44" s="107">
        <v>68</v>
      </c>
      <c r="N44" s="327">
        <v>152</v>
      </c>
      <c r="O44" s="107">
        <v>42</v>
      </c>
      <c r="P44" s="327">
        <v>136</v>
      </c>
      <c r="Q44" s="107">
        <v>32</v>
      </c>
      <c r="R44" s="327">
        <v>36</v>
      </c>
      <c r="S44" s="107">
        <v>5</v>
      </c>
      <c r="T44" s="343">
        <v>7</v>
      </c>
      <c r="U44" s="159">
        <v>22</v>
      </c>
      <c r="V44" s="56">
        <v>37</v>
      </c>
      <c r="W44" s="56"/>
      <c r="X44" s="56"/>
      <c r="Y44" s="343">
        <f t="shared" si="0"/>
        <v>639</v>
      </c>
      <c r="Z44" s="327">
        <f t="shared" si="0"/>
        <v>1205</v>
      </c>
    </row>
    <row r="45" spans="1:26" x14ac:dyDescent="0.35">
      <c r="A45" s="401"/>
      <c r="B45" s="28" t="s">
        <v>87</v>
      </c>
      <c r="C45" s="107">
        <v>73</v>
      </c>
      <c r="D45" s="327">
        <v>153</v>
      </c>
      <c r="E45" s="107">
        <v>15</v>
      </c>
      <c r="F45" s="327">
        <v>26</v>
      </c>
      <c r="G45" s="107">
        <v>5</v>
      </c>
      <c r="H45" s="327">
        <v>9</v>
      </c>
      <c r="I45" s="107">
        <v>17</v>
      </c>
      <c r="J45" s="327">
        <v>33</v>
      </c>
      <c r="K45" s="107">
        <v>17</v>
      </c>
      <c r="L45" s="327">
        <v>24</v>
      </c>
      <c r="M45" s="107">
        <v>12</v>
      </c>
      <c r="N45" s="327">
        <v>18</v>
      </c>
      <c r="O45" s="107">
        <v>11</v>
      </c>
      <c r="P45" s="327">
        <v>19</v>
      </c>
      <c r="Q45" s="107">
        <v>14</v>
      </c>
      <c r="R45" s="327">
        <v>14</v>
      </c>
      <c r="S45" s="107">
        <v>1</v>
      </c>
      <c r="T45" s="343">
        <v>1</v>
      </c>
      <c r="U45" s="159">
        <v>4</v>
      </c>
      <c r="V45" s="56">
        <v>4</v>
      </c>
      <c r="W45" s="56"/>
      <c r="X45" s="56"/>
      <c r="Y45" s="343">
        <f t="shared" si="0"/>
        <v>169</v>
      </c>
      <c r="Z45" s="327">
        <f t="shared" si="0"/>
        <v>301</v>
      </c>
    </row>
    <row r="46" spans="1:26" x14ac:dyDescent="0.35">
      <c r="A46" s="401" t="s">
        <v>128</v>
      </c>
      <c r="B46" s="28" t="s">
        <v>88</v>
      </c>
      <c r="C46" s="107">
        <v>40</v>
      </c>
      <c r="D46" s="327">
        <v>250</v>
      </c>
      <c r="E46" s="107">
        <v>16</v>
      </c>
      <c r="F46" s="327">
        <v>106</v>
      </c>
      <c r="G46" s="107">
        <v>103</v>
      </c>
      <c r="H46" s="327">
        <v>815</v>
      </c>
      <c r="I46" s="107">
        <v>117</v>
      </c>
      <c r="J46" s="327">
        <v>936</v>
      </c>
      <c r="K46" s="107">
        <v>21</v>
      </c>
      <c r="L46" s="327">
        <v>276</v>
      </c>
      <c r="M46" s="107">
        <v>14</v>
      </c>
      <c r="N46" s="327">
        <v>277</v>
      </c>
      <c r="O46" s="107">
        <v>5</v>
      </c>
      <c r="P46" s="327">
        <v>48</v>
      </c>
      <c r="Q46" s="107">
        <v>3</v>
      </c>
      <c r="R46" s="327">
        <v>19</v>
      </c>
      <c r="S46" s="107">
        <v>2</v>
      </c>
      <c r="T46" s="343">
        <v>81</v>
      </c>
      <c r="U46" s="159">
        <v>6</v>
      </c>
      <c r="V46" s="56">
        <v>61</v>
      </c>
      <c r="W46" s="56"/>
      <c r="X46" s="56"/>
      <c r="Y46" s="343">
        <f t="shared" si="0"/>
        <v>327</v>
      </c>
      <c r="Z46" s="327">
        <f t="shared" si="0"/>
        <v>2869</v>
      </c>
    </row>
    <row r="47" spans="1:26" x14ac:dyDescent="0.35">
      <c r="A47" s="401"/>
      <c r="B47" s="28" t="s">
        <v>89</v>
      </c>
      <c r="C47" s="107">
        <v>217</v>
      </c>
      <c r="D47" s="327">
        <v>1044</v>
      </c>
      <c r="E47" s="107">
        <v>24</v>
      </c>
      <c r="F47" s="327">
        <v>116</v>
      </c>
      <c r="G47" s="107">
        <v>143</v>
      </c>
      <c r="H47" s="327">
        <v>1072</v>
      </c>
      <c r="I47" s="107">
        <v>174</v>
      </c>
      <c r="J47" s="327">
        <v>1510</v>
      </c>
      <c r="K47" s="107">
        <v>31</v>
      </c>
      <c r="L47" s="327">
        <v>439</v>
      </c>
      <c r="M47" s="107">
        <v>13</v>
      </c>
      <c r="N47" s="327">
        <v>143</v>
      </c>
      <c r="O47" s="107">
        <v>9</v>
      </c>
      <c r="P47" s="327">
        <v>82</v>
      </c>
      <c r="Q47" s="107">
        <v>2</v>
      </c>
      <c r="R47" s="327">
        <v>12</v>
      </c>
      <c r="S47" s="107">
        <v>1</v>
      </c>
      <c r="T47" s="343">
        <v>8</v>
      </c>
      <c r="U47" s="159">
        <v>2</v>
      </c>
      <c r="V47" s="56">
        <v>22</v>
      </c>
      <c r="W47" s="56">
        <v>1</v>
      </c>
      <c r="X47" s="56">
        <v>0</v>
      </c>
      <c r="Y47" s="343">
        <f t="shared" si="0"/>
        <v>617</v>
      </c>
      <c r="Z47" s="327">
        <f t="shared" si="0"/>
        <v>4448</v>
      </c>
    </row>
    <row r="48" spans="1:26" x14ac:dyDescent="0.35">
      <c r="A48" s="401"/>
      <c r="B48" s="28" t="s">
        <v>90</v>
      </c>
      <c r="C48" s="107">
        <v>265</v>
      </c>
      <c r="D48" s="327">
        <v>1373</v>
      </c>
      <c r="E48" s="107">
        <v>49</v>
      </c>
      <c r="F48" s="327">
        <v>236</v>
      </c>
      <c r="G48" s="107">
        <v>62</v>
      </c>
      <c r="H48" s="327">
        <v>280</v>
      </c>
      <c r="I48" s="107">
        <v>73</v>
      </c>
      <c r="J48" s="327">
        <v>504</v>
      </c>
      <c r="K48" s="107">
        <v>33</v>
      </c>
      <c r="L48" s="327">
        <v>227</v>
      </c>
      <c r="M48" s="107">
        <v>24</v>
      </c>
      <c r="N48" s="327">
        <v>66</v>
      </c>
      <c r="O48" s="107">
        <v>4</v>
      </c>
      <c r="P48" s="327">
        <v>11</v>
      </c>
      <c r="Q48" s="107"/>
      <c r="R48" s="327"/>
      <c r="S48" s="107"/>
      <c r="T48" s="343"/>
      <c r="U48" s="159">
        <v>3</v>
      </c>
      <c r="V48" s="56">
        <v>35</v>
      </c>
      <c r="W48" s="56">
        <v>1</v>
      </c>
      <c r="X48" s="56">
        <v>1</v>
      </c>
      <c r="Y48" s="343">
        <f t="shared" si="0"/>
        <v>514</v>
      </c>
      <c r="Z48" s="327">
        <f t="shared" si="0"/>
        <v>2733</v>
      </c>
    </row>
    <row r="49" spans="1:26" x14ac:dyDescent="0.35">
      <c r="A49" s="401"/>
      <c r="B49" s="28" t="s">
        <v>91</v>
      </c>
      <c r="C49" s="107">
        <v>68</v>
      </c>
      <c r="D49" s="327">
        <v>405</v>
      </c>
      <c r="E49" s="107">
        <v>322</v>
      </c>
      <c r="F49" s="327">
        <v>514</v>
      </c>
      <c r="G49" s="107">
        <v>24</v>
      </c>
      <c r="H49" s="327">
        <v>126</v>
      </c>
      <c r="I49" s="107">
        <v>50</v>
      </c>
      <c r="J49" s="327">
        <v>186</v>
      </c>
      <c r="K49" s="107">
        <v>4</v>
      </c>
      <c r="L49" s="327">
        <v>8</v>
      </c>
      <c r="M49" s="107">
        <v>10</v>
      </c>
      <c r="N49" s="327">
        <v>43</v>
      </c>
      <c r="O49" s="107">
        <v>30</v>
      </c>
      <c r="P49" s="327">
        <v>317</v>
      </c>
      <c r="Q49" s="107">
        <v>3</v>
      </c>
      <c r="R49" s="327">
        <v>13</v>
      </c>
      <c r="S49" s="107">
        <v>5</v>
      </c>
      <c r="T49" s="343">
        <v>5</v>
      </c>
      <c r="U49" s="159">
        <v>11</v>
      </c>
      <c r="V49" s="56">
        <v>54</v>
      </c>
      <c r="W49" s="56"/>
      <c r="X49" s="56"/>
      <c r="Y49" s="343">
        <f t="shared" si="0"/>
        <v>527</v>
      </c>
      <c r="Z49" s="327">
        <f t="shared" si="0"/>
        <v>1671</v>
      </c>
    </row>
    <row r="50" spans="1:26" x14ac:dyDescent="0.35">
      <c r="A50" s="401"/>
      <c r="B50" s="28" t="s">
        <v>92</v>
      </c>
      <c r="C50" s="107">
        <v>317</v>
      </c>
      <c r="D50" s="327">
        <v>1972</v>
      </c>
      <c r="E50" s="107">
        <v>252</v>
      </c>
      <c r="F50" s="327">
        <v>820</v>
      </c>
      <c r="G50" s="107">
        <v>190</v>
      </c>
      <c r="H50" s="327">
        <v>1412</v>
      </c>
      <c r="I50" s="107">
        <v>215</v>
      </c>
      <c r="J50" s="327">
        <v>1413</v>
      </c>
      <c r="K50" s="107">
        <v>30</v>
      </c>
      <c r="L50" s="327">
        <v>318</v>
      </c>
      <c r="M50" s="107">
        <v>28</v>
      </c>
      <c r="N50" s="327">
        <v>147</v>
      </c>
      <c r="O50" s="107">
        <v>21</v>
      </c>
      <c r="P50" s="327">
        <v>176</v>
      </c>
      <c r="Q50" s="107">
        <v>4</v>
      </c>
      <c r="R50" s="327">
        <v>7</v>
      </c>
      <c r="S50" s="107">
        <v>1</v>
      </c>
      <c r="T50" s="343">
        <v>3</v>
      </c>
      <c r="U50" s="159">
        <v>12</v>
      </c>
      <c r="V50" s="56">
        <v>103</v>
      </c>
      <c r="W50" s="56"/>
      <c r="X50" s="56"/>
      <c r="Y50" s="343">
        <f t="shared" si="0"/>
        <v>1070</v>
      </c>
      <c r="Z50" s="327">
        <f t="shared" si="0"/>
        <v>6371</v>
      </c>
    </row>
    <row r="51" spans="1:26" x14ac:dyDescent="0.35">
      <c r="A51" s="401"/>
      <c r="B51" s="28" t="s">
        <v>93</v>
      </c>
      <c r="C51" s="107">
        <v>433</v>
      </c>
      <c r="D51" s="327">
        <v>2142</v>
      </c>
      <c r="E51" s="107">
        <v>275</v>
      </c>
      <c r="F51" s="327">
        <v>1272</v>
      </c>
      <c r="G51" s="107">
        <v>175</v>
      </c>
      <c r="H51" s="327">
        <v>875</v>
      </c>
      <c r="I51" s="107">
        <v>129</v>
      </c>
      <c r="J51" s="327">
        <v>735</v>
      </c>
      <c r="K51" s="107">
        <v>65</v>
      </c>
      <c r="L51" s="327">
        <v>683</v>
      </c>
      <c r="M51" s="107">
        <v>22</v>
      </c>
      <c r="N51" s="327">
        <v>83</v>
      </c>
      <c r="O51" s="107">
        <v>26</v>
      </c>
      <c r="P51" s="327">
        <v>212</v>
      </c>
      <c r="Q51" s="107">
        <v>11</v>
      </c>
      <c r="R51" s="327">
        <v>41</v>
      </c>
      <c r="S51" s="107">
        <v>1</v>
      </c>
      <c r="T51" s="343">
        <v>6</v>
      </c>
      <c r="U51" s="159">
        <v>5</v>
      </c>
      <c r="V51" s="56">
        <v>68</v>
      </c>
      <c r="W51" s="56"/>
      <c r="X51" s="56"/>
      <c r="Y51" s="343">
        <f t="shared" si="0"/>
        <v>1142</v>
      </c>
      <c r="Z51" s="327">
        <f t="shared" si="0"/>
        <v>6117</v>
      </c>
    </row>
    <row r="52" spans="1:26" x14ac:dyDescent="0.35">
      <c r="A52" s="401"/>
      <c r="B52" s="28" t="s">
        <v>94</v>
      </c>
      <c r="C52" s="107">
        <v>125</v>
      </c>
      <c r="D52" s="327">
        <v>311</v>
      </c>
      <c r="E52" s="107">
        <v>224</v>
      </c>
      <c r="F52" s="327">
        <v>463</v>
      </c>
      <c r="G52" s="107">
        <v>103</v>
      </c>
      <c r="H52" s="327">
        <v>220</v>
      </c>
      <c r="I52" s="107">
        <v>136</v>
      </c>
      <c r="J52" s="327">
        <v>467</v>
      </c>
      <c r="K52" s="107">
        <v>65</v>
      </c>
      <c r="L52" s="327">
        <v>354</v>
      </c>
      <c r="M52" s="107">
        <v>47</v>
      </c>
      <c r="N52" s="327">
        <v>156</v>
      </c>
      <c r="O52" s="107">
        <v>50</v>
      </c>
      <c r="P52" s="327">
        <v>116</v>
      </c>
      <c r="Q52" s="107">
        <v>43</v>
      </c>
      <c r="R52" s="327">
        <v>54</v>
      </c>
      <c r="S52" s="107">
        <v>23</v>
      </c>
      <c r="T52" s="343">
        <v>23</v>
      </c>
      <c r="U52" s="159">
        <v>7</v>
      </c>
      <c r="V52" s="56">
        <v>23</v>
      </c>
      <c r="W52" s="56"/>
      <c r="X52" s="56"/>
      <c r="Y52" s="343">
        <f t="shared" si="0"/>
        <v>823</v>
      </c>
      <c r="Z52" s="327">
        <f t="shared" si="0"/>
        <v>2187</v>
      </c>
    </row>
    <row r="53" spans="1:26" x14ac:dyDescent="0.35">
      <c r="A53" s="401"/>
      <c r="B53" s="28" t="s">
        <v>95</v>
      </c>
      <c r="C53" s="107">
        <v>133</v>
      </c>
      <c r="D53" s="327">
        <v>596</v>
      </c>
      <c r="E53" s="107">
        <v>242</v>
      </c>
      <c r="F53" s="327">
        <v>844</v>
      </c>
      <c r="G53" s="107">
        <v>222</v>
      </c>
      <c r="H53" s="327">
        <v>1367</v>
      </c>
      <c r="I53" s="107">
        <v>212</v>
      </c>
      <c r="J53" s="327">
        <v>1179</v>
      </c>
      <c r="K53" s="107">
        <v>85</v>
      </c>
      <c r="L53" s="327">
        <v>362</v>
      </c>
      <c r="M53" s="107">
        <v>84</v>
      </c>
      <c r="N53" s="327">
        <v>420</v>
      </c>
      <c r="O53" s="107">
        <v>21</v>
      </c>
      <c r="P53" s="327">
        <v>190</v>
      </c>
      <c r="Q53" s="107">
        <v>65</v>
      </c>
      <c r="R53" s="327">
        <v>79</v>
      </c>
      <c r="S53" s="107">
        <v>6</v>
      </c>
      <c r="T53" s="343">
        <v>34</v>
      </c>
      <c r="U53" s="159">
        <v>12</v>
      </c>
      <c r="V53" s="56">
        <v>52</v>
      </c>
      <c r="W53" s="56"/>
      <c r="X53" s="56"/>
      <c r="Y53" s="343">
        <f t="shared" si="0"/>
        <v>1082</v>
      </c>
      <c r="Z53" s="327">
        <f t="shared" si="0"/>
        <v>5123</v>
      </c>
    </row>
    <row r="54" spans="1:26" x14ac:dyDescent="0.35">
      <c r="A54" s="401"/>
      <c r="B54" s="28" t="s">
        <v>96</v>
      </c>
      <c r="C54" s="107">
        <v>85</v>
      </c>
      <c r="D54" s="327">
        <v>328</v>
      </c>
      <c r="E54" s="107">
        <v>32</v>
      </c>
      <c r="F54" s="327">
        <v>132</v>
      </c>
      <c r="G54" s="107">
        <v>95</v>
      </c>
      <c r="H54" s="327">
        <v>713</v>
      </c>
      <c r="I54" s="107">
        <v>47</v>
      </c>
      <c r="J54" s="327">
        <v>288</v>
      </c>
      <c r="K54" s="107">
        <v>8</v>
      </c>
      <c r="L54" s="327">
        <v>23</v>
      </c>
      <c r="M54" s="107">
        <v>3</v>
      </c>
      <c r="N54" s="327">
        <v>13</v>
      </c>
      <c r="O54" s="107">
        <v>4</v>
      </c>
      <c r="P54" s="327">
        <v>19</v>
      </c>
      <c r="Q54" s="107">
        <v>5</v>
      </c>
      <c r="R54" s="327">
        <v>7</v>
      </c>
      <c r="S54" s="107">
        <v>5</v>
      </c>
      <c r="T54" s="343">
        <v>5</v>
      </c>
      <c r="U54" s="159">
        <v>7</v>
      </c>
      <c r="V54" s="56">
        <v>94</v>
      </c>
      <c r="W54" s="56">
        <v>1</v>
      </c>
      <c r="X54" s="56">
        <v>1</v>
      </c>
      <c r="Y54" s="343">
        <f t="shared" si="0"/>
        <v>292</v>
      </c>
      <c r="Z54" s="327">
        <f t="shared" si="0"/>
        <v>1623</v>
      </c>
    </row>
    <row r="55" spans="1:26" x14ac:dyDescent="0.35">
      <c r="A55" s="401"/>
      <c r="B55" s="28" t="s">
        <v>97</v>
      </c>
      <c r="C55" s="107">
        <v>53</v>
      </c>
      <c r="D55" s="327">
        <v>142</v>
      </c>
      <c r="E55" s="107">
        <v>87</v>
      </c>
      <c r="F55" s="327">
        <v>185</v>
      </c>
      <c r="G55" s="107">
        <v>142</v>
      </c>
      <c r="H55" s="327">
        <v>327</v>
      </c>
      <c r="I55" s="107">
        <v>115</v>
      </c>
      <c r="J55" s="327">
        <v>264</v>
      </c>
      <c r="K55" s="107">
        <v>150</v>
      </c>
      <c r="L55" s="327">
        <v>445</v>
      </c>
      <c r="M55" s="107">
        <v>50</v>
      </c>
      <c r="N55" s="327">
        <v>141</v>
      </c>
      <c r="O55" s="107">
        <v>102</v>
      </c>
      <c r="P55" s="327">
        <v>307</v>
      </c>
      <c r="Q55" s="107">
        <v>107</v>
      </c>
      <c r="R55" s="327">
        <v>188</v>
      </c>
      <c r="S55" s="107">
        <v>20</v>
      </c>
      <c r="T55" s="343">
        <v>55</v>
      </c>
      <c r="U55" s="159">
        <v>239</v>
      </c>
      <c r="V55" s="56">
        <v>330</v>
      </c>
      <c r="W55" s="56"/>
      <c r="X55" s="56"/>
      <c r="Y55" s="343">
        <f t="shared" si="0"/>
        <v>1065</v>
      </c>
      <c r="Z55" s="327">
        <f t="shared" si="0"/>
        <v>2384</v>
      </c>
    </row>
    <row r="56" spans="1:26" x14ac:dyDescent="0.35">
      <c r="A56" s="401" t="s">
        <v>129</v>
      </c>
      <c r="B56" s="28" t="s">
        <v>98</v>
      </c>
      <c r="C56" s="107">
        <v>432</v>
      </c>
      <c r="D56" s="327">
        <v>2426</v>
      </c>
      <c r="E56" s="107">
        <v>206</v>
      </c>
      <c r="F56" s="327">
        <v>666</v>
      </c>
      <c r="G56" s="107">
        <v>249</v>
      </c>
      <c r="H56" s="327">
        <v>1566</v>
      </c>
      <c r="I56" s="107">
        <v>268</v>
      </c>
      <c r="J56" s="327">
        <v>1924</v>
      </c>
      <c r="K56" s="107">
        <v>81</v>
      </c>
      <c r="L56" s="327">
        <v>829</v>
      </c>
      <c r="M56" s="107">
        <v>22</v>
      </c>
      <c r="N56" s="327">
        <v>275</v>
      </c>
      <c r="O56" s="107">
        <v>32</v>
      </c>
      <c r="P56" s="327">
        <v>266</v>
      </c>
      <c r="Q56" s="107">
        <v>8</v>
      </c>
      <c r="R56" s="327">
        <v>63</v>
      </c>
      <c r="S56" s="107">
        <v>2</v>
      </c>
      <c r="T56" s="343">
        <v>4</v>
      </c>
      <c r="U56" s="159">
        <v>278</v>
      </c>
      <c r="V56" s="56">
        <v>307</v>
      </c>
      <c r="W56" s="56"/>
      <c r="X56" s="56"/>
      <c r="Y56" s="343">
        <f t="shared" si="0"/>
        <v>1578</v>
      </c>
      <c r="Z56" s="327">
        <f t="shared" si="0"/>
        <v>8326</v>
      </c>
    </row>
    <row r="57" spans="1:26" x14ac:dyDescent="0.35">
      <c r="A57" s="401"/>
      <c r="B57" s="28" t="s">
        <v>99</v>
      </c>
      <c r="C57" s="107">
        <v>580</v>
      </c>
      <c r="D57" s="327">
        <v>3476</v>
      </c>
      <c r="E57" s="107">
        <v>243</v>
      </c>
      <c r="F57" s="327">
        <v>966</v>
      </c>
      <c r="G57" s="107">
        <v>53</v>
      </c>
      <c r="H57" s="327">
        <v>301</v>
      </c>
      <c r="I57" s="107">
        <v>83</v>
      </c>
      <c r="J57" s="327">
        <v>607</v>
      </c>
      <c r="K57" s="107">
        <v>35</v>
      </c>
      <c r="L57" s="327">
        <v>344</v>
      </c>
      <c r="M57" s="107">
        <v>14</v>
      </c>
      <c r="N57" s="327">
        <v>95</v>
      </c>
      <c r="O57" s="107">
        <v>37</v>
      </c>
      <c r="P57" s="327">
        <v>320</v>
      </c>
      <c r="Q57" s="107">
        <v>3</v>
      </c>
      <c r="R57" s="327">
        <v>23</v>
      </c>
      <c r="S57" s="107">
        <v>2</v>
      </c>
      <c r="T57" s="343">
        <v>10</v>
      </c>
      <c r="U57" s="159">
        <v>3</v>
      </c>
      <c r="V57" s="56">
        <v>101</v>
      </c>
      <c r="W57" s="56"/>
      <c r="X57" s="56"/>
      <c r="Y57" s="343">
        <f t="shared" si="0"/>
        <v>1053</v>
      </c>
      <c r="Z57" s="327">
        <f t="shared" si="0"/>
        <v>6243</v>
      </c>
    </row>
    <row r="58" spans="1:26" x14ac:dyDescent="0.35">
      <c r="A58" s="401"/>
      <c r="B58" s="28" t="s">
        <v>100</v>
      </c>
      <c r="C58" s="107">
        <v>291</v>
      </c>
      <c r="D58" s="327">
        <v>1525</v>
      </c>
      <c r="E58" s="107">
        <v>77</v>
      </c>
      <c r="F58" s="327">
        <v>323</v>
      </c>
      <c r="G58" s="107">
        <v>47</v>
      </c>
      <c r="H58" s="327">
        <v>198</v>
      </c>
      <c r="I58" s="107">
        <v>104</v>
      </c>
      <c r="J58" s="327">
        <v>581</v>
      </c>
      <c r="K58" s="107">
        <v>41</v>
      </c>
      <c r="L58" s="327">
        <v>277</v>
      </c>
      <c r="M58" s="107">
        <v>56</v>
      </c>
      <c r="N58" s="327">
        <v>170</v>
      </c>
      <c r="O58" s="107">
        <v>45</v>
      </c>
      <c r="P58" s="327">
        <v>268</v>
      </c>
      <c r="Q58" s="107">
        <v>38</v>
      </c>
      <c r="R58" s="327">
        <v>52</v>
      </c>
      <c r="S58" s="107">
        <v>32</v>
      </c>
      <c r="T58" s="343">
        <v>40</v>
      </c>
      <c r="U58" s="159">
        <v>12</v>
      </c>
      <c r="V58" s="56">
        <v>17</v>
      </c>
      <c r="W58" s="56"/>
      <c r="X58" s="56"/>
      <c r="Y58" s="343">
        <f t="shared" si="0"/>
        <v>743</v>
      </c>
      <c r="Z58" s="327">
        <f t="shared" si="0"/>
        <v>3451</v>
      </c>
    </row>
    <row r="59" spans="1:26" x14ac:dyDescent="0.35">
      <c r="A59" s="401"/>
      <c r="B59" s="28" t="s">
        <v>101</v>
      </c>
      <c r="C59" s="107">
        <v>237</v>
      </c>
      <c r="D59" s="327">
        <v>834</v>
      </c>
      <c r="E59" s="107">
        <v>172</v>
      </c>
      <c r="F59" s="327">
        <v>463</v>
      </c>
      <c r="G59" s="107">
        <v>88</v>
      </c>
      <c r="H59" s="327">
        <v>215</v>
      </c>
      <c r="I59" s="107">
        <v>84</v>
      </c>
      <c r="J59" s="327">
        <v>279</v>
      </c>
      <c r="K59" s="107">
        <v>82</v>
      </c>
      <c r="L59" s="327">
        <v>289</v>
      </c>
      <c r="M59" s="107">
        <v>58</v>
      </c>
      <c r="N59" s="327">
        <v>156</v>
      </c>
      <c r="O59" s="107">
        <v>93</v>
      </c>
      <c r="P59" s="327">
        <v>171</v>
      </c>
      <c r="Q59" s="107">
        <v>140</v>
      </c>
      <c r="R59" s="327">
        <v>175</v>
      </c>
      <c r="S59" s="107">
        <v>38</v>
      </c>
      <c r="T59" s="343">
        <v>94</v>
      </c>
      <c r="U59" s="159">
        <v>85</v>
      </c>
      <c r="V59" s="56">
        <v>266</v>
      </c>
      <c r="W59" s="56">
        <v>2</v>
      </c>
      <c r="X59" s="56">
        <v>5</v>
      </c>
      <c r="Y59" s="343">
        <f t="shared" si="0"/>
        <v>1079</v>
      </c>
      <c r="Z59" s="327">
        <f t="shared" si="0"/>
        <v>2947</v>
      </c>
    </row>
    <row r="60" spans="1:26" s="318" customFormat="1" x14ac:dyDescent="0.35">
      <c r="A60" s="401"/>
      <c r="B60" s="198" t="s">
        <v>102</v>
      </c>
      <c r="C60" s="107">
        <v>112</v>
      </c>
      <c r="D60" s="327">
        <v>352</v>
      </c>
      <c r="E60" s="107">
        <v>264</v>
      </c>
      <c r="F60" s="327">
        <v>475</v>
      </c>
      <c r="G60" s="107">
        <v>93</v>
      </c>
      <c r="H60" s="327">
        <v>142</v>
      </c>
      <c r="I60" s="107">
        <v>397</v>
      </c>
      <c r="J60" s="327">
        <v>1549</v>
      </c>
      <c r="K60" s="107">
        <v>258</v>
      </c>
      <c r="L60" s="327">
        <v>1001</v>
      </c>
      <c r="M60" s="107">
        <v>159</v>
      </c>
      <c r="N60" s="327">
        <v>326</v>
      </c>
      <c r="O60" s="107">
        <v>50</v>
      </c>
      <c r="P60" s="327">
        <v>165</v>
      </c>
      <c r="Q60" s="107">
        <v>93</v>
      </c>
      <c r="R60" s="327">
        <v>124</v>
      </c>
      <c r="S60" s="107">
        <v>28</v>
      </c>
      <c r="T60" s="343">
        <v>38</v>
      </c>
      <c r="U60" s="159">
        <v>11</v>
      </c>
      <c r="V60" s="56">
        <v>15</v>
      </c>
      <c r="W60" s="56"/>
      <c r="X60" s="56"/>
      <c r="Y60" s="343">
        <f t="shared" ref="Y60:Y61" si="1">SUM(C60,E60,G60,I60,K60,M60,O60,Q60,S60,U60,W60)</f>
        <v>1465</v>
      </c>
      <c r="Z60" s="327">
        <f t="shared" ref="Z60:Z61" si="2">SUM(D60,F60,H60,J60,L60,N60,P60,R60,T60,V60,X60)</f>
        <v>4187</v>
      </c>
    </row>
    <row r="61" spans="1:26" s="318" customFormat="1" x14ac:dyDescent="0.35">
      <c r="A61" s="401"/>
      <c r="B61" s="198" t="s">
        <v>408</v>
      </c>
      <c r="C61" s="107">
        <v>25</v>
      </c>
      <c r="D61" s="327">
        <v>114</v>
      </c>
      <c r="E61" s="107">
        <v>19</v>
      </c>
      <c r="F61" s="327">
        <v>55</v>
      </c>
      <c r="G61" s="107">
        <v>40</v>
      </c>
      <c r="H61" s="327">
        <v>159</v>
      </c>
      <c r="I61" s="107">
        <v>28</v>
      </c>
      <c r="J61" s="327">
        <v>190</v>
      </c>
      <c r="K61" s="107">
        <v>29</v>
      </c>
      <c r="L61" s="327">
        <v>375</v>
      </c>
      <c r="M61" s="107">
        <v>7</v>
      </c>
      <c r="N61" s="327">
        <v>34</v>
      </c>
      <c r="O61" s="107">
        <v>14</v>
      </c>
      <c r="P61" s="327">
        <v>28</v>
      </c>
      <c r="Q61" s="107">
        <v>10</v>
      </c>
      <c r="R61" s="327">
        <v>18</v>
      </c>
      <c r="S61" s="107">
        <v>1</v>
      </c>
      <c r="T61" s="343">
        <v>9</v>
      </c>
      <c r="U61" s="159">
        <v>6</v>
      </c>
      <c r="V61" s="56">
        <v>6</v>
      </c>
      <c r="W61" s="56"/>
      <c r="X61" s="56"/>
      <c r="Y61" s="343">
        <f t="shared" si="1"/>
        <v>179</v>
      </c>
      <c r="Z61" s="327">
        <f t="shared" si="2"/>
        <v>988</v>
      </c>
    </row>
    <row r="62" spans="1:26" x14ac:dyDescent="0.35">
      <c r="A62" s="401" t="s">
        <v>130</v>
      </c>
      <c r="B62" s="28" t="s">
        <v>103</v>
      </c>
      <c r="C62" s="107">
        <v>246</v>
      </c>
      <c r="D62" s="327">
        <v>1368</v>
      </c>
      <c r="E62" s="107">
        <v>107</v>
      </c>
      <c r="F62" s="327">
        <v>290</v>
      </c>
      <c r="G62" s="107">
        <v>405</v>
      </c>
      <c r="H62" s="327">
        <v>2259</v>
      </c>
      <c r="I62" s="107">
        <v>389</v>
      </c>
      <c r="J62" s="327">
        <v>2175</v>
      </c>
      <c r="K62" s="107">
        <v>86</v>
      </c>
      <c r="L62" s="327">
        <v>438</v>
      </c>
      <c r="M62" s="107">
        <v>39</v>
      </c>
      <c r="N62" s="327">
        <v>340</v>
      </c>
      <c r="O62" s="107">
        <v>54</v>
      </c>
      <c r="P62" s="327">
        <v>463</v>
      </c>
      <c r="Q62" s="107">
        <v>60</v>
      </c>
      <c r="R62" s="327">
        <v>103</v>
      </c>
      <c r="S62" s="107">
        <v>6</v>
      </c>
      <c r="T62" s="343">
        <v>8</v>
      </c>
      <c r="U62" s="159">
        <v>19</v>
      </c>
      <c r="V62" s="56">
        <v>46</v>
      </c>
      <c r="W62" s="56">
        <v>2</v>
      </c>
      <c r="X62" s="56">
        <v>2</v>
      </c>
      <c r="Y62" s="343">
        <f t="shared" si="0"/>
        <v>1413</v>
      </c>
      <c r="Z62" s="327">
        <f t="shared" si="0"/>
        <v>7492</v>
      </c>
    </row>
    <row r="63" spans="1:26" x14ac:dyDescent="0.35">
      <c r="A63" s="401"/>
      <c r="B63" s="28" t="s">
        <v>104</v>
      </c>
      <c r="C63" s="107">
        <v>78</v>
      </c>
      <c r="D63" s="327">
        <v>292</v>
      </c>
      <c r="E63" s="107">
        <v>104</v>
      </c>
      <c r="F63" s="327">
        <v>276</v>
      </c>
      <c r="G63" s="107">
        <v>344</v>
      </c>
      <c r="H63" s="327">
        <v>2140</v>
      </c>
      <c r="I63" s="107">
        <v>170</v>
      </c>
      <c r="J63" s="327">
        <v>989</v>
      </c>
      <c r="K63" s="107">
        <v>84</v>
      </c>
      <c r="L63" s="327">
        <v>362</v>
      </c>
      <c r="M63" s="107">
        <v>20</v>
      </c>
      <c r="N63" s="327">
        <v>138</v>
      </c>
      <c r="O63" s="107">
        <v>21</v>
      </c>
      <c r="P63" s="327">
        <v>197</v>
      </c>
      <c r="Q63" s="107">
        <v>14</v>
      </c>
      <c r="R63" s="327">
        <v>44</v>
      </c>
      <c r="S63" s="107">
        <v>12</v>
      </c>
      <c r="T63" s="343">
        <v>32</v>
      </c>
      <c r="U63" s="159">
        <v>33</v>
      </c>
      <c r="V63" s="56">
        <v>99</v>
      </c>
      <c r="W63" s="56"/>
      <c r="X63" s="56"/>
      <c r="Y63" s="343">
        <f t="shared" si="0"/>
        <v>880</v>
      </c>
      <c r="Z63" s="327">
        <f t="shared" si="0"/>
        <v>4569</v>
      </c>
    </row>
    <row r="64" spans="1:26" x14ac:dyDescent="0.35">
      <c r="A64" s="401"/>
      <c r="B64" s="28" t="s">
        <v>105</v>
      </c>
      <c r="C64" s="107">
        <v>15</v>
      </c>
      <c r="D64" s="327">
        <v>25</v>
      </c>
      <c r="E64" s="107">
        <v>67</v>
      </c>
      <c r="F64" s="327">
        <v>127</v>
      </c>
      <c r="G64" s="107">
        <v>80</v>
      </c>
      <c r="H64" s="327">
        <v>187</v>
      </c>
      <c r="I64" s="107">
        <v>50</v>
      </c>
      <c r="J64" s="327">
        <v>150</v>
      </c>
      <c r="K64" s="107">
        <v>36</v>
      </c>
      <c r="L64" s="327">
        <v>48</v>
      </c>
      <c r="M64" s="107">
        <v>27</v>
      </c>
      <c r="N64" s="327">
        <v>44</v>
      </c>
      <c r="O64" s="107">
        <v>51</v>
      </c>
      <c r="P64" s="327">
        <v>77</v>
      </c>
      <c r="Q64" s="107">
        <v>10</v>
      </c>
      <c r="R64" s="327">
        <v>14</v>
      </c>
      <c r="S64" s="107">
        <v>9</v>
      </c>
      <c r="T64" s="343">
        <v>10</v>
      </c>
      <c r="U64" s="159">
        <v>5</v>
      </c>
      <c r="V64" s="56">
        <v>6</v>
      </c>
      <c r="W64" s="56"/>
      <c r="X64" s="56"/>
      <c r="Y64" s="343">
        <f t="shared" si="0"/>
        <v>350</v>
      </c>
      <c r="Z64" s="327">
        <f t="shared" si="0"/>
        <v>688</v>
      </c>
    </row>
    <row r="65" spans="1:26" x14ac:dyDescent="0.35">
      <c r="A65" s="402" t="s">
        <v>132</v>
      </c>
      <c r="B65" s="28" t="s">
        <v>106</v>
      </c>
      <c r="C65" s="107">
        <v>163</v>
      </c>
      <c r="D65" s="327">
        <v>760</v>
      </c>
      <c r="E65" s="107">
        <v>75</v>
      </c>
      <c r="F65" s="327">
        <v>264</v>
      </c>
      <c r="G65" s="107">
        <v>71</v>
      </c>
      <c r="H65" s="327">
        <v>411</v>
      </c>
      <c r="I65" s="107">
        <v>122</v>
      </c>
      <c r="J65" s="327">
        <v>801</v>
      </c>
      <c r="K65" s="107">
        <v>42</v>
      </c>
      <c r="L65" s="327">
        <v>227</v>
      </c>
      <c r="M65" s="107">
        <v>30</v>
      </c>
      <c r="N65" s="327">
        <v>98</v>
      </c>
      <c r="O65" s="107">
        <v>23</v>
      </c>
      <c r="P65" s="327">
        <v>111</v>
      </c>
      <c r="Q65" s="107">
        <v>2</v>
      </c>
      <c r="R65" s="327">
        <v>10</v>
      </c>
      <c r="S65" s="107">
        <v>18</v>
      </c>
      <c r="T65" s="343">
        <v>18</v>
      </c>
      <c r="U65" s="159">
        <v>30</v>
      </c>
      <c r="V65" s="56">
        <v>40</v>
      </c>
      <c r="W65" s="56"/>
      <c r="X65" s="56"/>
      <c r="Y65" s="343">
        <f t="shared" si="0"/>
        <v>576</v>
      </c>
      <c r="Z65" s="327">
        <f t="shared" si="0"/>
        <v>2740</v>
      </c>
    </row>
    <row r="66" spans="1:26" x14ac:dyDescent="0.35">
      <c r="A66" s="402"/>
      <c r="B66" s="28" t="s">
        <v>107</v>
      </c>
      <c r="C66" s="107">
        <v>80</v>
      </c>
      <c r="D66" s="327">
        <v>387</v>
      </c>
      <c r="E66" s="107">
        <v>35</v>
      </c>
      <c r="F66" s="327">
        <v>165</v>
      </c>
      <c r="G66" s="107">
        <v>54</v>
      </c>
      <c r="H66" s="327">
        <v>243</v>
      </c>
      <c r="I66" s="107">
        <v>77</v>
      </c>
      <c r="J66" s="327">
        <v>274</v>
      </c>
      <c r="K66" s="107">
        <v>45</v>
      </c>
      <c r="L66" s="327">
        <v>369</v>
      </c>
      <c r="M66" s="107">
        <v>148</v>
      </c>
      <c r="N66" s="327">
        <v>231</v>
      </c>
      <c r="O66" s="107">
        <v>134</v>
      </c>
      <c r="P66" s="327">
        <v>207</v>
      </c>
      <c r="Q66" s="107">
        <v>31</v>
      </c>
      <c r="R66" s="327">
        <v>100</v>
      </c>
      <c r="S66" s="107">
        <v>32</v>
      </c>
      <c r="T66" s="343">
        <v>32</v>
      </c>
      <c r="U66" s="159">
        <v>18</v>
      </c>
      <c r="V66" s="56">
        <v>26</v>
      </c>
      <c r="W66" s="56"/>
      <c r="X66" s="56"/>
      <c r="Y66" s="343">
        <f t="shared" si="0"/>
        <v>654</v>
      </c>
      <c r="Z66" s="327">
        <f t="shared" si="0"/>
        <v>2034</v>
      </c>
    </row>
    <row r="67" spans="1:26" x14ac:dyDescent="0.35">
      <c r="A67" s="402"/>
      <c r="B67" s="28" t="s">
        <v>108</v>
      </c>
      <c r="C67" s="107">
        <v>43</v>
      </c>
      <c r="D67" s="327">
        <v>203</v>
      </c>
      <c r="E67" s="107">
        <v>79</v>
      </c>
      <c r="F67" s="327">
        <v>258</v>
      </c>
      <c r="G67" s="107">
        <v>34</v>
      </c>
      <c r="H67" s="327">
        <v>167</v>
      </c>
      <c r="I67" s="107">
        <v>74</v>
      </c>
      <c r="J67" s="327">
        <v>245</v>
      </c>
      <c r="K67" s="107">
        <v>22</v>
      </c>
      <c r="L67" s="327">
        <v>51</v>
      </c>
      <c r="M67" s="107">
        <v>31</v>
      </c>
      <c r="N67" s="327">
        <v>60</v>
      </c>
      <c r="O67" s="107">
        <v>3</v>
      </c>
      <c r="P67" s="327">
        <v>13</v>
      </c>
      <c r="Q67" s="107">
        <v>1</v>
      </c>
      <c r="R67" s="327">
        <v>2</v>
      </c>
      <c r="S67" s="107">
        <v>2</v>
      </c>
      <c r="T67" s="343">
        <v>20</v>
      </c>
      <c r="U67" s="159">
        <v>18</v>
      </c>
      <c r="V67" s="56">
        <v>18</v>
      </c>
      <c r="W67" s="56"/>
      <c r="X67" s="56"/>
      <c r="Y67" s="343">
        <f t="shared" si="0"/>
        <v>307</v>
      </c>
      <c r="Z67" s="327">
        <f t="shared" si="0"/>
        <v>1037</v>
      </c>
    </row>
    <row r="68" spans="1:26" x14ac:dyDescent="0.35">
      <c r="A68" s="402"/>
      <c r="B68" s="28" t="s">
        <v>109</v>
      </c>
      <c r="C68" s="107">
        <v>88</v>
      </c>
      <c r="D68" s="327">
        <v>161</v>
      </c>
      <c r="E68" s="107">
        <v>60</v>
      </c>
      <c r="F68" s="327">
        <v>86</v>
      </c>
      <c r="G68" s="107">
        <v>61</v>
      </c>
      <c r="H68" s="327">
        <v>164</v>
      </c>
      <c r="I68" s="107">
        <v>136</v>
      </c>
      <c r="J68" s="327">
        <v>678</v>
      </c>
      <c r="K68" s="107">
        <v>29</v>
      </c>
      <c r="L68" s="327">
        <v>243</v>
      </c>
      <c r="M68" s="107">
        <v>28</v>
      </c>
      <c r="N68" s="327">
        <v>103</v>
      </c>
      <c r="O68" s="107">
        <v>20</v>
      </c>
      <c r="P68" s="327">
        <v>51</v>
      </c>
      <c r="Q68" s="107">
        <v>24</v>
      </c>
      <c r="R68" s="327">
        <v>26</v>
      </c>
      <c r="S68" s="107">
        <v>8</v>
      </c>
      <c r="T68" s="343">
        <v>9</v>
      </c>
      <c r="U68" s="159">
        <v>37</v>
      </c>
      <c r="V68" s="56">
        <v>41</v>
      </c>
      <c r="W68" s="56"/>
      <c r="X68" s="56"/>
      <c r="Y68" s="343">
        <f t="shared" si="0"/>
        <v>491</v>
      </c>
      <c r="Z68" s="327">
        <f t="shared" si="0"/>
        <v>1562</v>
      </c>
    </row>
    <row r="69" spans="1:26" x14ac:dyDescent="0.35">
      <c r="A69" s="402"/>
      <c r="B69" s="198" t="s">
        <v>409</v>
      </c>
      <c r="C69" s="107"/>
      <c r="D69" s="327"/>
      <c r="E69" s="107"/>
      <c r="F69" s="327"/>
      <c r="G69" s="107"/>
      <c r="H69" s="327"/>
      <c r="I69" s="107"/>
      <c r="J69" s="327"/>
      <c r="K69" s="107"/>
      <c r="L69" s="327"/>
      <c r="M69" s="107"/>
      <c r="N69" s="327"/>
      <c r="O69" s="107"/>
      <c r="P69" s="327"/>
      <c r="Q69" s="107"/>
      <c r="R69" s="327"/>
      <c r="S69" s="107"/>
      <c r="T69" s="343"/>
      <c r="U69" s="159"/>
      <c r="V69" s="56"/>
      <c r="W69" s="56"/>
      <c r="X69" s="56"/>
      <c r="Y69" s="343">
        <f t="shared" ref="Y69" si="3">SUM(C69,E69,G69,I69,K69,M69,O69,Q69,S69,U69,W69)</f>
        <v>0</v>
      </c>
      <c r="Z69" s="327">
        <f t="shared" ref="Z69" si="4">SUM(D69,F69,H69,J69,L69,N69,P69,R69,T69,V69,X69)</f>
        <v>0</v>
      </c>
    </row>
    <row r="70" spans="1:26" x14ac:dyDescent="0.35">
      <c r="A70" s="402"/>
      <c r="B70" s="28" t="s">
        <v>110</v>
      </c>
      <c r="C70" s="107">
        <v>70</v>
      </c>
      <c r="D70" s="327">
        <v>391</v>
      </c>
      <c r="E70" s="107">
        <v>15</v>
      </c>
      <c r="F70" s="327">
        <v>42</v>
      </c>
      <c r="G70" s="107">
        <v>28</v>
      </c>
      <c r="H70" s="327">
        <v>142</v>
      </c>
      <c r="I70" s="107">
        <v>69</v>
      </c>
      <c r="J70" s="327">
        <v>411</v>
      </c>
      <c r="K70" s="107">
        <v>6</v>
      </c>
      <c r="L70" s="327">
        <v>45</v>
      </c>
      <c r="M70" s="107">
        <v>21</v>
      </c>
      <c r="N70" s="327">
        <v>58</v>
      </c>
      <c r="O70" s="107">
        <v>10</v>
      </c>
      <c r="P70" s="327">
        <v>81</v>
      </c>
      <c r="Q70" s="107">
        <v>7</v>
      </c>
      <c r="R70" s="327">
        <v>51</v>
      </c>
      <c r="S70" s="107">
        <v>7</v>
      </c>
      <c r="T70" s="343">
        <v>17</v>
      </c>
      <c r="U70" s="159">
        <v>31</v>
      </c>
      <c r="V70" s="56">
        <v>30</v>
      </c>
      <c r="W70" s="56"/>
      <c r="X70" s="56"/>
      <c r="Y70" s="343">
        <f t="shared" si="0"/>
        <v>264</v>
      </c>
      <c r="Z70" s="327">
        <f t="shared" si="0"/>
        <v>1268</v>
      </c>
    </row>
    <row r="71" spans="1:26" x14ac:dyDescent="0.35">
      <c r="A71" s="402"/>
      <c r="B71" s="28" t="s">
        <v>111</v>
      </c>
      <c r="C71" s="107">
        <v>111</v>
      </c>
      <c r="D71" s="327">
        <v>289</v>
      </c>
      <c r="E71" s="107">
        <v>38</v>
      </c>
      <c r="F71" s="327">
        <v>68</v>
      </c>
      <c r="G71" s="107">
        <v>81</v>
      </c>
      <c r="H71" s="327">
        <v>177</v>
      </c>
      <c r="I71" s="107">
        <v>122</v>
      </c>
      <c r="J71" s="327">
        <v>281</v>
      </c>
      <c r="K71" s="107">
        <v>88</v>
      </c>
      <c r="L71" s="327">
        <v>191</v>
      </c>
      <c r="M71" s="107">
        <v>85</v>
      </c>
      <c r="N71" s="327">
        <v>132</v>
      </c>
      <c r="O71" s="107">
        <v>26</v>
      </c>
      <c r="P71" s="327">
        <v>42</v>
      </c>
      <c r="Q71" s="107">
        <v>17</v>
      </c>
      <c r="R71" s="327">
        <v>20</v>
      </c>
      <c r="S71" s="107">
        <v>5</v>
      </c>
      <c r="T71" s="343">
        <v>5</v>
      </c>
      <c r="U71" s="159">
        <v>32</v>
      </c>
      <c r="V71" s="56">
        <v>50</v>
      </c>
      <c r="W71" s="56"/>
      <c r="X71" s="56"/>
      <c r="Y71" s="343">
        <f t="shared" si="0"/>
        <v>605</v>
      </c>
      <c r="Z71" s="327">
        <f t="shared" si="0"/>
        <v>1255</v>
      </c>
    </row>
    <row r="72" spans="1:26" x14ac:dyDescent="0.35">
      <c r="A72" s="402"/>
      <c r="B72" s="28" t="s">
        <v>112</v>
      </c>
      <c r="C72" s="107">
        <v>173</v>
      </c>
      <c r="D72" s="327">
        <v>454</v>
      </c>
      <c r="E72" s="107">
        <v>79</v>
      </c>
      <c r="F72" s="327">
        <v>158</v>
      </c>
      <c r="G72" s="107">
        <v>64</v>
      </c>
      <c r="H72" s="327">
        <v>130</v>
      </c>
      <c r="I72" s="107">
        <v>69</v>
      </c>
      <c r="J72" s="327">
        <v>173</v>
      </c>
      <c r="K72" s="107">
        <v>315</v>
      </c>
      <c r="L72" s="327">
        <v>450</v>
      </c>
      <c r="M72" s="107">
        <v>65</v>
      </c>
      <c r="N72" s="327">
        <v>107</v>
      </c>
      <c r="O72" s="107">
        <v>46</v>
      </c>
      <c r="P72" s="327">
        <v>125</v>
      </c>
      <c r="Q72" s="107">
        <v>50</v>
      </c>
      <c r="R72" s="327">
        <v>88</v>
      </c>
      <c r="S72" s="107">
        <v>18</v>
      </c>
      <c r="T72" s="343">
        <v>19</v>
      </c>
      <c r="U72" s="159">
        <v>25</v>
      </c>
      <c r="V72" s="56">
        <v>30</v>
      </c>
      <c r="W72" s="56"/>
      <c r="X72" s="56"/>
      <c r="Y72" s="343">
        <f t="shared" si="0"/>
        <v>904</v>
      </c>
      <c r="Z72" s="327">
        <f t="shared" si="0"/>
        <v>1734</v>
      </c>
    </row>
    <row r="73" spans="1:26" x14ac:dyDescent="0.35">
      <c r="A73" s="402"/>
      <c r="B73" s="28" t="s">
        <v>113</v>
      </c>
      <c r="C73" s="107">
        <v>163</v>
      </c>
      <c r="D73" s="327">
        <v>379</v>
      </c>
      <c r="E73" s="107">
        <v>32</v>
      </c>
      <c r="F73" s="327">
        <v>57</v>
      </c>
      <c r="G73" s="107">
        <v>44</v>
      </c>
      <c r="H73" s="327">
        <v>84</v>
      </c>
      <c r="I73" s="107">
        <v>88</v>
      </c>
      <c r="J73" s="327">
        <v>167</v>
      </c>
      <c r="K73" s="107">
        <v>149</v>
      </c>
      <c r="L73" s="327">
        <v>330</v>
      </c>
      <c r="M73" s="107">
        <v>26</v>
      </c>
      <c r="N73" s="327">
        <v>34</v>
      </c>
      <c r="O73" s="107">
        <v>21</v>
      </c>
      <c r="P73" s="327">
        <v>43</v>
      </c>
      <c r="Q73" s="107">
        <v>22</v>
      </c>
      <c r="R73" s="327">
        <v>24</v>
      </c>
      <c r="S73" s="107">
        <v>18</v>
      </c>
      <c r="T73" s="343">
        <v>18</v>
      </c>
      <c r="U73" s="159">
        <v>25</v>
      </c>
      <c r="V73" s="56">
        <v>29</v>
      </c>
      <c r="W73" s="56"/>
      <c r="X73" s="56"/>
      <c r="Y73" s="343">
        <f t="shared" si="0"/>
        <v>588</v>
      </c>
      <c r="Z73" s="327">
        <f t="shared" si="0"/>
        <v>1165</v>
      </c>
    </row>
    <row r="74" spans="1:26" x14ac:dyDescent="0.35">
      <c r="A74" s="401" t="s">
        <v>131</v>
      </c>
      <c r="B74" s="28" t="s">
        <v>114</v>
      </c>
      <c r="C74" s="107">
        <v>225</v>
      </c>
      <c r="D74" s="327">
        <v>667</v>
      </c>
      <c r="E74" s="107">
        <v>109</v>
      </c>
      <c r="F74" s="327">
        <v>287</v>
      </c>
      <c r="G74" s="107">
        <v>253</v>
      </c>
      <c r="H74" s="327">
        <v>637</v>
      </c>
      <c r="I74" s="107">
        <v>442</v>
      </c>
      <c r="J74" s="327">
        <v>1645</v>
      </c>
      <c r="K74" s="107">
        <v>99</v>
      </c>
      <c r="L74" s="327">
        <v>267</v>
      </c>
      <c r="M74" s="107">
        <v>152</v>
      </c>
      <c r="N74" s="327">
        <v>303</v>
      </c>
      <c r="O74" s="107">
        <v>68</v>
      </c>
      <c r="P74" s="327">
        <v>220</v>
      </c>
      <c r="Q74" s="107">
        <v>85</v>
      </c>
      <c r="R74" s="327">
        <v>246</v>
      </c>
      <c r="S74" s="107">
        <v>33</v>
      </c>
      <c r="T74" s="343">
        <v>97</v>
      </c>
      <c r="U74" s="159">
        <v>64</v>
      </c>
      <c r="V74" s="56">
        <v>163</v>
      </c>
      <c r="W74" s="56"/>
      <c r="X74" s="56"/>
      <c r="Y74" s="343">
        <f t="shared" si="0"/>
        <v>1530</v>
      </c>
      <c r="Z74" s="327">
        <f t="shared" si="0"/>
        <v>4532</v>
      </c>
    </row>
    <row r="75" spans="1:26" x14ac:dyDescent="0.35">
      <c r="A75" s="401"/>
      <c r="B75" s="28" t="s">
        <v>115</v>
      </c>
      <c r="C75" s="107">
        <v>70</v>
      </c>
      <c r="D75" s="327">
        <v>223</v>
      </c>
      <c r="E75" s="107">
        <v>48</v>
      </c>
      <c r="F75" s="327">
        <v>130</v>
      </c>
      <c r="G75" s="107">
        <v>42</v>
      </c>
      <c r="H75" s="327">
        <v>141</v>
      </c>
      <c r="I75" s="107">
        <v>255</v>
      </c>
      <c r="J75" s="327">
        <v>600</v>
      </c>
      <c r="K75" s="107">
        <v>37</v>
      </c>
      <c r="L75" s="327">
        <v>81</v>
      </c>
      <c r="M75" s="107">
        <v>27</v>
      </c>
      <c r="N75" s="327">
        <v>110</v>
      </c>
      <c r="O75" s="107">
        <v>14</v>
      </c>
      <c r="P75" s="327">
        <v>115</v>
      </c>
      <c r="Q75" s="107">
        <v>56</v>
      </c>
      <c r="R75" s="327">
        <v>92</v>
      </c>
      <c r="S75" s="107">
        <v>12</v>
      </c>
      <c r="T75" s="343">
        <v>17</v>
      </c>
      <c r="U75" s="159">
        <v>26</v>
      </c>
      <c r="V75" s="56">
        <v>67</v>
      </c>
      <c r="W75" s="56"/>
      <c r="X75" s="56"/>
      <c r="Y75" s="343">
        <f t="shared" si="0"/>
        <v>587</v>
      </c>
      <c r="Z75" s="327">
        <f t="shared" si="0"/>
        <v>1576</v>
      </c>
    </row>
    <row r="76" spans="1:26" x14ac:dyDescent="0.35">
      <c r="A76" s="401"/>
      <c r="B76" s="28" t="s">
        <v>116</v>
      </c>
      <c r="C76" s="107">
        <v>15</v>
      </c>
      <c r="D76" s="327">
        <v>31</v>
      </c>
      <c r="E76" s="107">
        <v>6</v>
      </c>
      <c r="F76" s="327">
        <v>13</v>
      </c>
      <c r="G76" s="107">
        <v>29</v>
      </c>
      <c r="H76" s="327">
        <v>43</v>
      </c>
      <c r="I76" s="107">
        <v>37</v>
      </c>
      <c r="J76" s="327">
        <v>78</v>
      </c>
      <c r="K76" s="107">
        <v>69</v>
      </c>
      <c r="L76" s="327">
        <v>816</v>
      </c>
      <c r="M76" s="107">
        <v>2</v>
      </c>
      <c r="N76" s="327">
        <v>2</v>
      </c>
      <c r="O76" s="107">
        <v>6</v>
      </c>
      <c r="P76" s="327">
        <v>6</v>
      </c>
      <c r="Q76" s="107">
        <v>1</v>
      </c>
      <c r="R76" s="327">
        <v>1</v>
      </c>
      <c r="S76" s="107">
        <v>1</v>
      </c>
      <c r="T76" s="343">
        <v>1</v>
      </c>
      <c r="U76" s="159">
        <v>4</v>
      </c>
      <c r="V76" s="56">
        <v>5</v>
      </c>
      <c r="W76" s="56"/>
      <c r="X76" s="56"/>
      <c r="Y76" s="343">
        <f t="shared" ref="Y76:Z79" si="5">SUM(C76,E76,G76,I76,K76,M76,O76,Q76,S76,U76,W76)</f>
        <v>170</v>
      </c>
      <c r="Z76" s="327">
        <f t="shared" si="5"/>
        <v>996</v>
      </c>
    </row>
    <row r="77" spans="1:26" x14ac:dyDescent="0.35">
      <c r="A77" s="401"/>
      <c r="B77" s="28" t="s">
        <v>117</v>
      </c>
      <c r="C77" s="107">
        <v>68</v>
      </c>
      <c r="D77" s="327">
        <v>226</v>
      </c>
      <c r="E77" s="107">
        <v>92</v>
      </c>
      <c r="F77" s="327">
        <v>184</v>
      </c>
      <c r="G77" s="107">
        <v>87</v>
      </c>
      <c r="H77" s="327">
        <v>320</v>
      </c>
      <c r="I77" s="107">
        <v>170</v>
      </c>
      <c r="J77" s="327">
        <v>427</v>
      </c>
      <c r="K77" s="107">
        <v>70</v>
      </c>
      <c r="L77" s="327">
        <v>143</v>
      </c>
      <c r="M77" s="107">
        <v>77</v>
      </c>
      <c r="N77" s="327">
        <v>226</v>
      </c>
      <c r="O77" s="107">
        <v>50</v>
      </c>
      <c r="P77" s="327">
        <v>116</v>
      </c>
      <c r="Q77" s="107">
        <v>40</v>
      </c>
      <c r="R77" s="327">
        <v>55</v>
      </c>
      <c r="S77" s="107">
        <v>11</v>
      </c>
      <c r="T77" s="343">
        <v>26</v>
      </c>
      <c r="U77" s="159">
        <v>23</v>
      </c>
      <c r="V77" s="56">
        <v>36</v>
      </c>
      <c r="W77" s="56">
        <v>1</v>
      </c>
      <c r="X77" s="56">
        <v>3</v>
      </c>
      <c r="Y77" s="343">
        <f t="shared" si="5"/>
        <v>689</v>
      </c>
      <c r="Z77" s="327">
        <f t="shared" si="5"/>
        <v>1762</v>
      </c>
    </row>
    <row r="78" spans="1:26" x14ac:dyDescent="0.35">
      <c r="A78" s="401"/>
      <c r="B78" s="28" t="s">
        <v>118</v>
      </c>
      <c r="C78" s="107">
        <v>162</v>
      </c>
      <c r="D78" s="327">
        <v>461</v>
      </c>
      <c r="E78" s="107">
        <v>32</v>
      </c>
      <c r="F78" s="327">
        <v>52</v>
      </c>
      <c r="G78" s="107">
        <v>103</v>
      </c>
      <c r="H78" s="327">
        <v>214</v>
      </c>
      <c r="I78" s="107">
        <v>309</v>
      </c>
      <c r="J78" s="327">
        <v>682</v>
      </c>
      <c r="K78" s="107">
        <v>221</v>
      </c>
      <c r="L78" s="327">
        <v>553</v>
      </c>
      <c r="M78" s="107">
        <v>122</v>
      </c>
      <c r="N78" s="327">
        <v>250</v>
      </c>
      <c r="O78" s="107">
        <v>48</v>
      </c>
      <c r="P78" s="327">
        <v>154</v>
      </c>
      <c r="Q78" s="107">
        <v>51</v>
      </c>
      <c r="R78" s="327">
        <v>82</v>
      </c>
      <c r="S78" s="107">
        <v>19</v>
      </c>
      <c r="T78" s="343">
        <v>24</v>
      </c>
      <c r="U78" s="159">
        <v>90</v>
      </c>
      <c r="V78" s="56">
        <v>156</v>
      </c>
      <c r="W78" s="56"/>
      <c r="X78" s="56"/>
      <c r="Y78" s="343">
        <f>SUM(C78,E78,G78,I78,K78,M78,O78,Q78,S78,U78,W78)</f>
        <v>1157</v>
      </c>
      <c r="Z78" s="327">
        <f t="shared" si="5"/>
        <v>2628</v>
      </c>
    </row>
    <row r="79" spans="1:26" x14ac:dyDescent="0.35">
      <c r="A79" s="401"/>
      <c r="B79" s="28" t="s">
        <v>119</v>
      </c>
      <c r="C79" s="107">
        <v>57</v>
      </c>
      <c r="D79" s="327">
        <v>121</v>
      </c>
      <c r="E79" s="107">
        <v>24</v>
      </c>
      <c r="F79" s="327">
        <v>40</v>
      </c>
      <c r="G79" s="107">
        <v>14</v>
      </c>
      <c r="H79" s="327">
        <v>34</v>
      </c>
      <c r="I79" s="107">
        <v>23</v>
      </c>
      <c r="J79" s="327">
        <v>60</v>
      </c>
      <c r="K79" s="107">
        <v>18</v>
      </c>
      <c r="L79" s="327">
        <v>31</v>
      </c>
      <c r="M79" s="107">
        <v>18</v>
      </c>
      <c r="N79" s="327">
        <v>30</v>
      </c>
      <c r="O79" s="107">
        <v>22</v>
      </c>
      <c r="P79" s="327">
        <v>54</v>
      </c>
      <c r="Q79" s="107">
        <v>3</v>
      </c>
      <c r="R79" s="327">
        <v>5</v>
      </c>
      <c r="S79" s="107">
        <v>4</v>
      </c>
      <c r="T79" s="343">
        <v>5</v>
      </c>
      <c r="U79" s="217">
        <v>3</v>
      </c>
      <c r="V79" s="184">
        <v>5</v>
      </c>
      <c r="W79" s="184"/>
      <c r="X79" s="184"/>
      <c r="Y79" s="343">
        <f t="shared" si="5"/>
        <v>186</v>
      </c>
      <c r="Z79" s="327">
        <f t="shared" si="5"/>
        <v>385</v>
      </c>
    </row>
    <row r="80" spans="1:26" x14ac:dyDescent="0.35">
      <c r="B80" s="36" t="s">
        <v>120</v>
      </c>
      <c r="C80" s="108">
        <f>SUM(C10:C79)</f>
        <v>11411</v>
      </c>
      <c r="D80" s="52">
        <f>SUM(D10:D79)</f>
        <v>48130</v>
      </c>
      <c r="E80" s="108">
        <f t="shared" ref="E80:Z80" si="6">SUM(E10:E79)</f>
        <v>7242</v>
      </c>
      <c r="F80" s="52">
        <f t="shared" si="6"/>
        <v>20707</v>
      </c>
      <c r="G80" s="108">
        <f t="shared" si="6"/>
        <v>7657</v>
      </c>
      <c r="H80" s="52">
        <f t="shared" si="6"/>
        <v>34529</v>
      </c>
      <c r="I80" s="108">
        <f t="shared" si="6"/>
        <v>9869</v>
      </c>
      <c r="J80" s="52">
        <f t="shared" si="6"/>
        <v>41497</v>
      </c>
      <c r="K80" s="108">
        <f t="shared" si="6"/>
        <v>6523</v>
      </c>
      <c r="L80" s="52">
        <f t="shared" si="6"/>
        <v>26645</v>
      </c>
      <c r="M80" s="108">
        <f t="shared" si="6"/>
        <v>4417</v>
      </c>
      <c r="N80" s="52">
        <f t="shared" si="6"/>
        <v>11995</v>
      </c>
      <c r="O80" s="108">
        <f t="shared" si="6"/>
        <v>2952</v>
      </c>
      <c r="P80" s="52">
        <f t="shared" si="6"/>
        <v>10016</v>
      </c>
      <c r="Q80" s="108">
        <f t="shared" si="6"/>
        <v>1899</v>
      </c>
      <c r="R80" s="52">
        <f t="shared" si="6"/>
        <v>3769</v>
      </c>
      <c r="S80" s="108">
        <f t="shared" si="6"/>
        <v>872</v>
      </c>
      <c r="T80" s="52">
        <f t="shared" si="6"/>
        <v>1720</v>
      </c>
      <c r="U80" s="344">
        <f t="shared" si="6"/>
        <v>2135</v>
      </c>
      <c r="V80" s="345">
        <f t="shared" si="6"/>
        <v>4546</v>
      </c>
      <c r="W80" s="344">
        <f t="shared" si="6"/>
        <v>11</v>
      </c>
      <c r="X80" s="345">
        <f t="shared" si="6"/>
        <v>34</v>
      </c>
      <c r="Y80" s="108">
        <f t="shared" si="6"/>
        <v>54988</v>
      </c>
      <c r="Z80" s="52">
        <f t="shared" si="6"/>
        <v>203588</v>
      </c>
    </row>
  </sheetData>
  <mergeCells count="25">
    <mergeCell ref="A62:A64"/>
    <mergeCell ref="A65:A73"/>
    <mergeCell ref="A74:A79"/>
    <mergeCell ref="A10:A15"/>
    <mergeCell ref="A16:A22"/>
    <mergeCell ref="A23:A29"/>
    <mergeCell ref="A30:A38"/>
    <mergeCell ref="A39:A45"/>
    <mergeCell ref="A46:A55"/>
    <mergeCell ref="B7:B9"/>
    <mergeCell ref="A7:A9"/>
    <mergeCell ref="C7:X7"/>
    <mergeCell ref="Y7:Z8"/>
    <mergeCell ref="A56:A61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5"/>
  <dimension ref="A1:L79"/>
  <sheetViews>
    <sheetView workbookViewId="0">
      <pane xSplit="2" ySplit="7" topLeftCell="C62" activePane="bottomRight" state="frozen"/>
      <selection pane="topRight" activeCell="C1" sqref="C1"/>
      <selection pane="bottomLeft" activeCell="A8" sqref="A8"/>
      <selection pane="bottomRight" activeCell="D62" sqref="D62"/>
    </sheetView>
  </sheetViews>
  <sheetFormatPr baseColWidth="10" defaultRowHeight="14.5" x14ac:dyDescent="0.35"/>
  <cols>
    <col min="1" max="1" width="15.54296875" customWidth="1"/>
    <col min="2" max="2" width="30.54296875" customWidth="1"/>
    <col min="3" max="3" width="10.54296875" bestFit="1" customWidth="1"/>
    <col min="4" max="4" width="4.453125" bestFit="1" customWidth="1"/>
    <col min="5" max="5" width="16.54296875" bestFit="1" customWidth="1"/>
    <col min="6" max="6" width="8.1796875" customWidth="1"/>
    <col min="7" max="7" width="7.54296875" bestFit="1" customWidth="1"/>
    <col min="8" max="8" width="9.1796875" bestFit="1" customWidth="1"/>
    <col min="9" max="9" width="16.1796875" bestFit="1" customWidth="1"/>
    <col min="10" max="10" width="16.453125" bestFit="1" customWidth="1"/>
    <col min="11" max="11" width="13.54296875" bestFit="1" customWidth="1"/>
  </cols>
  <sheetData>
    <row r="1" spans="1:12" s="267" customFormat="1" ht="27" customHeight="1" x14ac:dyDescent="0.6">
      <c r="A1" s="266"/>
      <c r="B1" s="270" t="s">
        <v>133</v>
      </c>
      <c r="C1" s="269"/>
      <c r="D1" s="268"/>
      <c r="E1" s="266"/>
      <c r="F1" s="266"/>
      <c r="G1" s="266"/>
      <c r="H1" s="266"/>
      <c r="I1" s="266"/>
      <c r="J1" s="266"/>
      <c r="K1" s="266"/>
      <c r="L1" s="273"/>
    </row>
    <row r="3" spans="1:12" ht="15.5" x14ac:dyDescent="0.35">
      <c r="A3" s="265" t="s">
        <v>317</v>
      </c>
      <c r="B3" s="2"/>
    </row>
    <row r="4" spans="1:12" ht="15.5" x14ac:dyDescent="0.35">
      <c r="A4" s="2"/>
      <c r="B4" s="2"/>
      <c r="D4" s="267"/>
    </row>
    <row r="5" spans="1:12" ht="15.5" x14ac:dyDescent="0.35">
      <c r="A5" s="2" t="s">
        <v>412</v>
      </c>
      <c r="B5" s="265"/>
      <c r="C5" s="309"/>
      <c r="D5" s="309"/>
      <c r="E5" s="309"/>
      <c r="F5" s="309"/>
      <c r="G5" s="309"/>
      <c r="H5" s="309"/>
      <c r="I5" s="309"/>
      <c r="J5" s="309"/>
    </row>
    <row r="7" spans="1:12" ht="17.25" customHeight="1" x14ac:dyDescent="0.35">
      <c r="A7" s="64" t="s">
        <v>122</v>
      </c>
      <c r="B7" s="27" t="s">
        <v>121</v>
      </c>
      <c r="C7" s="390" t="s">
        <v>152</v>
      </c>
      <c r="D7" s="390" t="s">
        <v>153</v>
      </c>
      <c r="E7" s="390" t="s">
        <v>154</v>
      </c>
      <c r="F7" s="390" t="s">
        <v>155</v>
      </c>
      <c r="G7" s="390" t="s">
        <v>156</v>
      </c>
      <c r="H7" s="390" t="s">
        <v>157</v>
      </c>
      <c r="I7" s="391" t="s">
        <v>158</v>
      </c>
      <c r="J7" s="392" t="s">
        <v>159</v>
      </c>
      <c r="K7" s="391" t="s">
        <v>160</v>
      </c>
    </row>
    <row r="8" spans="1:12" x14ac:dyDescent="0.35">
      <c r="A8" s="401" t="s">
        <v>123</v>
      </c>
      <c r="B8" s="28" t="s">
        <v>52</v>
      </c>
      <c r="C8" s="341">
        <v>92</v>
      </c>
      <c r="D8" s="341">
        <v>2</v>
      </c>
      <c r="E8" s="341">
        <v>12</v>
      </c>
      <c r="F8" s="341">
        <v>242</v>
      </c>
      <c r="G8" s="216">
        <v>2959</v>
      </c>
      <c r="H8" s="341">
        <v>143</v>
      </c>
      <c r="I8" s="159"/>
      <c r="J8" s="341">
        <v>2</v>
      </c>
      <c r="K8" s="159">
        <v>5</v>
      </c>
    </row>
    <row r="9" spans="1:12" x14ac:dyDescent="0.35">
      <c r="A9" s="401"/>
      <c r="B9" s="28" t="s">
        <v>53</v>
      </c>
      <c r="C9" s="159">
        <v>233</v>
      </c>
      <c r="D9" s="159"/>
      <c r="E9" s="159">
        <v>45</v>
      </c>
      <c r="F9" s="159">
        <v>256</v>
      </c>
      <c r="G9" s="214">
        <v>5021</v>
      </c>
      <c r="H9" s="159">
        <v>474</v>
      </c>
      <c r="I9" s="159">
        <v>4</v>
      </c>
      <c r="J9" s="159">
        <v>13</v>
      </c>
      <c r="K9" s="159">
        <v>9</v>
      </c>
    </row>
    <row r="10" spans="1:12" x14ac:dyDescent="0.35">
      <c r="A10" s="401"/>
      <c r="B10" s="28" t="s">
        <v>54</v>
      </c>
      <c r="C10" s="159">
        <v>240</v>
      </c>
      <c r="D10" s="159"/>
      <c r="E10" s="159">
        <v>30</v>
      </c>
      <c r="F10" s="159">
        <v>284</v>
      </c>
      <c r="G10" s="214">
        <v>5456</v>
      </c>
      <c r="H10" s="159">
        <v>477</v>
      </c>
      <c r="I10" s="159">
        <v>8</v>
      </c>
      <c r="J10" s="159">
        <v>15</v>
      </c>
      <c r="K10" s="159">
        <v>16</v>
      </c>
    </row>
    <row r="11" spans="1:12" x14ac:dyDescent="0.35">
      <c r="A11" s="401"/>
      <c r="B11" s="28" t="s">
        <v>55</v>
      </c>
      <c r="C11" s="159">
        <v>90</v>
      </c>
      <c r="D11" s="159"/>
      <c r="E11" s="159">
        <v>10</v>
      </c>
      <c r="F11" s="159">
        <v>133</v>
      </c>
      <c r="G11" s="214">
        <v>3078</v>
      </c>
      <c r="H11" s="159">
        <v>252</v>
      </c>
      <c r="I11" s="159">
        <v>3</v>
      </c>
      <c r="J11" s="159">
        <v>6</v>
      </c>
      <c r="K11" s="159">
        <v>6</v>
      </c>
    </row>
    <row r="12" spans="1:12" x14ac:dyDescent="0.35">
      <c r="A12" s="401"/>
      <c r="B12" s="28" t="s">
        <v>56</v>
      </c>
      <c r="C12" s="159">
        <v>256</v>
      </c>
      <c r="D12" s="159">
        <v>1</v>
      </c>
      <c r="E12" s="159">
        <v>29</v>
      </c>
      <c r="F12" s="159">
        <v>137</v>
      </c>
      <c r="G12" s="214">
        <v>5772</v>
      </c>
      <c r="H12" s="159">
        <v>563</v>
      </c>
      <c r="I12" s="159">
        <v>1</v>
      </c>
      <c r="J12" s="159">
        <v>37</v>
      </c>
      <c r="K12" s="159">
        <v>17</v>
      </c>
    </row>
    <row r="13" spans="1:12" x14ac:dyDescent="0.35">
      <c r="A13" s="401"/>
      <c r="B13" s="28" t="s">
        <v>57</v>
      </c>
      <c r="C13" s="159">
        <v>139</v>
      </c>
      <c r="D13" s="159"/>
      <c r="E13" s="159">
        <v>18</v>
      </c>
      <c r="F13" s="159">
        <v>140</v>
      </c>
      <c r="G13" s="214">
        <v>2519</v>
      </c>
      <c r="H13" s="159">
        <v>224</v>
      </c>
      <c r="I13" s="159">
        <v>1</v>
      </c>
      <c r="J13" s="159">
        <v>11</v>
      </c>
      <c r="K13" s="159">
        <v>5</v>
      </c>
    </row>
    <row r="14" spans="1:12" x14ac:dyDescent="0.35">
      <c r="A14" s="401" t="s">
        <v>124</v>
      </c>
      <c r="B14" s="28" t="s">
        <v>58</v>
      </c>
      <c r="C14" s="159">
        <v>124</v>
      </c>
      <c r="D14" s="159"/>
      <c r="E14" s="159">
        <v>10</v>
      </c>
      <c r="F14" s="159">
        <v>55</v>
      </c>
      <c r="G14" s="214">
        <v>1948</v>
      </c>
      <c r="H14" s="159">
        <v>207</v>
      </c>
      <c r="I14" s="159"/>
      <c r="J14" s="159">
        <v>13</v>
      </c>
      <c r="K14" s="159">
        <v>3</v>
      </c>
    </row>
    <row r="15" spans="1:12" x14ac:dyDescent="0.35">
      <c r="A15" s="401"/>
      <c r="B15" s="28" t="s">
        <v>59</v>
      </c>
      <c r="C15" s="159">
        <v>171</v>
      </c>
      <c r="D15" s="159"/>
      <c r="E15" s="159">
        <v>19</v>
      </c>
      <c r="F15" s="159">
        <v>223</v>
      </c>
      <c r="G15" s="214">
        <v>2568</v>
      </c>
      <c r="H15" s="159">
        <v>248</v>
      </c>
      <c r="I15" s="159">
        <v>23</v>
      </c>
      <c r="J15" s="159">
        <v>17</v>
      </c>
      <c r="K15" s="159">
        <v>25</v>
      </c>
    </row>
    <row r="16" spans="1:12" x14ac:dyDescent="0.35">
      <c r="A16" s="401"/>
      <c r="B16" s="28" t="s">
        <v>60</v>
      </c>
      <c r="C16" s="159">
        <v>159</v>
      </c>
      <c r="D16" s="159"/>
      <c r="E16" s="159">
        <v>14</v>
      </c>
      <c r="F16" s="159">
        <v>133</v>
      </c>
      <c r="G16" s="214">
        <v>2610</v>
      </c>
      <c r="H16" s="159">
        <v>251</v>
      </c>
      <c r="I16" s="159"/>
      <c r="J16" s="159">
        <v>12</v>
      </c>
      <c r="K16" s="159">
        <v>6</v>
      </c>
    </row>
    <row r="17" spans="1:11" x14ac:dyDescent="0.35">
      <c r="A17" s="401"/>
      <c r="B17" s="28" t="s">
        <v>61</v>
      </c>
      <c r="C17" s="159">
        <v>257</v>
      </c>
      <c r="D17" s="159"/>
      <c r="E17" s="159">
        <v>31</v>
      </c>
      <c r="F17" s="159">
        <v>168</v>
      </c>
      <c r="G17" s="214">
        <v>2752</v>
      </c>
      <c r="H17" s="159">
        <v>243</v>
      </c>
      <c r="I17" s="159">
        <v>1</v>
      </c>
      <c r="J17" s="159">
        <v>16</v>
      </c>
      <c r="K17" s="159">
        <v>11</v>
      </c>
    </row>
    <row r="18" spans="1:11" x14ac:dyDescent="0.35">
      <c r="A18" s="401"/>
      <c r="B18" s="28" t="s">
        <v>62</v>
      </c>
      <c r="C18" s="159">
        <v>119</v>
      </c>
      <c r="D18" s="159">
        <v>2</v>
      </c>
      <c r="E18" s="159">
        <v>17</v>
      </c>
      <c r="F18" s="159">
        <v>169</v>
      </c>
      <c r="G18" s="214">
        <v>2490</v>
      </c>
      <c r="H18" s="159">
        <v>178</v>
      </c>
      <c r="I18" s="159">
        <v>5</v>
      </c>
      <c r="J18" s="159">
        <v>8</v>
      </c>
      <c r="K18" s="159">
        <v>8</v>
      </c>
    </row>
    <row r="19" spans="1:11" x14ac:dyDescent="0.35">
      <c r="A19" s="401"/>
      <c r="B19" s="28" t="s">
        <v>63</v>
      </c>
      <c r="C19" s="159">
        <v>103</v>
      </c>
      <c r="D19" s="159"/>
      <c r="E19" s="159">
        <v>22</v>
      </c>
      <c r="F19" s="159">
        <v>76</v>
      </c>
      <c r="G19" s="214">
        <v>2197</v>
      </c>
      <c r="H19" s="159">
        <v>261</v>
      </c>
      <c r="I19" s="159">
        <v>1</v>
      </c>
      <c r="J19" s="159">
        <v>14</v>
      </c>
      <c r="K19" s="159">
        <v>5</v>
      </c>
    </row>
    <row r="20" spans="1:11" x14ac:dyDescent="0.35">
      <c r="A20" s="401"/>
      <c r="B20" s="28" t="s">
        <v>64</v>
      </c>
      <c r="C20" s="159">
        <v>7</v>
      </c>
      <c r="D20" s="159"/>
      <c r="E20" s="159">
        <v>1</v>
      </c>
      <c r="F20" s="159">
        <v>8</v>
      </c>
      <c r="G20" s="159">
        <v>37</v>
      </c>
      <c r="H20" s="159">
        <v>2</v>
      </c>
      <c r="I20" s="159"/>
      <c r="J20" s="159"/>
      <c r="K20" s="159">
        <v>1</v>
      </c>
    </row>
    <row r="21" spans="1:11" x14ac:dyDescent="0.35">
      <c r="A21" s="402" t="s">
        <v>125</v>
      </c>
      <c r="B21" s="28" t="s">
        <v>65</v>
      </c>
      <c r="C21" s="159">
        <v>332</v>
      </c>
      <c r="D21" s="159"/>
      <c r="E21" s="159">
        <v>48</v>
      </c>
      <c r="F21" s="159">
        <v>297</v>
      </c>
      <c r="G21" s="214">
        <v>5475</v>
      </c>
      <c r="H21" s="159">
        <v>554</v>
      </c>
      <c r="I21" s="159">
        <v>9</v>
      </c>
      <c r="J21" s="159">
        <v>28</v>
      </c>
      <c r="K21" s="159">
        <v>23</v>
      </c>
    </row>
    <row r="22" spans="1:11" x14ac:dyDescent="0.35">
      <c r="A22" s="402"/>
      <c r="B22" s="28" t="s">
        <v>66</v>
      </c>
      <c r="C22" s="159">
        <v>317</v>
      </c>
      <c r="D22" s="159"/>
      <c r="E22" s="159">
        <v>31</v>
      </c>
      <c r="F22" s="159">
        <v>318</v>
      </c>
      <c r="G22" s="214">
        <v>3879</v>
      </c>
      <c r="H22" s="159">
        <v>397</v>
      </c>
      <c r="I22" s="159">
        <v>2</v>
      </c>
      <c r="J22" s="159">
        <v>20</v>
      </c>
      <c r="K22" s="159">
        <v>30</v>
      </c>
    </row>
    <row r="23" spans="1:11" x14ac:dyDescent="0.35">
      <c r="A23" s="402"/>
      <c r="B23" s="28" t="s">
        <v>67</v>
      </c>
      <c r="C23" s="159">
        <v>278</v>
      </c>
      <c r="D23" s="159"/>
      <c r="E23" s="159">
        <v>22</v>
      </c>
      <c r="F23" s="159">
        <v>129</v>
      </c>
      <c r="G23" s="214">
        <v>3226</v>
      </c>
      <c r="H23" s="159">
        <v>410</v>
      </c>
      <c r="I23" s="159">
        <v>7</v>
      </c>
      <c r="J23" s="159">
        <v>30</v>
      </c>
      <c r="K23" s="159">
        <v>48</v>
      </c>
    </row>
    <row r="24" spans="1:11" x14ac:dyDescent="0.35">
      <c r="A24" s="402"/>
      <c r="B24" s="28" t="s">
        <v>68</v>
      </c>
      <c r="C24" s="159">
        <v>261</v>
      </c>
      <c r="D24" s="159"/>
      <c r="E24" s="159">
        <v>248</v>
      </c>
      <c r="F24" s="159">
        <v>122</v>
      </c>
      <c r="G24" s="214">
        <v>3719</v>
      </c>
      <c r="H24" s="159">
        <v>381</v>
      </c>
      <c r="I24" s="159">
        <v>1</v>
      </c>
      <c r="J24" s="159">
        <v>20</v>
      </c>
      <c r="K24" s="159">
        <v>19</v>
      </c>
    </row>
    <row r="25" spans="1:11" x14ac:dyDescent="0.35">
      <c r="A25" s="402"/>
      <c r="B25" s="28" t="s">
        <v>69</v>
      </c>
      <c r="C25" s="159">
        <v>147</v>
      </c>
      <c r="D25" s="159">
        <v>1</v>
      </c>
      <c r="E25" s="159">
        <v>13</v>
      </c>
      <c r="F25" s="159">
        <v>25</v>
      </c>
      <c r="G25" s="214">
        <v>1978</v>
      </c>
      <c r="H25" s="159">
        <v>233</v>
      </c>
      <c r="I25" s="159"/>
      <c r="J25" s="159">
        <v>11</v>
      </c>
      <c r="K25" s="159">
        <v>4</v>
      </c>
    </row>
    <row r="26" spans="1:11" x14ac:dyDescent="0.35">
      <c r="A26" s="402"/>
      <c r="B26" s="28" t="s">
        <v>70</v>
      </c>
      <c r="C26" s="159">
        <v>157</v>
      </c>
      <c r="D26" s="159"/>
      <c r="E26" s="159">
        <v>15</v>
      </c>
      <c r="F26" s="159">
        <v>65</v>
      </c>
      <c r="G26" s="214">
        <v>2716</v>
      </c>
      <c r="H26" s="159">
        <v>248</v>
      </c>
      <c r="I26" s="159">
        <v>1</v>
      </c>
      <c r="J26" s="159">
        <v>27</v>
      </c>
      <c r="K26" s="159">
        <v>44</v>
      </c>
    </row>
    <row r="27" spans="1:11" x14ac:dyDescent="0.35">
      <c r="A27" s="402"/>
      <c r="B27" s="28" t="s">
        <v>71</v>
      </c>
      <c r="C27" s="159">
        <v>139</v>
      </c>
      <c r="D27" s="159"/>
      <c r="E27" s="159">
        <v>16</v>
      </c>
      <c r="F27" s="159">
        <v>77</v>
      </c>
      <c r="G27" s="214">
        <v>1495</v>
      </c>
      <c r="H27" s="159">
        <v>211</v>
      </c>
      <c r="I27" s="159">
        <v>3</v>
      </c>
      <c r="J27" s="159">
        <v>14</v>
      </c>
      <c r="K27" s="159">
        <v>40</v>
      </c>
    </row>
    <row r="28" spans="1:11" x14ac:dyDescent="0.35">
      <c r="A28" s="401" t="s">
        <v>126</v>
      </c>
      <c r="B28" s="28" t="s">
        <v>72</v>
      </c>
      <c r="C28" s="159">
        <v>281</v>
      </c>
      <c r="D28" s="159"/>
      <c r="E28" s="159">
        <v>50</v>
      </c>
      <c r="F28" s="159">
        <v>375</v>
      </c>
      <c r="G28" s="214">
        <v>5124</v>
      </c>
      <c r="H28" s="159">
        <v>423</v>
      </c>
      <c r="I28" s="159">
        <v>25</v>
      </c>
      <c r="J28" s="159">
        <v>26</v>
      </c>
      <c r="K28" s="159">
        <v>29</v>
      </c>
    </row>
    <row r="29" spans="1:11" x14ac:dyDescent="0.35">
      <c r="A29" s="401"/>
      <c r="B29" s="28" t="s">
        <v>73</v>
      </c>
      <c r="C29" s="159">
        <v>184</v>
      </c>
      <c r="D29" s="159"/>
      <c r="E29" s="159">
        <v>18</v>
      </c>
      <c r="F29" s="159">
        <v>191</v>
      </c>
      <c r="G29" s="214">
        <v>1951</v>
      </c>
      <c r="H29" s="159">
        <v>202</v>
      </c>
      <c r="I29" s="159">
        <v>4</v>
      </c>
      <c r="J29" s="159">
        <v>13</v>
      </c>
      <c r="K29" s="159">
        <v>18</v>
      </c>
    </row>
    <row r="30" spans="1:11" x14ac:dyDescent="0.35">
      <c r="A30" s="401"/>
      <c r="B30" s="28" t="s">
        <v>74</v>
      </c>
      <c r="C30" s="159">
        <v>99</v>
      </c>
      <c r="D30" s="159"/>
      <c r="E30" s="159">
        <v>10</v>
      </c>
      <c r="F30" s="159">
        <v>60</v>
      </c>
      <c r="G30" s="214">
        <v>1677</v>
      </c>
      <c r="H30" s="159">
        <v>210</v>
      </c>
      <c r="I30" s="159"/>
      <c r="J30" s="159">
        <v>17</v>
      </c>
      <c r="K30" s="159">
        <v>11</v>
      </c>
    </row>
    <row r="31" spans="1:11" x14ac:dyDescent="0.35">
      <c r="A31" s="401"/>
      <c r="B31" s="28" t="s">
        <v>75</v>
      </c>
      <c r="C31" s="159">
        <v>209</v>
      </c>
      <c r="D31" s="159"/>
      <c r="E31" s="159">
        <v>15</v>
      </c>
      <c r="F31" s="159">
        <v>119</v>
      </c>
      <c r="G31" s="214">
        <v>1842</v>
      </c>
      <c r="H31" s="159">
        <v>286</v>
      </c>
      <c r="I31" s="159">
        <v>2</v>
      </c>
      <c r="J31" s="159">
        <v>23</v>
      </c>
      <c r="K31" s="159">
        <v>24</v>
      </c>
    </row>
    <row r="32" spans="1:11" x14ac:dyDescent="0.35">
      <c r="A32" s="401"/>
      <c r="B32" s="28" t="s">
        <v>76</v>
      </c>
      <c r="C32" s="159">
        <v>105</v>
      </c>
      <c r="D32" s="159"/>
      <c r="E32" s="159">
        <v>6</v>
      </c>
      <c r="F32" s="159">
        <v>89</v>
      </c>
      <c r="G32" s="159">
        <v>729</v>
      </c>
      <c r="H32" s="159">
        <v>102</v>
      </c>
      <c r="I32" s="159">
        <v>11</v>
      </c>
      <c r="J32" s="159">
        <v>13</v>
      </c>
      <c r="K32" s="159">
        <v>13</v>
      </c>
    </row>
    <row r="33" spans="1:11" x14ac:dyDescent="0.35">
      <c r="A33" s="401"/>
      <c r="B33" s="28" t="s">
        <v>77</v>
      </c>
      <c r="C33" s="159">
        <v>156</v>
      </c>
      <c r="D33" s="159"/>
      <c r="E33" s="159">
        <v>11</v>
      </c>
      <c r="F33" s="159">
        <v>173</v>
      </c>
      <c r="G33" s="159">
        <v>288</v>
      </c>
      <c r="H33" s="159">
        <v>17</v>
      </c>
      <c r="I33" s="159">
        <v>18</v>
      </c>
      <c r="J33" s="159"/>
      <c r="K33" s="159">
        <v>14</v>
      </c>
    </row>
    <row r="34" spans="1:11" x14ac:dyDescent="0.35">
      <c r="A34" s="401"/>
      <c r="B34" s="28" t="s">
        <v>78</v>
      </c>
      <c r="C34" s="159">
        <v>287</v>
      </c>
      <c r="D34" s="159"/>
      <c r="E34" s="159">
        <v>22</v>
      </c>
      <c r="F34" s="159">
        <v>128</v>
      </c>
      <c r="G34" s="214">
        <v>2364</v>
      </c>
      <c r="H34" s="159">
        <v>320</v>
      </c>
      <c r="I34" s="159">
        <v>10</v>
      </c>
      <c r="J34" s="159">
        <v>25</v>
      </c>
      <c r="K34" s="159">
        <v>28</v>
      </c>
    </row>
    <row r="35" spans="1:11" x14ac:dyDescent="0.35">
      <c r="A35" s="401"/>
      <c r="B35" s="28" t="s">
        <v>79</v>
      </c>
      <c r="C35" s="159">
        <v>117</v>
      </c>
      <c r="D35" s="159"/>
      <c r="E35" s="159">
        <v>11</v>
      </c>
      <c r="F35" s="159">
        <v>93</v>
      </c>
      <c r="G35" s="214">
        <v>2287</v>
      </c>
      <c r="H35" s="159">
        <v>196</v>
      </c>
      <c r="I35" s="159">
        <v>8</v>
      </c>
      <c r="J35" s="159">
        <v>12</v>
      </c>
      <c r="K35" s="159">
        <v>12</v>
      </c>
    </row>
    <row r="36" spans="1:11" x14ac:dyDescent="0.35">
      <c r="A36" s="401"/>
      <c r="B36" s="28" t="s">
        <v>80</v>
      </c>
      <c r="C36" s="159">
        <v>52</v>
      </c>
      <c r="D36" s="159">
        <v>1</v>
      </c>
      <c r="E36" s="159">
        <v>15</v>
      </c>
      <c r="F36" s="159">
        <v>80</v>
      </c>
      <c r="G36" s="159">
        <v>422</v>
      </c>
      <c r="H36" s="159">
        <v>57</v>
      </c>
      <c r="I36" s="159">
        <v>4</v>
      </c>
      <c r="J36" s="159">
        <v>1</v>
      </c>
      <c r="K36" s="159">
        <v>12</v>
      </c>
    </row>
    <row r="37" spans="1:11" x14ac:dyDescent="0.35">
      <c r="A37" s="401" t="s">
        <v>127</v>
      </c>
      <c r="B37" s="28" t="s">
        <v>81</v>
      </c>
      <c r="C37" s="159">
        <v>387</v>
      </c>
      <c r="D37" s="159"/>
      <c r="E37" s="159">
        <v>27</v>
      </c>
      <c r="F37" s="159">
        <v>222</v>
      </c>
      <c r="G37" s="214">
        <v>4332</v>
      </c>
      <c r="H37" s="159">
        <v>600</v>
      </c>
      <c r="I37" s="159">
        <v>11</v>
      </c>
      <c r="J37" s="159">
        <v>44</v>
      </c>
      <c r="K37" s="159">
        <v>22</v>
      </c>
    </row>
    <row r="38" spans="1:11" x14ac:dyDescent="0.35">
      <c r="A38" s="401"/>
      <c r="B38" s="28" t="s">
        <v>82</v>
      </c>
      <c r="C38" s="159">
        <v>124</v>
      </c>
      <c r="D38" s="159"/>
      <c r="E38" s="159">
        <v>17</v>
      </c>
      <c r="F38" s="159">
        <v>203</v>
      </c>
      <c r="G38" s="214">
        <v>1282</v>
      </c>
      <c r="H38" s="159">
        <v>168</v>
      </c>
      <c r="I38" s="159">
        <v>12</v>
      </c>
      <c r="J38" s="159">
        <v>13</v>
      </c>
      <c r="K38" s="159">
        <v>18</v>
      </c>
    </row>
    <row r="39" spans="1:11" x14ac:dyDescent="0.35">
      <c r="A39" s="401"/>
      <c r="B39" s="28" t="s">
        <v>83</v>
      </c>
      <c r="C39" s="159">
        <v>245</v>
      </c>
      <c r="D39" s="159"/>
      <c r="E39" s="159">
        <v>31</v>
      </c>
      <c r="F39" s="159">
        <v>128</v>
      </c>
      <c r="G39" s="214">
        <v>2553</v>
      </c>
      <c r="H39" s="159">
        <v>383</v>
      </c>
      <c r="I39" s="159">
        <v>1</v>
      </c>
      <c r="J39" s="159">
        <v>19</v>
      </c>
      <c r="K39" s="159">
        <v>16</v>
      </c>
    </row>
    <row r="40" spans="1:11" x14ac:dyDescent="0.35">
      <c r="A40" s="401"/>
      <c r="B40" s="28" t="s">
        <v>84</v>
      </c>
      <c r="C40" s="159">
        <v>161</v>
      </c>
      <c r="D40" s="159"/>
      <c r="E40" s="159">
        <v>22</v>
      </c>
      <c r="F40" s="159">
        <v>129</v>
      </c>
      <c r="G40" s="214">
        <v>2112</v>
      </c>
      <c r="H40" s="159">
        <v>263</v>
      </c>
      <c r="I40" s="159">
        <v>7</v>
      </c>
      <c r="J40" s="159">
        <v>17</v>
      </c>
      <c r="K40" s="159">
        <v>13</v>
      </c>
    </row>
    <row r="41" spans="1:11" x14ac:dyDescent="0.35">
      <c r="A41" s="401"/>
      <c r="B41" s="28" t="s">
        <v>85</v>
      </c>
      <c r="C41" s="159">
        <v>130</v>
      </c>
      <c r="D41" s="159">
        <v>1</v>
      </c>
      <c r="E41" s="159">
        <v>15</v>
      </c>
      <c r="F41" s="159">
        <v>51</v>
      </c>
      <c r="G41" s="214">
        <v>1399</v>
      </c>
      <c r="H41" s="159">
        <v>192</v>
      </c>
      <c r="I41" s="159">
        <v>1</v>
      </c>
      <c r="J41" s="159">
        <v>15</v>
      </c>
      <c r="K41" s="159">
        <v>6</v>
      </c>
    </row>
    <row r="42" spans="1:11" x14ac:dyDescent="0.35">
      <c r="A42" s="401"/>
      <c r="B42" s="28" t="s">
        <v>86</v>
      </c>
      <c r="C42" s="159">
        <v>190</v>
      </c>
      <c r="D42" s="159"/>
      <c r="E42" s="159">
        <v>22</v>
      </c>
      <c r="F42" s="159">
        <v>88</v>
      </c>
      <c r="G42" s="214">
        <v>1425</v>
      </c>
      <c r="H42" s="159">
        <v>234</v>
      </c>
      <c r="I42" s="159"/>
      <c r="J42" s="159">
        <v>16</v>
      </c>
      <c r="K42" s="159">
        <v>20</v>
      </c>
    </row>
    <row r="43" spans="1:11" x14ac:dyDescent="0.35">
      <c r="A43" s="401"/>
      <c r="B43" s="28" t="s">
        <v>87</v>
      </c>
      <c r="C43" s="159">
        <v>38</v>
      </c>
      <c r="D43" s="159"/>
      <c r="E43" s="159">
        <v>3</v>
      </c>
      <c r="F43" s="159">
        <v>29</v>
      </c>
      <c r="G43" s="159">
        <v>381</v>
      </c>
      <c r="H43" s="159">
        <v>53</v>
      </c>
      <c r="I43" s="159"/>
      <c r="J43" s="159">
        <v>2</v>
      </c>
      <c r="K43" s="159">
        <v>4</v>
      </c>
    </row>
    <row r="44" spans="1:11" x14ac:dyDescent="0.35">
      <c r="A44" s="401" t="s">
        <v>128</v>
      </c>
      <c r="B44" s="28" t="s">
        <v>88</v>
      </c>
      <c r="C44" s="159">
        <v>61</v>
      </c>
      <c r="D44" s="159"/>
      <c r="E44" s="159">
        <v>3</v>
      </c>
      <c r="F44" s="159">
        <v>90</v>
      </c>
      <c r="G44" s="214">
        <v>1728</v>
      </c>
      <c r="H44" s="159">
        <v>98</v>
      </c>
      <c r="I44" s="159">
        <v>1</v>
      </c>
      <c r="J44" s="159">
        <v>4</v>
      </c>
      <c r="K44" s="159">
        <v>1</v>
      </c>
    </row>
    <row r="45" spans="1:11" x14ac:dyDescent="0.35">
      <c r="A45" s="401"/>
      <c r="B45" s="28" t="s">
        <v>89</v>
      </c>
      <c r="C45" s="159">
        <v>152</v>
      </c>
      <c r="D45" s="159">
        <v>4</v>
      </c>
      <c r="E45" s="159">
        <v>16</v>
      </c>
      <c r="F45" s="159">
        <v>251</v>
      </c>
      <c r="G45" s="214">
        <v>3152</v>
      </c>
      <c r="H45" s="159">
        <v>245</v>
      </c>
      <c r="I45" s="159">
        <v>2</v>
      </c>
      <c r="J45" s="159">
        <v>5</v>
      </c>
      <c r="K45" s="159">
        <v>10</v>
      </c>
    </row>
    <row r="46" spans="1:11" x14ac:dyDescent="0.35">
      <c r="A46" s="401"/>
      <c r="B46" s="28" t="s">
        <v>90</v>
      </c>
      <c r="C46" s="159">
        <v>105</v>
      </c>
      <c r="D46" s="159"/>
      <c r="E46" s="159">
        <v>19</v>
      </c>
      <c r="F46" s="159">
        <v>130</v>
      </c>
      <c r="G46" s="214">
        <v>1830</v>
      </c>
      <c r="H46" s="159">
        <v>163</v>
      </c>
      <c r="I46" s="159">
        <v>1</v>
      </c>
      <c r="J46" s="159">
        <v>12</v>
      </c>
      <c r="K46" s="159">
        <v>6</v>
      </c>
    </row>
    <row r="47" spans="1:11" x14ac:dyDescent="0.35">
      <c r="A47" s="401"/>
      <c r="B47" s="28" t="s">
        <v>91</v>
      </c>
      <c r="C47" s="159">
        <v>135</v>
      </c>
      <c r="D47" s="159"/>
      <c r="E47" s="159">
        <v>16</v>
      </c>
      <c r="F47" s="159">
        <v>449</v>
      </c>
      <c r="G47" s="214">
        <v>2029</v>
      </c>
      <c r="H47" s="159">
        <v>196</v>
      </c>
      <c r="I47" s="159">
        <v>5</v>
      </c>
      <c r="J47" s="159">
        <v>6</v>
      </c>
      <c r="K47" s="159">
        <v>11</v>
      </c>
    </row>
    <row r="48" spans="1:11" x14ac:dyDescent="0.35">
      <c r="A48" s="401"/>
      <c r="B48" s="28" t="s">
        <v>92</v>
      </c>
      <c r="C48" s="159">
        <v>181</v>
      </c>
      <c r="D48" s="159"/>
      <c r="E48" s="159">
        <v>20</v>
      </c>
      <c r="F48" s="159">
        <v>192</v>
      </c>
      <c r="G48" s="214">
        <v>3830</v>
      </c>
      <c r="H48" s="159">
        <v>397</v>
      </c>
      <c r="I48" s="159">
        <v>1</v>
      </c>
      <c r="J48" s="159">
        <v>21</v>
      </c>
      <c r="K48" s="159">
        <v>9</v>
      </c>
    </row>
    <row r="49" spans="1:11" x14ac:dyDescent="0.35">
      <c r="A49" s="401"/>
      <c r="B49" s="28" t="s">
        <v>93</v>
      </c>
      <c r="C49" s="159">
        <v>413</v>
      </c>
      <c r="D49" s="159">
        <v>304</v>
      </c>
      <c r="E49" s="159">
        <v>129</v>
      </c>
      <c r="F49" s="159">
        <v>607</v>
      </c>
      <c r="G49" s="214">
        <v>4726</v>
      </c>
      <c r="H49" s="159">
        <v>384</v>
      </c>
      <c r="I49" s="159">
        <v>4</v>
      </c>
      <c r="J49" s="159">
        <v>22</v>
      </c>
      <c r="K49" s="159">
        <v>80</v>
      </c>
    </row>
    <row r="50" spans="1:11" x14ac:dyDescent="0.35">
      <c r="A50" s="401"/>
      <c r="B50" s="28" t="s">
        <v>94</v>
      </c>
      <c r="C50" s="159">
        <v>235</v>
      </c>
      <c r="D50" s="159"/>
      <c r="E50" s="159">
        <v>21</v>
      </c>
      <c r="F50" s="159">
        <v>195</v>
      </c>
      <c r="G50" s="214">
        <v>2530</v>
      </c>
      <c r="H50" s="159">
        <v>327</v>
      </c>
      <c r="I50" s="159">
        <v>44</v>
      </c>
      <c r="J50" s="159">
        <v>26</v>
      </c>
      <c r="K50" s="159">
        <v>72</v>
      </c>
    </row>
    <row r="51" spans="1:11" x14ac:dyDescent="0.35">
      <c r="A51" s="401"/>
      <c r="B51" s="28" t="s">
        <v>95</v>
      </c>
      <c r="C51" s="159">
        <v>166</v>
      </c>
      <c r="D51" s="159"/>
      <c r="E51" s="159">
        <v>54</v>
      </c>
      <c r="F51" s="159">
        <v>217</v>
      </c>
      <c r="G51" s="214">
        <v>3778</v>
      </c>
      <c r="H51" s="159">
        <v>355</v>
      </c>
      <c r="I51" s="159">
        <v>2</v>
      </c>
      <c r="J51" s="159">
        <v>19</v>
      </c>
      <c r="K51" s="159">
        <v>5</v>
      </c>
    </row>
    <row r="52" spans="1:11" x14ac:dyDescent="0.35">
      <c r="A52" s="401"/>
      <c r="B52" s="28" t="s">
        <v>96</v>
      </c>
      <c r="C52" s="159">
        <v>84</v>
      </c>
      <c r="D52" s="159"/>
      <c r="E52" s="159">
        <v>14</v>
      </c>
      <c r="F52" s="159">
        <v>94</v>
      </c>
      <c r="G52" s="214">
        <v>1232</v>
      </c>
      <c r="H52" s="159">
        <v>125</v>
      </c>
      <c r="I52" s="159">
        <v>2</v>
      </c>
      <c r="J52" s="159">
        <v>13</v>
      </c>
      <c r="K52" s="159">
        <v>5</v>
      </c>
    </row>
    <row r="53" spans="1:11" x14ac:dyDescent="0.35">
      <c r="A53" s="401"/>
      <c r="B53" s="28" t="s">
        <v>97</v>
      </c>
      <c r="C53" s="159">
        <v>185</v>
      </c>
      <c r="D53" s="159"/>
      <c r="E53" s="159">
        <v>18</v>
      </c>
      <c r="F53" s="159">
        <v>134</v>
      </c>
      <c r="G53" s="214">
        <v>3298</v>
      </c>
      <c r="H53" s="159">
        <v>294</v>
      </c>
      <c r="I53" s="159"/>
      <c r="J53" s="159">
        <v>18</v>
      </c>
      <c r="K53" s="159">
        <v>12</v>
      </c>
    </row>
    <row r="54" spans="1:11" x14ac:dyDescent="0.35">
      <c r="A54" s="401" t="s">
        <v>129</v>
      </c>
      <c r="B54" s="28" t="s">
        <v>98</v>
      </c>
      <c r="C54" s="159">
        <v>210</v>
      </c>
      <c r="D54" s="159"/>
      <c r="E54" s="159">
        <v>35</v>
      </c>
      <c r="F54" s="159">
        <v>260</v>
      </c>
      <c r="G54" s="214">
        <v>5180</v>
      </c>
      <c r="H54" s="159">
        <v>348</v>
      </c>
      <c r="I54" s="159">
        <v>1</v>
      </c>
      <c r="J54" s="159">
        <v>27</v>
      </c>
      <c r="K54" s="159">
        <v>11</v>
      </c>
    </row>
    <row r="55" spans="1:11" x14ac:dyDescent="0.35">
      <c r="A55" s="401"/>
      <c r="B55" s="28" t="s">
        <v>99</v>
      </c>
      <c r="C55" s="159">
        <v>197</v>
      </c>
      <c r="D55" s="159"/>
      <c r="E55" s="159">
        <v>10</v>
      </c>
      <c r="F55" s="159">
        <v>216</v>
      </c>
      <c r="G55" s="214">
        <v>5373</v>
      </c>
      <c r="H55" s="159">
        <v>311</v>
      </c>
      <c r="I55" s="159">
        <v>2</v>
      </c>
      <c r="J55" s="159">
        <v>17</v>
      </c>
      <c r="K55" s="159">
        <v>7</v>
      </c>
    </row>
    <row r="56" spans="1:11" x14ac:dyDescent="0.35">
      <c r="A56" s="401"/>
      <c r="B56" s="28" t="s">
        <v>100</v>
      </c>
      <c r="C56" s="159">
        <v>183</v>
      </c>
      <c r="D56" s="159"/>
      <c r="E56" s="159">
        <v>22</v>
      </c>
      <c r="F56" s="159">
        <v>157</v>
      </c>
      <c r="G56" s="214">
        <v>2628</v>
      </c>
      <c r="H56" s="159">
        <v>263</v>
      </c>
      <c r="I56" s="159">
        <v>92</v>
      </c>
      <c r="J56" s="159">
        <v>11</v>
      </c>
      <c r="K56" s="159">
        <v>18</v>
      </c>
    </row>
    <row r="57" spans="1:11" x14ac:dyDescent="0.35">
      <c r="A57" s="401"/>
      <c r="B57" s="28" t="s">
        <v>101</v>
      </c>
      <c r="C57" s="159">
        <v>601</v>
      </c>
      <c r="D57" s="159">
        <v>2</v>
      </c>
      <c r="E57" s="159">
        <v>60</v>
      </c>
      <c r="F57" s="159">
        <v>734</v>
      </c>
      <c r="G57" s="214">
        <v>4336</v>
      </c>
      <c r="H57" s="159">
        <v>447</v>
      </c>
      <c r="I57" s="159">
        <v>234</v>
      </c>
      <c r="J57" s="159">
        <v>24</v>
      </c>
      <c r="K57" s="159">
        <v>191</v>
      </c>
    </row>
    <row r="58" spans="1:11" s="318" customFormat="1" x14ac:dyDescent="0.35">
      <c r="A58" s="401"/>
      <c r="B58" s="198" t="s">
        <v>102</v>
      </c>
      <c r="C58" s="159">
        <v>282</v>
      </c>
      <c r="D58" s="159"/>
      <c r="E58" s="159">
        <v>32</v>
      </c>
      <c r="F58" s="159">
        <v>126</v>
      </c>
      <c r="G58" s="214">
        <v>4215</v>
      </c>
      <c r="H58" s="159">
        <v>440</v>
      </c>
      <c r="I58" s="159"/>
      <c r="J58" s="159">
        <v>27</v>
      </c>
      <c r="K58" s="159">
        <v>14</v>
      </c>
    </row>
    <row r="59" spans="1:11" s="318" customFormat="1" x14ac:dyDescent="0.35">
      <c r="A59" s="401"/>
      <c r="B59" s="198" t="s">
        <v>408</v>
      </c>
      <c r="C59" s="159">
        <v>52</v>
      </c>
      <c r="D59" s="159">
        <v>11</v>
      </c>
      <c r="E59" s="159">
        <v>4</v>
      </c>
      <c r="F59" s="159">
        <v>27</v>
      </c>
      <c r="G59" s="214">
        <v>805</v>
      </c>
      <c r="H59" s="159">
        <v>78</v>
      </c>
      <c r="I59" s="159"/>
      <c r="J59" s="159">
        <v>5</v>
      </c>
      <c r="K59" s="159">
        <v>3</v>
      </c>
    </row>
    <row r="60" spans="1:11" x14ac:dyDescent="0.35">
      <c r="A60" s="401" t="s">
        <v>130</v>
      </c>
      <c r="B60" s="28" t="s">
        <v>103</v>
      </c>
      <c r="C60" s="159">
        <v>323</v>
      </c>
      <c r="D60" s="159">
        <v>1</v>
      </c>
      <c r="E60" s="159">
        <v>24</v>
      </c>
      <c r="F60" s="159">
        <v>360</v>
      </c>
      <c r="G60" s="214">
        <v>5419</v>
      </c>
      <c r="H60" s="159">
        <v>558</v>
      </c>
      <c r="I60" s="159">
        <v>4</v>
      </c>
      <c r="J60" s="159">
        <v>20</v>
      </c>
      <c r="K60" s="159">
        <v>23</v>
      </c>
    </row>
    <row r="61" spans="1:11" x14ac:dyDescent="0.35">
      <c r="A61" s="401"/>
      <c r="B61" s="28" t="s">
        <v>104</v>
      </c>
      <c r="C61" s="159">
        <v>242</v>
      </c>
      <c r="D61" s="159"/>
      <c r="E61" s="159">
        <v>16</v>
      </c>
      <c r="F61" s="159">
        <v>219</v>
      </c>
      <c r="G61" s="214">
        <v>3595</v>
      </c>
      <c r="H61" s="159">
        <v>312</v>
      </c>
      <c r="I61" s="159">
        <v>1</v>
      </c>
      <c r="J61" s="159">
        <v>15</v>
      </c>
      <c r="K61" s="159">
        <v>29</v>
      </c>
    </row>
    <row r="62" spans="1:11" x14ac:dyDescent="0.35">
      <c r="A62" s="401"/>
      <c r="B62" s="28" t="s">
        <v>105</v>
      </c>
      <c r="C62" s="159">
        <v>82</v>
      </c>
      <c r="D62" s="159"/>
      <c r="E62" s="159">
        <v>6</v>
      </c>
      <c r="F62" s="159">
        <v>34</v>
      </c>
      <c r="G62" s="214">
        <v>830</v>
      </c>
      <c r="H62" s="159">
        <v>117</v>
      </c>
      <c r="I62" s="159"/>
      <c r="J62" s="159">
        <v>9</v>
      </c>
      <c r="K62" s="159">
        <v>4</v>
      </c>
    </row>
    <row r="63" spans="1:11" x14ac:dyDescent="0.35">
      <c r="A63" s="402" t="s">
        <v>132</v>
      </c>
      <c r="B63" s="28" t="s">
        <v>106</v>
      </c>
      <c r="C63" s="159">
        <v>135</v>
      </c>
      <c r="D63" s="159"/>
      <c r="E63" s="159">
        <v>13</v>
      </c>
      <c r="F63" s="159">
        <v>83</v>
      </c>
      <c r="G63" s="214">
        <v>2119</v>
      </c>
      <c r="H63" s="159">
        <v>262</v>
      </c>
      <c r="I63" s="159">
        <v>47</v>
      </c>
      <c r="J63" s="159">
        <v>19</v>
      </c>
      <c r="K63" s="159">
        <v>17</v>
      </c>
    </row>
    <row r="64" spans="1:11" x14ac:dyDescent="0.35">
      <c r="A64" s="402"/>
      <c r="B64" s="28" t="s">
        <v>107</v>
      </c>
      <c r="C64" s="159">
        <v>126</v>
      </c>
      <c r="D64" s="159"/>
      <c r="E64" s="159">
        <v>13</v>
      </c>
      <c r="F64" s="159">
        <v>92</v>
      </c>
      <c r="G64" s="214">
        <v>1750</v>
      </c>
      <c r="H64" s="159">
        <v>178</v>
      </c>
      <c r="I64" s="159">
        <v>3</v>
      </c>
      <c r="J64" s="159">
        <v>15</v>
      </c>
      <c r="K64" s="159">
        <v>10</v>
      </c>
    </row>
    <row r="65" spans="1:12" x14ac:dyDescent="0.35">
      <c r="A65" s="402"/>
      <c r="B65" s="28" t="s">
        <v>108</v>
      </c>
      <c r="C65" s="159">
        <v>82</v>
      </c>
      <c r="D65" s="159"/>
      <c r="E65" s="159">
        <v>8</v>
      </c>
      <c r="F65" s="159">
        <v>78</v>
      </c>
      <c r="G65" s="214">
        <v>896</v>
      </c>
      <c r="H65" s="159">
        <v>88</v>
      </c>
      <c r="I65" s="159">
        <v>24</v>
      </c>
      <c r="J65" s="159">
        <v>6</v>
      </c>
      <c r="K65" s="159">
        <v>22</v>
      </c>
    </row>
    <row r="66" spans="1:12" x14ac:dyDescent="0.35">
      <c r="A66" s="402"/>
      <c r="B66" s="28" t="s">
        <v>109</v>
      </c>
      <c r="C66" s="159">
        <v>86</v>
      </c>
      <c r="D66" s="159"/>
      <c r="E66" s="159">
        <v>10</v>
      </c>
      <c r="F66" s="159">
        <v>82</v>
      </c>
      <c r="G66" s="214">
        <v>1505</v>
      </c>
      <c r="H66" s="159">
        <v>129</v>
      </c>
      <c r="I66" s="159">
        <v>3</v>
      </c>
      <c r="J66" s="159">
        <v>6</v>
      </c>
      <c r="K66" s="159">
        <v>5</v>
      </c>
    </row>
    <row r="67" spans="1:12" x14ac:dyDescent="0.35">
      <c r="A67" s="402"/>
      <c r="B67" s="198" t="s">
        <v>409</v>
      </c>
      <c r="C67" s="159"/>
      <c r="D67" s="159"/>
      <c r="E67" s="159"/>
      <c r="F67" s="159"/>
      <c r="G67" s="214"/>
      <c r="H67" s="159"/>
      <c r="I67" s="159"/>
      <c r="J67" s="159"/>
      <c r="K67" s="159"/>
    </row>
    <row r="68" spans="1:12" x14ac:dyDescent="0.35">
      <c r="A68" s="402"/>
      <c r="B68" s="28" t="s">
        <v>110</v>
      </c>
      <c r="C68" s="159">
        <v>119</v>
      </c>
      <c r="D68" s="159">
        <v>62</v>
      </c>
      <c r="E68" s="159">
        <v>17</v>
      </c>
      <c r="F68" s="159">
        <v>220</v>
      </c>
      <c r="G68" s="214">
        <v>1640</v>
      </c>
      <c r="H68" s="159">
        <v>124</v>
      </c>
      <c r="I68" s="159">
        <v>4</v>
      </c>
      <c r="J68" s="159">
        <v>8</v>
      </c>
      <c r="K68" s="159">
        <v>9</v>
      </c>
    </row>
    <row r="69" spans="1:12" x14ac:dyDescent="0.35">
      <c r="A69" s="402"/>
      <c r="B69" s="28" t="s">
        <v>111</v>
      </c>
      <c r="C69" s="159">
        <v>150</v>
      </c>
      <c r="D69" s="159"/>
      <c r="E69" s="159">
        <v>9</v>
      </c>
      <c r="F69" s="159">
        <v>60</v>
      </c>
      <c r="G69" s="214">
        <v>1471</v>
      </c>
      <c r="H69" s="159">
        <v>233</v>
      </c>
      <c r="I69" s="159"/>
      <c r="J69" s="159">
        <v>10</v>
      </c>
      <c r="K69" s="159">
        <v>18</v>
      </c>
    </row>
    <row r="70" spans="1:12" x14ac:dyDescent="0.35">
      <c r="A70" s="402"/>
      <c r="B70" s="28" t="s">
        <v>112</v>
      </c>
      <c r="C70" s="159">
        <v>197</v>
      </c>
      <c r="D70" s="159"/>
      <c r="E70" s="159">
        <v>10</v>
      </c>
      <c r="F70" s="159">
        <v>67</v>
      </c>
      <c r="G70" s="214">
        <v>1916</v>
      </c>
      <c r="H70" s="159">
        <v>270</v>
      </c>
      <c r="I70" s="159"/>
      <c r="J70" s="159">
        <v>17</v>
      </c>
      <c r="K70" s="159">
        <v>18</v>
      </c>
    </row>
    <row r="71" spans="1:12" x14ac:dyDescent="0.35">
      <c r="A71" s="402"/>
      <c r="B71" s="28" t="s">
        <v>113</v>
      </c>
      <c r="C71" s="159">
        <v>222</v>
      </c>
      <c r="D71" s="159"/>
      <c r="E71" s="159">
        <v>14</v>
      </c>
      <c r="F71" s="159">
        <v>70</v>
      </c>
      <c r="G71" s="214">
        <v>1381</v>
      </c>
      <c r="H71" s="159">
        <v>218</v>
      </c>
      <c r="I71" s="159">
        <v>1</v>
      </c>
      <c r="J71" s="159">
        <v>24</v>
      </c>
      <c r="K71" s="159">
        <v>75</v>
      </c>
    </row>
    <row r="72" spans="1:12" x14ac:dyDescent="0.35">
      <c r="A72" s="401" t="s">
        <v>131</v>
      </c>
      <c r="B72" s="28" t="s">
        <v>114</v>
      </c>
      <c r="C72" s="159">
        <v>347</v>
      </c>
      <c r="D72" s="159"/>
      <c r="E72" s="159">
        <v>21</v>
      </c>
      <c r="F72" s="159">
        <v>164</v>
      </c>
      <c r="G72" s="214">
        <v>4632</v>
      </c>
      <c r="H72" s="159">
        <v>552</v>
      </c>
      <c r="I72" s="159">
        <v>1</v>
      </c>
      <c r="J72" s="159">
        <v>50</v>
      </c>
      <c r="K72" s="159">
        <v>46</v>
      </c>
    </row>
    <row r="73" spans="1:12" x14ac:dyDescent="0.35">
      <c r="A73" s="401"/>
      <c r="B73" s="28" t="s">
        <v>115</v>
      </c>
      <c r="C73" s="159">
        <v>184</v>
      </c>
      <c r="D73" s="159"/>
      <c r="E73" s="159">
        <v>15</v>
      </c>
      <c r="F73" s="159">
        <v>207</v>
      </c>
      <c r="G73" s="214">
        <v>1907</v>
      </c>
      <c r="H73" s="159">
        <v>219</v>
      </c>
      <c r="I73" s="159">
        <v>41</v>
      </c>
      <c r="J73" s="159">
        <v>15</v>
      </c>
      <c r="K73" s="159">
        <v>46</v>
      </c>
    </row>
    <row r="74" spans="1:12" x14ac:dyDescent="0.35">
      <c r="A74" s="401"/>
      <c r="B74" s="28" t="s">
        <v>116</v>
      </c>
      <c r="C74" s="159">
        <v>61</v>
      </c>
      <c r="D74" s="159"/>
      <c r="E74" s="159">
        <v>7</v>
      </c>
      <c r="F74" s="159">
        <v>34</v>
      </c>
      <c r="G74" s="214">
        <v>794</v>
      </c>
      <c r="H74" s="159">
        <v>50</v>
      </c>
      <c r="I74" s="159"/>
      <c r="J74" s="159">
        <v>2</v>
      </c>
      <c r="K74" s="159">
        <v>2</v>
      </c>
    </row>
    <row r="75" spans="1:12" x14ac:dyDescent="0.35">
      <c r="A75" s="401"/>
      <c r="B75" s="28" t="s">
        <v>117</v>
      </c>
      <c r="C75" s="159">
        <v>153</v>
      </c>
      <c r="D75" s="159"/>
      <c r="E75" s="159">
        <v>9</v>
      </c>
      <c r="F75" s="159">
        <v>65</v>
      </c>
      <c r="G75" s="214">
        <v>1847</v>
      </c>
      <c r="H75" s="159">
        <v>204</v>
      </c>
      <c r="I75" s="159">
        <v>13</v>
      </c>
      <c r="J75" s="159">
        <v>25</v>
      </c>
      <c r="K75" s="159">
        <v>17</v>
      </c>
    </row>
    <row r="76" spans="1:12" x14ac:dyDescent="0.35">
      <c r="A76" s="401"/>
      <c r="B76" s="28" t="s">
        <v>118</v>
      </c>
      <c r="C76" s="159">
        <v>236</v>
      </c>
      <c r="D76" s="159"/>
      <c r="E76" s="159">
        <v>18</v>
      </c>
      <c r="F76" s="159">
        <v>166</v>
      </c>
      <c r="G76" s="214">
        <v>3116</v>
      </c>
      <c r="H76" s="159">
        <v>355</v>
      </c>
      <c r="I76" s="159">
        <v>2</v>
      </c>
      <c r="J76" s="159">
        <v>26</v>
      </c>
      <c r="K76" s="159">
        <v>37</v>
      </c>
    </row>
    <row r="77" spans="1:12" x14ac:dyDescent="0.35">
      <c r="A77" s="401"/>
      <c r="B77" s="28" t="s">
        <v>119</v>
      </c>
      <c r="C77" s="159">
        <v>114</v>
      </c>
      <c r="D77" s="159">
        <v>1</v>
      </c>
      <c r="E77" s="159">
        <v>12</v>
      </c>
      <c r="F77" s="159">
        <v>74</v>
      </c>
      <c r="G77" s="159">
        <v>598</v>
      </c>
      <c r="H77" s="159">
        <v>61</v>
      </c>
      <c r="I77" s="159">
        <v>1</v>
      </c>
      <c r="J77" s="159">
        <v>16</v>
      </c>
      <c r="K77" s="159">
        <v>34</v>
      </c>
    </row>
    <row r="78" spans="1:12" x14ac:dyDescent="0.35">
      <c r="B78" s="49" t="s">
        <v>161</v>
      </c>
      <c r="C78" s="325">
        <v>19</v>
      </c>
      <c r="D78" s="325"/>
      <c r="E78" s="325">
        <v>5</v>
      </c>
      <c r="F78" s="325">
        <v>29</v>
      </c>
      <c r="G78" s="325">
        <v>413</v>
      </c>
      <c r="H78" s="325">
        <v>38</v>
      </c>
      <c r="I78" s="325">
        <v>6</v>
      </c>
      <c r="J78" s="325">
        <v>4</v>
      </c>
      <c r="K78" s="325">
        <v>2</v>
      </c>
    </row>
    <row r="79" spans="1:12" x14ac:dyDescent="0.35">
      <c r="B79" s="36" t="s">
        <v>120</v>
      </c>
      <c r="C79" s="334">
        <f>SUM(C8:C78)</f>
        <v>12506</v>
      </c>
      <c r="D79" s="334">
        <f t="shared" ref="D79:K79" si="0">SUM(D8:D78)</f>
        <v>393</v>
      </c>
      <c r="E79" s="334">
        <f t="shared" si="0"/>
        <v>1646</v>
      </c>
      <c r="F79" s="334">
        <f t="shared" si="0"/>
        <v>11198</v>
      </c>
      <c r="G79" s="334">
        <f t="shared" si="0"/>
        <v>178562</v>
      </c>
      <c r="H79" s="334">
        <f t="shared" si="0"/>
        <v>18102</v>
      </c>
      <c r="I79" s="334">
        <f t="shared" si="0"/>
        <v>726</v>
      </c>
      <c r="J79" s="334">
        <f t="shared" si="0"/>
        <v>1114</v>
      </c>
      <c r="K79" s="123">
        <f t="shared" si="0"/>
        <v>1454</v>
      </c>
      <c r="L79" s="317">
        <f>F79+G79+H79+E79+D79+K79</f>
        <v>211355</v>
      </c>
    </row>
  </sheetData>
  <mergeCells count="10">
    <mergeCell ref="A54:A59"/>
    <mergeCell ref="A60:A62"/>
    <mergeCell ref="A63:A71"/>
    <mergeCell ref="A72:A77"/>
    <mergeCell ref="A8:A13"/>
    <mergeCell ref="A14:A20"/>
    <mergeCell ref="A21:A27"/>
    <mergeCell ref="A28:A36"/>
    <mergeCell ref="A37:A43"/>
    <mergeCell ref="A44:A53"/>
  </mergeCells>
  <pageMargins left="0.7" right="0.7" top="0.78740157499999996" bottom="0.78740157499999996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6B699-9D9A-4EA2-873F-EC04A93E7D68}">
  <dimension ref="A1:W10"/>
  <sheetViews>
    <sheetView workbookViewId="0">
      <selection activeCell="B17" sqref="B17"/>
    </sheetView>
  </sheetViews>
  <sheetFormatPr baseColWidth="10" defaultRowHeight="14.5" x14ac:dyDescent="0.35"/>
  <cols>
    <col min="1" max="1" width="21.453125" customWidth="1"/>
  </cols>
  <sheetData>
    <row r="1" spans="1:23" s="273" customFormat="1" ht="27" customHeight="1" x14ac:dyDescent="0.6">
      <c r="A1" s="266"/>
      <c r="B1" s="270" t="s">
        <v>133</v>
      </c>
      <c r="C1" s="269"/>
      <c r="D1" s="268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</row>
    <row r="2" spans="1:23" s="318" customFormat="1" x14ac:dyDescent="0.35"/>
    <row r="3" spans="1:23" s="318" customFormat="1" ht="29" x14ac:dyDescent="0.35">
      <c r="A3" s="385" t="s">
        <v>406</v>
      </c>
    </row>
    <row r="5" spans="1:23" x14ac:dyDescent="0.35">
      <c r="A5" s="383" t="s">
        <v>405</v>
      </c>
      <c r="B5" s="384">
        <v>2024</v>
      </c>
    </row>
    <row r="6" spans="1:23" x14ac:dyDescent="0.35">
      <c r="A6" s="341" t="s">
        <v>208</v>
      </c>
      <c r="B6" s="336">
        <f>F8*100</f>
        <v>41.134907459093206</v>
      </c>
      <c r="F6" s="457" t="s">
        <v>208</v>
      </c>
      <c r="G6" s="457" t="s">
        <v>210</v>
      </c>
      <c r="H6" s="457" t="s">
        <v>205</v>
      </c>
      <c r="I6" s="457" t="s">
        <v>392</v>
      </c>
      <c r="J6" s="457" t="s">
        <v>209</v>
      </c>
    </row>
    <row r="7" spans="1:23" x14ac:dyDescent="0.35">
      <c r="A7" s="159" t="s">
        <v>210</v>
      </c>
      <c r="B7" s="336">
        <f>G8*100</f>
        <v>32.712623752489051</v>
      </c>
      <c r="F7" s="418"/>
      <c r="G7" s="418"/>
      <c r="H7" s="418"/>
      <c r="I7" s="418"/>
      <c r="J7" s="418"/>
    </row>
    <row r="8" spans="1:23" x14ac:dyDescent="0.35">
      <c r="A8" s="159" t="s">
        <v>205</v>
      </c>
      <c r="B8" s="336">
        <f>H8*100</f>
        <v>24.140623344681437</v>
      </c>
      <c r="F8">
        <v>0.41134907459093206</v>
      </c>
      <c r="G8">
        <v>0.32712623752489051</v>
      </c>
      <c r="H8">
        <v>0.24140623344681436</v>
      </c>
      <c r="I8">
        <v>0.24377968244551845</v>
      </c>
      <c r="J8">
        <v>0.19466952842316623</v>
      </c>
    </row>
    <row r="9" spans="1:23" x14ac:dyDescent="0.35">
      <c r="A9" s="159" t="s">
        <v>392</v>
      </c>
      <c r="B9" s="336">
        <f>I8*100</f>
        <v>24.377968244551845</v>
      </c>
    </row>
    <row r="10" spans="1:23" x14ac:dyDescent="0.35">
      <c r="A10" s="217" t="s">
        <v>209</v>
      </c>
      <c r="B10" s="393">
        <f>J8*100</f>
        <v>19.466952842316623</v>
      </c>
    </row>
  </sheetData>
  <mergeCells count="5">
    <mergeCell ref="G6:G7"/>
    <mergeCell ref="H6:H7"/>
    <mergeCell ref="I6:I7"/>
    <mergeCell ref="J6:J7"/>
    <mergeCell ref="F6:F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N101"/>
  <sheetViews>
    <sheetView topLeftCell="A16" workbookViewId="0">
      <selection activeCell="M52" sqref="M52"/>
    </sheetView>
  </sheetViews>
  <sheetFormatPr baseColWidth="10" defaultRowHeight="14.5" x14ac:dyDescent="0.35"/>
  <cols>
    <col min="1" max="1" width="15.54296875" customWidth="1"/>
    <col min="2" max="2" width="30.54296875" customWidth="1"/>
    <col min="8" max="8" width="16" customWidth="1"/>
  </cols>
  <sheetData>
    <row r="1" spans="1:14" s="13" customFormat="1" ht="27" customHeight="1" x14ac:dyDescent="0.6">
      <c r="A1" s="5"/>
      <c r="B1" s="15" t="s">
        <v>133</v>
      </c>
      <c r="C1" s="12"/>
      <c r="D1" s="10"/>
      <c r="E1" s="5"/>
      <c r="F1" s="5"/>
      <c r="G1" s="5"/>
      <c r="H1" s="5"/>
      <c r="I1" s="274"/>
      <c r="J1" s="274"/>
      <c r="K1" s="274"/>
      <c r="L1" s="274"/>
      <c r="M1" s="133"/>
      <c r="N1" s="133"/>
    </row>
    <row r="2" spans="1:14" s="13" customFormat="1" ht="15" customHeight="1" x14ac:dyDescent="0.6">
      <c r="A2" s="19"/>
    </row>
    <row r="3" spans="1:14" s="13" customFormat="1" ht="27" customHeight="1" x14ac:dyDescent="0.55000000000000004">
      <c r="A3" s="7" t="s">
        <v>0</v>
      </c>
      <c r="B3" s="8"/>
      <c r="C3" s="8"/>
      <c r="D3" s="9"/>
    </row>
    <row r="4" spans="1:14" s="22" customFormat="1" ht="18.75" customHeight="1" x14ac:dyDescent="0.35">
      <c r="A4" s="20"/>
      <c r="B4" s="21"/>
      <c r="C4" s="21"/>
      <c r="D4" s="21"/>
    </row>
    <row r="5" spans="1:14" ht="15.5" x14ac:dyDescent="0.35">
      <c r="A5" s="277" t="s">
        <v>51</v>
      </c>
      <c r="B5" s="278"/>
      <c r="C5" s="278"/>
      <c r="D5" s="278"/>
      <c r="E5" s="279"/>
      <c r="F5" s="279"/>
      <c r="G5" s="279"/>
      <c r="H5" s="280"/>
      <c r="I5" s="260"/>
      <c r="J5" s="260"/>
      <c r="K5" s="260"/>
      <c r="L5" s="260"/>
      <c r="M5" s="260"/>
      <c r="N5" s="260"/>
    </row>
    <row r="6" spans="1:14" x14ac:dyDescent="0.35">
      <c r="A6" s="281"/>
      <c r="B6" s="282"/>
      <c r="C6" s="282"/>
      <c r="D6" s="282"/>
      <c r="E6" s="282"/>
      <c r="F6" s="282"/>
      <c r="G6" s="282"/>
      <c r="H6" s="283"/>
      <c r="I6" s="259"/>
      <c r="J6" s="259"/>
      <c r="K6" s="259"/>
      <c r="L6" s="259"/>
      <c r="M6" s="259"/>
      <c r="N6" s="259"/>
    </row>
    <row r="7" spans="1:14" x14ac:dyDescent="0.35">
      <c r="A7" s="281" t="s">
        <v>310</v>
      </c>
      <c r="B7" s="282"/>
      <c r="C7" s="282"/>
      <c r="D7" s="282"/>
      <c r="E7" s="282"/>
      <c r="F7" s="282"/>
      <c r="G7" s="282"/>
      <c r="H7" s="283"/>
      <c r="I7" s="258"/>
      <c r="J7" s="258"/>
      <c r="K7" s="258"/>
      <c r="L7" s="258"/>
      <c r="M7" s="258"/>
      <c r="N7" s="258"/>
    </row>
    <row r="8" spans="1:14" s="258" customFormat="1" x14ac:dyDescent="0.35">
      <c r="A8" s="281" t="s">
        <v>311</v>
      </c>
      <c r="B8" s="282"/>
      <c r="C8" s="282"/>
      <c r="D8" s="282"/>
      <c r="E8" s="282"/>
      <c r="F8" s="282"/>
      <c r="G8" s="282"/>
      <c r="H8" s="283"/>
    </row>
    <row r="9" spans="1:14" x14ac:dyDescent="0.35">
      <c r="A9" s="281"/>
      <c r="B9" s="282"/>
      <c r="C9" s="282"/>
      <c r="D9" s="282"/>
      <c r="E9" s="282"/>
      <c r="F9" s="282"/>
      <c r="G9" s="282"/>
      <c r="H9" s="283"/>
    </row>
    <row r="10" spans="1:14" x14ac:dyDescent="0.35">
      <c r="A10" s="284" t="s">
        <v>289</v>
      </c>
      <c r="B10" s="282"/>
      <c r="C10" s="282"/>
      <c r="D10" s="282"/>
      <c r="E10" s="282"/>
      <c r="F10" s="282"/>
      <c r="G10" s="282"/>
      <c r="H10" s="283"/>
      <c r="I10" s="258"/>
      <c r="J10" s="258"/>
      <c r="K10" s="258"/>
      <c r="L10" s="258"/>
      <c r="M10" s="258"/>
      <c r="N10" s="258"/>
    </row>
    <row r="11" spans="1:14" x14ac:dyDescent="0.35">
      <c r="A11" s="284"/>
      <c r="B11" s="282"/>
      <c r="C11" s="282"/>
      <c r="D11" s="282"/>
      <c r="E11" s="282"/>
      <c r="F11" s="282"/>
      <c r="G11" s="282"/>
      <c r="H11" s="283"/>
      <c r="I11" s="258"/>
      <c r="J11" s="258"/>
      <c r="K11" s="258"/>
      <c r="L11" s="258"/>
      <c r="M11" s="258"/>
      <c r="N11" s="258"/>
    </row>
    <row r="12" spans="1:14" x14ac:dyDescent="0.35">
      <c r="A12" s="285" t="s">
        <v>290</v>
      </c>
      <c r="B12" s="282"/>
      <c r="C12" s="282"/>
      <c r="D12" s="282"/>
      <c r="E12" s="282"/>
      <c r="F12" s="282"/>
      <c r="G12" s="282"/>
      <c r="H12" s="283"/>
      <c r="I12" s="258"/>
      <c r="J12" s="258"/>
      <c r="K12" s="258"/>
      <c r="L12" s="258"/>
      <c r="M12" s="258"/>
      <c r="N12" s="258"/>
    </row>
    <row r="13" spans="1:14" x14ac:dyDescent="0.35">
      <c r="A13" s="286" t="s">
        <v>319</v>
      </c>
      <c r="B13" s="287"/>
      <c r="C13" s="287"/>
      <c r="D13" s="287"/>
      <c r="E13" s="287"/>
      <c r="F13" s="287"/>
      <c r="G13" s="287"/>
      <c r="H13" s="288"/>
      <c r="I13" s="258"/>
      <c r="J13" s="258"/>
      <c r="K13" s="258"/>
      <c r="L13" s="258"/>
      <c r="M13" s="258"/>
      <c r="N13" s="258"/>
    </row>
    <row r="14" spans="1:14" x14ac:dyDescent="0.35">
      <c r="A14" s="292" t="s">
        <v>320</v>
      </c>
      <c r="B14" s="293"/>
      <c r="C14" s="293"/>
      <c r="D14" s="293"/>
      <c r="E14" s="293"/>
      <c r="F14" s="293"/>
      <c r="G14" s="293"/>
      <c r="H14" s="294"/>
      <c r="I14" s="258"/>
      <c r="J14" s="258"/>
      <c r="K14" s="258"/>
      <c r="L14" s="258"/>
      <c r="M14" s="258"/>
      <c r="N14" s="258"/>
    </row>
    <row r="15" spans="1:14" x14ac:dyDescent="0.35">
      <c r="A15" s="286" t="s">
        <v>321</v>
      </c>
      <c r="B15" s="287"/>
      <c r="C15" s="287"/>
      <c r="D15" s="287"/>
      <c r="E15" s="287"/>
      <c r="F15" s="287"/>
      <c r="G15" s="287"/>
      <c r="H15" s="288"/>
      <c r="I15" s="258"/>
      <c r="J15" s="258"/>
      <c r="K15" s="258"/>
      <c r="L15" s="258"/>
      <c r="M15" s="258"/>
      <c r="N15" s="258"/>
    </row>
    <row r="16" spans="1:14" x14ac:dyDescent="0.35">
      <c r="A16" s="286" t="s">
        <v>322</v>
      </c>
      <c r="B16" s="287"/>
      <c r="C16" s="287"/>
      <c r="D16" s="287"/>
      <c r="E16" s="287"/>
      <c r="F16" s="287"/>
      <c r="G16" s="287"/>
      <c r="H16" s="288"/>
      <c r="I16" s="258"/>
      <c r="J16" s="258"/>
      <c r="K16" s="258"/>
      <c r="L16" s="258"/>
      <c r="M16" s="258"/>
      <c r="N16" s="258"/>
    </row>
    <row r="17" spans="1:14" x14ac:dyDescent="0.35">
      <c r="A17" s="286" t="s">
        <v>323</v>
      </c>
      <c r="B17" s="287"/>
      <c r="C17" s="287"/>
      <c r="D17" s="287"/>
      <c r="E17" s="287"/>
      <c r="F17" s="287"/>
      <c r="G17" s="287"/>
      <c r="H17" s="288"/>
      <c r="I17" s="258"/>
      <c r="J17" s="258"/>
      <c r="K17" s="258"/>
      <c r="L17" s="258"/>
      <c r="M17" s="258"/>
      <c r="N17" s="258"/>
    </row>
    <row r="18" spans="1:14" x14ac:dyDescent="0.35">
      <c r="A18" s="286" t="s">
        <v>324</v>
      </c>
      <c r="B18" s="287"/>
      <c r="C18" s="287"/>
      <c r="D18" s="287"/>
      <c r="E18" s="287"/>
      <c r="F18" s="287"/>
      <c r="G18" s="287"/>
      <c r="H18" s="288"/>
    </row>
    <row r="19" spans="1:14" x14ac:dyDescent="0.35">
      <c r="A19" s="286" t="s">
        <v>325</v>
      </c>
      <c r="B19" s="287"/>
      <c r="C19" s="287"/>
      <c r="D19" s="287"/>
      <c r="E19" s="287"/>
      <c r="F19" s="287"/>
      <c r="G19" s="287"/>
      <c r="H19" s="288"/>
    </row>
    <row r="20" spans="1:14" x14ac:dyDescent="0.35">
      <c r="A20" s="281"/>
      <c r="B20" s="282"/>
      <c r="C20" s="282"/>
      <c r="D20" s="282"/>
      <c r="E20" s="282"/>
      <c r="F20" s="282"/>
      <c r="G20" s="282"/>
      <c r="H20" s="283"/>
    </row>
    <row r="21" spans="1:14" x14ac:dyDescent="0.35">
      <c r="A21" s="285" t="s">
        <v>10</v>
      </c>
      <c r="B21" s="282"/>
      <c r="C21" s="282"/>
      <c r="D21" s="282"/>
      <c r="E21" s="282"/>
      <c r="F21" s="282"/>
      <c r="G21" s="282"/>
      <c r="H21" s="283"/>
    </row>
    <row r="22" spans="1:14" x14ac:dyDescent="0.35">
      <c r="A22" s="281" t="s">
        <v>291</v>
      </c>
      <c r="B22" s="282"/>
      <c r="C22" s="282"/>
      <c r="D22" s="282"/>
      <c r="E22" s="282"/>
      <c r="F22" s="282"/>
      <c r="G22" s="282"/>
      <c r="H22" s="283"/>
    </row>
    <row r="23" spans="1:14" x14ac:dyDescent="0.35">
      <c r="A23" s="281" t="s">
        <v>292</v>
      </c>
      <c r="B23" s="282"/>
      <c r="C23" s="282"/>
      <c r="D23" s="282"/>
      <c r="E23" s="282"/>
      <c r="F23" s="282"/>
      <c r="G23" s="282"/>
      <c r="H23" s="283"/>
    </row>
    <row r="24" spans="1:14" x14ac:dyDescent="0.35">
      <c r="A24" s="281" t="s">
        <v>293</v>
      </c>
      <c r="B24" s="282"/>
      <c r="C24" s="282"/>
      <c r="D24" s="282"/>
      <c r="E24" s="282"/>
      <c r="F24" s="282"/>
      <c r="G24" s="282"/>
      <c r="H24" s="283"/>
    </row>
    <row r="25" spans="1:14" x14ac:dyDescent="0.35">
      <c r="A25" s="281" t="s">
        <v>294</v>
      </c>
      <c r="B25" s="282"/>
      <c r="C25" s="282"/>
      <c r="D25" s="282"/>
      <c r="E25" s="282"/>
      <c r="F25" s="282"/>
      <c r="G25" s="282"/>
      <c r="H25" s="283"/>
    </row>
    <row r="26" spans="1:14" x14ac:dyDescent="0.35">
      <c r="A26" s="281" t="s">
        <v>295</v>
      </c>
      <c r="B26" s="282"/>
      <c r="C26" s="282"/>
      <c r="D26" s="282"/>
      <c r="E26" s="282"/>
      <c r="F26" s="282"/>
      <c r="G26" s="282"/>
      <c r="H26" s="283"/>
    </row>
    <row r="27" spans="1:14" x14ac:dyDescent="0.35">
      <c r="A27" s="281" t="s">
        <v>296</v>
      </c>
      <c r="B27" s="282"/>
      <c r="C27" s="282"/>
      <c r="D27" s="282"/>
      <c r="E27" s="282"/>
      <c r="F27" s="282"/>
      <c r="G27" s="282"/>
      <c r="H27" s="283"/>
    </row>
    <row r="28" spans="1:14" x14ac:dyDescent="0.35">
      <c r="A28" s="281"/>
      <c r="B28" s="282"/>
      <c r="C28" s="282"/>
      <c r="D28" s="282"/>
      <c r="E28" s="282"/>
      <c r="F28" s="282"/>
      <c r="G28" s="282"/>
      <c r="H28" s="283"/>
    </row>
    <row r="29" spans="1:14" x14ac:dyDescent="0.35">
      <c r="A29" s="285" t="s">
        <v>297</v>
      </c>
      <c r="B29" s="282"/>
      <c r="C29" s="282"/>
      <c r="D29" s="282"/>
      <c r="E29" s="282"/>
      <c r="F29" s="282"/>
      <c r="G29" s="282"/>
      <c r="H29" s="283"/>
    </row>
    <row r="30" spans="1:14" x14ac:dyDescent="0.35">
      <c r="A30" s="281" t="s">
        <v>298</v>
      </c>
      <c r="B30" s="282"/>
      <c r="C30" s="282"/>
      <c r="D30" s="282"/>
      <c r="E30" s="282"/>
      <c r="F30" s="282"/>
      <c r="G30" s="282"/>
      <c r="H30" s="283"/>
    </row>
    <row r="31" spans="1:14" x14ac:dyDescent="0.35">
      <c r="A31" s="281" t="s">
        <v>299</v>
      </c>
      <c r="B31" s="282"/>
      <c r="C31" s="282"/>
      <c r="D31" s="282"/>
      <c r="E31" s="282"/>
      <c r="F31" s="282"/>
      <c r="G31" s="282"/>
      <c r="H31" s="283"/>
    </row>
    <row r="32" spans="1:14" x14ac:dyDescent="0.35">
      <c r="A32" s="281" t="s">
        <v>300</v>
      </c>
      <c r="B32" s="282"/>
      <c r="C32" s="282"/>
      <c r="D32" s="282"/>
      <c r="E32" s="282"/>
      <c r="F32" s="282"/>
      <c r="G32" s="282"/>
      <c r="H32" s="283"/>
    </row>
    <row r="33" spans="1:8" x14ac:dyDescent="0.35">
      <c r="A33" s="281" t="s">
        <v>326</v>
      </c>
      <c r="B33" s="282"/>
      <c r="C33" s="282"/>
      <c r="D33" s="282"/>
      <c r="E33" s="282"/>
      <c r="F33" s="282"/>
      <c r="G33" s="282"/>
      <c r="H33" s="283"/>
    </row>
    <row r="34" spans="1:8" x14ac:dyDescent="0.35">
      <c r="A34" s="281" t="s">
        <v>327</v>
      </c>
      <c r="B34" s="282"/>
      <c r="C34" s="282"/>
      <c r="D34" s="282"/>
      <c r="E34" s="282"/>
      <c r="F34" s="282"/>
      <c r="G34" s="282"/>
      <c r="H34" s="283"/>
    </row>
    <row r="35" spans="1:8" x14ac:dyDescent="0.35">
      <c r="A35" s="281" t="s">
        <v>328</v>
      </c>
      <c r="B35" s="282"/>
      <c r="C35" s="282"/>
      <c r="D35" s="282"/>
      <c r="E35" s="282"/>
      <c r="F35" s="282"/>
      <c r="G35" s="282"/>
      <c r="H35" s="283"/>
    </row>
    <row r="36" spans="1:8" x14ac:dyDescent="0.35">
      <c r="A36" s="281"/>
      <c r="B36" s="282"/>
      <c r="C36" s="282"/>
      <c r="D36" s="282"/>
      <c r="E36" s="282"/>
      <c r="F36" s="282"/>
      <c r="G36" s="282"/>
      <c r="H36" s="283"/>
    </row>
    <row r="37" spans="1:8" x14ac:dyDescent="0.35">
      <c r="A37" s="285" t="s">
        <v>301</v>
      </c>
      <c r="B37" s="282"/>
      <c r="C37" s="282"/>
      <c r="D37" s="282"/>
      <c r="E37" s="282"/>
      <c r="F37" s="282"/>
      <c r="G37" s="282"/>
      <c r="H37" s="283"/>
    </row>
    <row r="38" spans="1:8" x14ac:dyDescent="0.35">
      <c r="A38" s="281" t="s">
        <v>329</v>
      </c>
      <c r="B38" s="282"/>
      <c r="C38" s="282"/>
      <c r="D38" s="282"/>
      <c r="E38" s="282"/>
      <c r="F38" s="282"/>
      <c r="G38" s="282"/>
      <c r="H38" s="283"/>
    </row>
    <row r="39" spans="1:8" x14ac:dyDescent="0.35">
      <c r="A39" s="281" t="s">
        <v>330</v>
      </c>
      <c r="B39" s="282"/>
      <c r="C39" s="282"/>
      <c r="D39" s="282"/>
      <c r="E39" s="282"/>
      <c r="F39" s="282"/>
      <c r="G39" s="282"/>
      <c r="H39" s="283"/>
    </row>
    <row r="40" spans="1:8" x14ac:dyDescent="0.35">
      <c r="A40" s="281" t="s">
        <v>331</v>
      </c>
      <c r="B40" s="282"/>
      <c r="C40" s="282"/>
      <c r="D40" s="282"/>
      <c r="E40" s="282"/>
      <c r="F40" s="282"/>
      <c r="G40" s="282"/>
      <c r="H40" s="283"/>
    </row>
    <row r="41" spans="1:8" x14ac:dyDescent="0.35">
      <c r="A41" s="281" t="s">
        <v>332</v>
      </c>
      <c r="B41" s="282"/>
      <c r="C41" s="282"/>
      <c r="D41" s="282"/>
      <c r="E41" s="282"/>
      <c r="F41" s="282"/>
      <c r="G41" s="282"/>
      <c r="H41" s="283"/>
    </row>
    <row r="42" spans="1:8" x14ac:dyDescent="0.35">
      <c r="A42" s="281" t="s">
        <v>333</v>
      </c>
      <c r="B42" s="282"/>
      <c r="C42" s="282"/>
      <c r="D42" s="282"/>
      <c r="E42" s="282"/>
      <c r="F42" s="282"/>
      <c r="G42" s="282"/>
      <c r="H42" s="283"/>
    </row>
    <row r="43" spans="1:8" x14ac:dyDescent="0.35">
      <c r="A43" s="281" t="s">
        <v>334</v>
      </c>
      <c r="B43" s="282"/>
      <c r="C43" s="282"/>
      <c r="D43" s="282"/>
      <c r="E43" s="282"/>
      <c r="F43" s="282"/>
      <c r="G43" s="282"/>
      <c r="H43" s="283"/>
    </row>
    <row r="44" spans="1:8" x14ac:dyDescent="0.35">
      <c r="A44" s="281" t="s">
        <v>335</v>
      </c>
      <c r="B44" s="282"/>
      <c r="C44" s="282"/>
      <c r="D44" s="282"/>
      <c r="E44" s="282"/>
      <c r="F44" s="282"/>
      <c r="G44" s="282"/>
      <c r="H44" s="283"/>
    </row>
    <row r="45" spans="1:8" x14ac:dyDescent="0.35">
      <c r="A45" s="281" t="s">
        <v>336</v>
      </c>
      <c r="B45" s="282"/>
      <c r="C45" s="282"/>
      <c r="D45" s="282"/>
      <c r="E45" s="282"/>
      <c r="F45" s="282"/>
      <c r="G45" s="282"/>
      <c r="H45" s="283"/>
    </row>
    <row r="46" spans="1:8" x14ac:dyDescent="0.35">
      <c r="A46" s="281"/>
      <c r="B46" s="282"/>
      <c r="C46" s="282"/>
      <c r="D46" s="282"/>
      <c r="E46" s="282"/>
      <c r="F46" s="282"/>
      <c r="G46" s="282"/>
      <c r="H46" s="283"/>
    </row>
    <row r="47" spans="1:8" x14ac:dyDescent="0.35">
      <c r="A47" s="285" t="s">
        <v>31</v>
      </c>
      <c r="B47" s="282"/>
      <c r="C47" s="282"/>
      <c r="D47" s="282"/>
      <c r="E47" s="282"/>
      <c r="F47" s="282"/>
      <c r="G47" s="282"/>
      <c r="H47" s="283"/>
    </row>
    <row r="48" spans="1:8" x14ac:dyDescent="0.35">
      <c r="A48" s="281" t="s">
        <v>337</v>
      </c>
      <c r="B48" s="282"/>
      <c r="C48" s="282"/>
      <c r="D48" s="282"/>
      <c r="E48" s="282"/>
      <c r="F48" s="282"/>
      <c r="G48" s="282"/>
      <c r="H48" s="283"/>
    </row>
    <row r="49" spans="1:8" x14ac:dyDescent="0.35">
      <c r="A49" s="281" t="s">
        <v>338</v>
      </c>
      <c r="B49" s="282"/>
      <c r="C49" s="282"/>
      <c r="D49" s="282"/>
      <c r="E49" s="282"/>
      <c r="F49" s="282"/>
      <c r="G49" s="282"/>
      <c r="H49" s="283"/>
    </row>
    <row r="50" spans="1:8" x14ac:dyDescent="0.35">
      <c r="A50" s="281" t="s">
        <v>339</v>
      </c>
      <c r="B50" s="282"/>
      <c r="C50" s="282"/>
      <c r="D50" s="282"/>
      <c r="E50" s="282"/>
      <c r="F50" s="282"/>
      <c r="G50" s="282"/>
      <c r="H50" s="283"/>
    </row>
    <row r="51" spans="1:8" x14ac:dyDescent="0.35">
      <c r="A51" s="281"/>
      <c r="B51" s="282"/>
      <c r="C51" s="282"/>
      <c r="D51" s="282"/>
      <c r="E51" s="282"/>
      <c r="F51" s="282"/>
      <c r="G51" s="282"/>
      <c r="H51" s="283"/>
    </row>
    <row r="52" spans="1:8" x14ac:dyDescent="0.35">
      <c r="A52" s="285" t="s">
        <v>302</v>
      </c>
      <c r="B52" s="282"/>
      <c r="C52" s="282"/>
      <c r="D52" s="282"/>
      <c r="E52" s="282"/>
      <c r="F52" s="282"/>
      <c r="G52" s="282"/>
      <c r="H52" s="283"/>
    </row>
    <row r="53" spans="1:8" x14ac:dyDescent="0.35">
      <c r="A53" s="281" t="s">
        <v>340</v>
      </c>
      <c r="B53" s="282"/>
      <c r="C53" s="282"/>
      <c r="D53" s="282"/>
      <c r="E53" s="282"/>
      <c r="F53" s="282"/>
      <c r="G53" s="282"/>
      <c r="H53" s="283"/>
    </row>
    <row r="54" spans="1:8" x14ac:dyDescent="0.35">
      <c r="A54" s="281" t="s">
        <v>341</v>
      </c>
      <c r="B54" s="282"/>
      <c r="C54" s="282"/>
      <c r="D54" s="282"/>
      <c r="E54" s="282"/>
      <c r="F54" s="282"/>
      <c r="G54" s="282"/>
      <c r="H54" s="283"/>
    </row>
    <row r="55" spans="1:8" x14ac:dyDescent="0.35">
      <c r="A55" s="281" t="s">
        <v>342</v>
      </c>
      <c r="B55" s="282"/>
      <c r="C55" s="282"/>
      <c r="D55" s="282"/>
      <c r="E55" s="282"/>
      <c r="F55" s="282"/>
      <c r="G55" s="282"/>
      <c r="H55" s="283"/>
    </row>
    <row r="56" spans="1:8" x14ac:dyDescent="0.35">
      <c r="A56" s="281" t="s">
        <v>343</v>
      </c>
      <c r="B56" s="282"/>
      <c r="C56" s="282"/>
      <c r="D56" s="282"/>
      <c r="E56" s="282"/>
      <c r="F56" s="282"/>
      <c r="G56" s="282"/>
      <c r="H56" s="283"/>
    </row>
    <row r="57" spans="1:8" x14ac:dyDescent="0.35">
      <c r="A57" s="281" t="s">
        <v>344</v>
      </c>
      <c r="B57" s="282"/>
      <c r="C57" s="282"/>
      <c r="D57" s="282"/>
      <c r="E57" s="282"/>
      <c r="F57" s="282"/>
      <c r="G57" s="282"/>
      <c r="H57" s="283"/>
    </row>
    <row r="58" spans="1:8" x14ac:dyDescent="0.35">
      <c r="A58" s="281" t="s">
        <v>345</v>
      </c>
      <c r="B58" s="282"/>
      <c r="C58" s="282"/>
      <c r="D58" s="282"/>
      <c r="E58" s="282"/>
      <c r="F58" s="282"/>
      <c r="G58" s="282"/>
      <c r="H58" s="283"/>
    </row>
    <row r="59" spans="1:8" x14ac:dyDescent="0.35">
      <c r="A59" s="281" t="s">
        <v>346</v>
      </c>
      <c r="B59" s="282"/>
      <c r="C59" s="282"/>
      <c r="D59" s="282"/>
      <c r="E59" s="282"/>
      <c r="F59" s="282"/>
      <c r="G59" s="282"/>
      <c r="H59" s="283"/>
    </row>
    <row r="60" spans="1:8" x14ac:dyDescent="0.35">
      <c r="A60" s="281" t="s">
        <v>347</v>
      </c>
      <c r="B60" s="282"/>
      <c r="C60" s="282"/>
      <c r="D60" s="282"/>
      <c r="E60" s="282"/>
      <c r="F60" s="282"/>
      <c r="G60" s="282"/>
      <c r="H60" s="283"/>
    </row>
    <row r="61" spans="1:8" x14ac:dyDescent="0.35">
      <c r="A61" s="281"/>
      <c r="B61" s="282"/>
      <c r="C61" s="282"/>
      <c r="D61" s="282"/>
      <c r="E61" s="282"/>
      <c r="F61" s="282"/>
      <c r="G61" s="282"/>
      <c r="H61" s="283"/>
    </row>
    <row r="62" spans="1:8" x14ac:dyDescent="0.35">
      <c r="A62" s="285" t="s">
        <v>303</v>
      </c>
      <c r="B62" s="282"/>
      <c r="C62" s="282"/>
      <c r="D62" s="282"/>
      <c r="E62" s="282"/>
      <c r="F62" s="282"/>
      <c r="G62" s="282"/>
      <c r="H62" s="283"/>
    </row>
    <row r="63" spans="1:8" x14ac:dyDescent="0.35">
      <c r="A63" s="281" t="s">
        <v>348</v>
      </c>
      <c r="B63" s="282"/>
      <c r="C63" s="282"/>
      <c r="D63" s="282"/>
      <c r="E63" s="282"/>
      <c r="F63" s="282"/>
      <c r="G63" s="282"/>
      <c r="H63" s="283"/>
    </row>
    <row r="64" spans="1:8" x14ac:dyDescent="0.35">
      <c r="A64" s="281" t="s">
        <v>349</v>
      </c>
      <c r="B64" s="282"/>
      <c r="C64" s="282"/>
      <c r="D64" s="282"/>
      <c r="E64" s="282"/>
      <c r="F64" s="282"/>
      <c r="G64" s="282"/>
      <c r="H64" s="283"/>
    </row>
    <row r="65" spans="1:8" x14ac:dyDescent="0.35">
      <c r="A65" s="281" t="s">
        <v>350</v>
      </c>
      <c r="B65" s="282"/>
      <c r="C65" s="282"/>
      <c r="D65" s="282"/>
      <c r="E65" s="282"/>
      <c r="F65" s="282"/>
      <c r="G65" s="282"/>
      <c r="H65" s="283"/>
    </row>
    <row r="66" spans="1:8" x14ac:dyDescent="0.35">
      <c r="A66" s="281" t="s">
        <v>351</v>
      </c>
      <c r="B66" s="282"/>
      <c r="C66" s="282"/>
      <c r="D66" s="282"/>
      <c r="E66" s="282"/>
      <c r="F66" s="282"/>
      <c r="G66" s="282"/>
      <c r="H66" s="283"/>
    </row>
    <row r="67" spans="1:8" x14ac:dyDescent="0.35">
      <c r="A67" s="281" t="s">
        <v>352</v>
      </c>
      <c r="B67" s="282"/>
      <c r="C67" s="282"/>
      <c r="D67" s="282"/>
      <c r="E67" s="282"/>
      <c r="F67" s="282"/>
      <c r="G67" s="282"/>
      <c r="H67" s="283"/>
    </row>
    <row r="68" spans="1:8" x14ac:dyDescent="0.35">
      <c r="A68" s="281"/>
      <c r="B68" s="282"/>
      <c r="C68" s="282"/>
      <c r="D68" s="282"/>
      <c r="E68" s="282"/>
      <c r="F68" s="282"/>
      <c r="G68" s="282"/>
      <c r="H68" s="283"/>
    </row>
    <row r="69" spans="1:8" x14ac:dyDescent="0.35">
      <c r="A69" s="285" t="s">
        <v>304</v>
      </c>
      <c r="B69" s="282"/>
      <c r="C69" s="282"/>
      <c r="D69" s="282"/>
      <c r="E69" s="282"/>
      <c r="F69" s="282"/>
      <c r="G69" s="282"/>
      <c r="H69" s="283"/>
    </row>
    <row r="70" spans="1:8" x14ac:dyDescent="0.35">
      <c r="A70" s="281" t="s">
        <v>353</v>
      </c>
      <c r="B70" s="282"/>
      <c r="C70" s="282"/>
      <c r="D70" s="282"/>
      <c r="E70" s="282"/>
      <c r="F70" s="282"/>
      <c r="G70" s="282"/>
      <c r="H70" s="283"/>
    </row>
    <row r="71" spans="1:8" x14ac:dyDescent="0.35">
      <c r="A71" s="281" t="s">
        <v>354</v>
      </c>
      <c r="B71" s="282"/>
      <c r="C71" s="282"/>
      <c r="D71" s="282"/>
      <c r="E71" s="282"/>
      <c r="F71" s="282"/>
      <c r="G71" s="282"/>
      <c r="H71" s="283"/>
    </row>
    <row r="72" spans="1:8" x14ac:dyDescent="0.35">
      <c r="A72" s="281" t="s">
        <v>355</v>
      </c>
      <c r="B72" s="282"/>
      <c r="C72" s="282"/>
      <c r="D72" s="282"/>
      <c r="E72" s="282"/>
      <c r="F72" s="282"/>
      <c r="G72" s="282"/>
      <c r="H72" s="283"/>
    </row>
    <row r="73" spans="1:8" x14ac:dyDescent="0.35">
      <c r="A73" s="281" t="s">
        <v>356</v>
      </c>
      <c r="B73" s="282"/>
      <c r="C73" s="282"/>
      <c r="D73" s="282"/>
      <c r="E73" s="282"/>
      <c r="F73" s="282"/>
      <c r="G73" s="282"/>
      <c r="H73" s="283"/>
    </row>
    <row r="74" spans="1:8" x14ac:dyDescent="0.35">
      <c r="A74" s="281" t="s">
        <v>357</v>
      </c>
      <c r="B74" s="282"/>
      <c r="C74" s="282"/>
      <c r="D74" s="282"/>
      <c r="E74" s="282"/>
      <c r="F74" s="282"/>
      <c r="G74" s="282"/>
      <c r="H74" s="283"/>
    </row>
    <row r="75" spans="1:8" x14ac:dyDescent="0.35">
      <c r="A75" s="281" t="s">
        <v>358</v>
      </c>
      <c r="B75" s="282"/>
      <c r="C75" s="282"/>
      <c r="D75" s="282"/>
      <c r="E75" s="282"/>
      <c r="F75" s="282"/>
      <c r="G75" s="282"/>
      <c r="H75" s="283"/>
    </row>
    <row r="76" spans="1:8" x14ac:dyDescent="0.35">
      <c r="A76" s="281" t="s">
        <v>359</v>
      </c>
      <c r="B76" s="282"/>
      <c r="C76" s="282"/>
      <c r="D76" s="282"/>
      <c r="E76" s="282"/>
      <c r="F76" s="282"/>
      <c r="G76" s="282"/>
      <c r="H76" s="283"/>
    </row>
    <row r="77" spans="1:8" x14ac:dyDescent="0.35">
      <c r="A77" s="281" t="s">
        <v>360</v>
      </c>
      <c r="B77" s="282"/>
      <c r="C77" s="282"/>
      <c r="D77" s="282"/>
      <c r="E77" s="282"/>
      <c r="F77" s="282"/>
      <c r="G77" s="282"/>
      <c r="H77" s="283"/>
    </row>
    <row r="78" spans="1:8" x14ac:dyDescent="0.35">
      <c r="A78" s="281"/>
      <c r="B78" s="282"/>
      <c r="C78" s="282"/>
      <c r="D78" s="282"/>
      <c r="E78" s="282"/>
      <c r="F78" s="282"/>
      <c r="G78" s="282"/>
      <c r="H78" s="283"/>
    </row>
    <row r="79" spans="1:8" x14ac:dyDescent="0.35">
      <c r="A79" s="285" t="s">
        <v>305</v>
      </c>
      <c r="B79" s="282"/>
      <c r="C79" s="282"/>
      <c r="D79" s="282"/>
      <c r="E79" s="282"/>
      <c r="F79" s="282"/>
      <c r="G79" s="282"/>
      <c r="H79" s="283"/>
    </row>
    <row r="80" spans="1:8" x14ac:dyDescent="0.35">
      <c r="A80" s="281" t="s">
        <v>306</v>
      </c>
      <c r="B80" s="282"/>
      <c r="C80" s="282"/>
      <c r="D80" s="282"/>
      <c r="E80" s="282"/>
      <c r="F80" s="282"/>
      <c r="G80" s="282"/>
      <c r="H80" s="283"/>
    </row>
    <row r="81" spans="1:8" x14ac:dyDescent="0.35">
      <c r="A81" s="281" t="s">
        <v>307</v>
      </c>
      <c r="B81" s="282"/>
      <c r="C81" s="282"/>
      <c r="D81" s="282"/>
      <c r="E81" s="282"/>
      <c r="F81" s="282"/>
      <c r="G81" s="282"/>
      <c r="H81" s="283"/>
    </row>
    <row r="82" spans="1:8" x14ac:dyDescent="0.35">
      <c r="A82" s="281" t="s">
        <v>308</v>
      </c>
      <c r="B82" s="282"/>
      <c r="C82" s="282"/>
      <c r="D82" s="282"/>
      <c r="E82" s="282"/>
      <c r="F82" s="282"/>
      <c r="G82" s="282"/>
      <c r="H82" s="283"/>
    </row>
    <row r="83" spans="1:8" x14ac:dyDescent="0.35">
      <c r="A83" s="281" t="s">
        <v>361</v>
      </c>
      <c r="B83" s="282"/>
      <c r="C83" s="282"/>
      <c r="D83" s="282"/>
      <c r="E83" s="282"/>
      <c r="F83" s="282"/>
      <c r="G83" s="282"/>
      <c r="H83" s="283"/>
    </row>
    <row r="84" spans="1:8" x14ac:dyDescent="0.35">
      <c r="A84" s="281" t="s">
        <v>362</v>
      </c>
      <c r="B84" s="282"/>
      <c r="C84" s="282"/>
      <c r="D84" s="282"/>
      <c r="E84" s="282"/>
      <c r="F84" s="282"/>
      <c r="G84" s="282"/>
      <c r="H84" s="283"/>
    </row>
    <row r="85" spans="1:8" x14ac:dyDescent="0.35">
      <c r="A85" s="281" t="s">
        <v>363</v>
      </c>
      <c r="B85" s="282"/>
      <c r="C85" s="282"/>
      <c r="D85" s="282"/>
      <c r="E85" s="282"/>
      <c r="F85" s="282"/>
      <c r="G85" s="282"/>
      <c r="H85" s="283"/>
    </row>
    <row r="86" spans="1:8" x14ac:dyDescent="0.35">
      <c r="A86" s="281" t="s">
        <v>364</v>
      </c>
      <c r="B86" s="282"/>
      <c r="C86" s="282"/>
      <c r="D86" s="282"/>
      <c r="E86" s="282"/>
      <c r="F86" s="282"/>
      <c r="G86" s="282"/>
      <c r="H86" s="283"/>
    </row>
    <row r="87" spans="1:8" x14ac:dyDescent="0.35">
      <c r="A87" s="281" t="s">
        <v>365</v>
      </c>
      <c r="B87" s="282"/>
      <c r="C87" s="282"/>
      <c r="D87" s="282"/>
      <c r="E87" s="282"/>
      <c r="F87" s="282"/>
      <c r="G87" s="282"/>
      <c r="H87" s="283"/>
    </row>
    <row r="88" spans="1:8" x14ac:dyDescent="0.35">
      <c r="A88" s="281"/>
      <c r="B88" s="282"/>
      <c r="C88" s="282"/>
      <c r="D88" s="282"/>
      <c r="E88" s="282"/>
      <c r="F88" s="282"/>
      <c r="G88" s="282"/>
      <c r="H88" s="283"/>
    </row>
    <row r="89" spans="1:8" x14ac:dyDescent="0.35">
      <c r="A89" s="285" t="s">
        <v>309</v>
      </c>
      <c r="B89" s="282"/>
      <c r="C89" s="282"/>
      <c r="D89" s="282"/>
      <c r="E89" s="282"/>
      <c r="F89" s="282"/>
      <c r="G89" s="282"/>
      <c r="H89" s="283"/>
    </row>
    <row r="90" spans="1:8" x14ac:dyDescent="0.35">
      <c r="A90" s="281" t="s">
        <v>366</v>
      </c>
      <c r="B90" s="282"/>
      <c r="C90" s="282"/>
      <c r="D90" s="282"/>
      <c r="E90" s="282"/>
      <c r="F90" s="282"/>
      <c r="G90" s="282"/>
      <c r="H90" s="283"/>
    </row>
    <row r="91" spans="1:8" x14ac:dyDescent="0.35">
      <c r="A91" s="281" t="s">
        <v>367</v>
      </c>
      <c r="B91" s="282"/>
      <c r="C91" s="282"/>
      <c r="D91" s="282"/>
      <c r="E91" s="282"/>
      <c r="F91" s="282"/>
      <c r="G91" s="282"/>
      <c r="H91" s="283"/>
    </row>
    <row r="92" spans="1:8" x14ac:dyDescent="0.35">
      <c r="A92" s="281" t="s">
        <v>368</v>
      </c>
      <c r="B92" s="282"/>
      <c r="C92" s="282"/>
      <c r="D92" s="282"/>
      <c r="E92" s="282"/>
      <c r="F92" s="282"/>
      <c r="G92" s="282"/>
      <c r="H92" s="283"/>
    </row>
    <row r="93" spans="1:8" x14ac:dyDescent="0.35">
      <c r="A93" s="281"/>
      <c r="B93" s="282"/>
      <c r="C93" s="282"/>
      <c r="D93" s="282"/>
      <c r="E93" s="282"/>
      <c r="F93" s="282"/>
      <c r="G93" s="282"/>
      <c r="H93" s="283"/>
    </row>
    <row r="94" spans="1:8" x14ac:dyDescent="0.35">
      <c r="A94" s="285" t="s">
        <v>172</v>
      </c>
      <c r="B94" s="282"/>
      <c r="C94" s="282"/>
      <c r="D94" s="282"/>
      <c r="E94" s="282"/>
      <c r="F94" s="282"/>
      <c r="G94" s="282"/>
      <c r="H94" s="283"/>
    </row>
    <row r="95" spans="1:8" x14ac:dyDescent="0.35">
      <c r="A95" s="281" t="s">
        <v>369</v>
      </c>
      <c r="B95" s="282"/>
      <c r="C95" s="282"/>
      <c r="D95" s="282"/>
      <c r="E95" s="282"/>
      <c r="F95" s="282"/>
      <c r="G95" s="282"/>
      <c r="H95" s="283"/>
    </row>
    <row r="96" spans="1:8" x14ac:dyDescent="0.35">
      <c r="A96" s="281" t="s">
        <v>370</v>
      </c>
      <c r="B96" s="282"/>
      <c r="C96" s="282"/>
      <c r="D96" s="282"/>
      <c r="E96" s="282"/>
      <c r="F96" s="282"/>
      <c r="G96" s="282"/>
      <c r="H96" s="283"/>
    </row>
    <row r="97" spans="1:8" x14ac:dyDescent="0.35">
      <c r="A97" s="281"/>
      <c r="B97" s="282"/>
      <c r="C97" s="282"/>
      <c r="D97" s="282"/>
      <c r="E97" s="282"/>
      <c r="F97" s="282"/>
      <c r="G97" s="282"/>
      <c r="H97" s="283"/>
    </row>
    <row r="98" spans="1:8" x14ac:dyDescent="0.35">
      <c r="A98" s="281"/>
      <c r="B98" s="282"/>
      <c r="C98" s="282"/>
      <c r="D98" s="282"/>
      <c r="E98" s="282"/>
      <c r="F98" s="282"/>
      <c r="G98" s="282"/>
      <c r="H98" s="283"/>
    </row>
    <row r="99" spans="1:8" x14ac:dyDescent="0.35">
      <c r="A99" s="289"/>
      <c r="B99" s="290"/>
      <c r="C99" s="290"/>
      <c r="D99" s="290"/>
      <c r="E99" s="290"/>
      <c r="F99" s="290"/>
      <c r="G99" s="290"/>
      <c r="H99" s="291"/>
    </row>
    <row r="100" spans="1:8" x14ac:dyDescent="0.35">
      <c r="A100" s="262"/>
    </row>
    <row r="101" spans="1:8" x14ac:dyDescent="0.35">
      <c r="A101" s="262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M83"/>
  <sheetViews>
    <sheetView topLeftCell="A50" workbookViewId="0">
      <selection activeCell="G10" sqref="G10:G79"/>
    </sheetView>
  </sheetViews>
  <sheetFormatPr baseColWidth="10" defaultRowHeight="14.5" x14ac:dyDescent="0.35"/>
  <cols>
    <col min="1" max="1" width="15.54296875" customWidth="1"/>
    <col min="2" max="2" width="30.54296875" customWidth="1"/>
    <col min="3" max="7" width="11.54296875" customWidth="1"/>
  </cols>
  <sheetData>
    <row r="1" spans="1:13" s="57" customFormat="1" ht="27" customHeight="1" x14ac:dyDescent="0.6">
      <c r="A1" s="5"/>
      <c r="B1" s="15" t="s">
        <v>133</v>
      </c>
      <c r="C1" s="10"/>
      <c r="D1" s="5"/>
      <c r="E1" s="5"/>
      <c r="F1" s="5"/>
      <c r="G1" s="12"/>
      <c r="H1" s="18"/>
    </row>
    <row r="3" spans="1:13" s="2" customFormat="1" ht="15.5" x14ac:dyDescent="0.35">
      <c r="A3" s="2" t="s">
        <v>244</v>
      </c>
    </row>
    <row r="5" spans="1:13" ht="15.5" x14ac:dyDescent="0.35">
      <c r="A5" s="2" t="s">
        <v>407</v>
      </c>
    </row>
    <row r="6" spans="1:13" s="55" customFormat="1" ht="15.5" x14ac:dyDescent="0.35">
      <c r="A6" s="2"/>
    </row>
    <row r="7" spans="1:13" x14ac:dyDescent="0.35">
      <c r="A7" s="408" t="s">
        <v>122</v>
      </c>
      <c r="B7" s="405" t="s">
        <v>121</v>
      </c>
      <c r="C7" s="411" t="s">
        <v>203</v>
      </c>
      <c r="D7" s="414"/>
      <c r="E7" s="411" t="s">
        <v>204</v>
      </c>
      <c r="F7" s="414"/>
      <c r="G7" s="403" t="s">
        <v>6</v>
      </c>
    </row>
    <row r="8" spans="1:13" x14ac:dyDescent="0.35">
      <c r="A8" s="409"/>
      <c r="B8" s="406"/>
      <c r="C8" s="411" t="s">
        <v>175</v>
      </c>
      <c r="D8" s="413" t="s">
        <v>233</v>
      </c>
      <c r="E8" s="411" t="s">
        <v>175</v>
      </c>
      <c r="F8" s="413" t="s">
        <v>144</v>
      </c>
      <c r="G8" s="404"/>
    </row>
    <row r="9" spans="1:13" x14ac:dyDescent="0.35">
      <c r="A9" s="410"/>
      <c r="B9" s="407"/>
      <c r="C9" s="412"/>
      <c r="D9" s="404"/>
      <c r="E9" s="412"/>
      <c r="F9" s="404"/>
      <c r="G9" s="404"/>
      <c r="H9" s="48"/>
    </row>
    <row r="10" spans="1:13" x14ac:dyDescent="0.35">
      <c r="A10" s="401" t="s">
        <v>123</v>
      </c>
      <c r="B10" s="28" t="s">
        <v>52</v>
      </c>
      <c r="C10" s="227">
        <v>1910</v>
      </c>
      <c r="D10" s="364">
        <v>1354</v>
      </c>
      <c r="E10" s="227">
        <v>1812</v>
      </c>
      <c r="F10" s="54">
        <v>1177</v>
      </c>
      <c r="G10" s="54">
        <f>SUM(C10:F10)</f>
        <v>6253</v>
      </c>
      <c r="H10" s="48"/>
      <c r="I10" s="48"/>
      <c r="J10" s="48"/>
      <c r="K10" s="48"/>
      <c r="L10" s="31"/>
      <c r="M10" s="31"/>
    </row>
    <row r="11" spans="1:13" x14ac:dyDescent="0.35">
      <c r="A11" s="401"/>
      <c r="B11" s="28" t="s">
        <v>53</v>
      </c>
      <c r="C11" s="226">
        <v>5618</v>
      </c>
      <c r="D11" s="243">
        <v>3046</v>
      </c>
      <c r="E11" s="226">
        <v>5660</v>
      </c>
      <c r="F11" s="50">
        <v>2866</v>
      </c>
      <c r="G11" s="50">
        <f t="shared" ref="G11:G75" si="0">SUM(C11:F11)</f>
        <v>17190</v>
      </c>
      <c r="H11" s="48"/>
      <c r="I11" s="48"/>
    </row>
    <row r="12" spans="1:13" x14ac:dyDescent="0.35">
      <c r="A12" s="401"/>
      <c r="B12" s="28" t="s">
        <v>54</v>
      </c>
      <c r="C12" s="226">
        <v>5073</v>
      </c>
      <c r="D12" s="243">
        <v>2879</v>
      </c>
      <c r="E12" s="226">
        <v>5184</v>
      </c>
      <c r="F12" s="50">
        <v>2626</v>
      </c>
      <c r="G12" s="50">
        <f t="shared" si="0"/>
        <v>15762</v>
      </c>
      <c r="H12" s="48"/>
      <c r="I12" s="48"/>
    </row>
    <row r="13" spans="1:13" x14ac:dyDescent="0.35">
      <c r="A13" s="401"/>
      <c r="B13" s="28" t="s">
        <v>55</v>
      </c>
      <c r="C13" s="226">
        <v>3503</v>
      </c>
      <c r="D13" s="243">
        <v>1825</v>
      </c>
      <c r="E13" s="226">
        <v>3429</v>
      </c>
      <c r="F13" s="50">
        <v>1693</v>
      </c>
      <c r="G13" s="50">
        <f t="shared" si="0"/>
        <v>10450</v>
      </c>
      <c r="H13" s="48"/>
      <c r="I13" s="48"/>
    </row>
    <row r="14" spans="1:13" x14ac:dyDescent="0.35">
      <c r="A14" s="401"/>
      <c r="B14" s="28" t="s">
        <v>56</v>
      </c>
      <c r="C14" s="226">
        <v>4767</v>
      </c>
      <c r="D14" s="243">
        <v>1035</v>
      </c>
      <c r="E14" s="226">
        <v>5329</v>
      </c>
      <c r="F14" s="56">
        <v>918</v>
      </c>
      <c r="G14" s="50">
        <f t="shared" si="0"/>
        <v>12049</v>
      </c>
      <c r="H14" s="48"/>
      <c r="I14" s="48"/>
    </row>
    <row r="15" spans="1:13" x14ac:dyDescent="0.35">
      <c r="A15" s="401"/>
      <c r="B15" s="28" t="s">
        <v>57</v>
      </c>
      <c r="C15" s="226">
        <v>2317</v>
      </c>
      <c r="D15" s="243">
        <v>1043</v>
      </c>
      <c r="E15" s="226">
        <v>2325</v>
      </c>
      <c r="F15" s="56">
        <v>937</v>
      </c>
      <c r="G15" s="50">
        <f t="shared" si="0"/>
        <v>6622</v>
      </c>
      <c r="H15" s="48"/>
      <c r="I15" s="48"/>
    </row>
    <row r="16" spans="1:13" x14ac:dyDescent="0.35">
      <c r="A16" s="401" t="s">
        <v>124</v>
      </c>
      <c r="B16" s="28" t="s">
        <v>58</v>
      </c>
      <c r="C16" s="226">
        <v>1696</v>
      </c>
      <c r="D16" s="199">
        <v>461</v>
      </c>
      <c r="E16" s="226">
        <v>1726</v>
      </c>
      <c r="F16" s="56">
        <v>436</v>
      </c>
      <c r="G16" s="50">
        <f t="shared" si="0"/>
        <v>4319</v>
      </c>
      <c r="H16" s="48"/>
      <c r="I16" s="48"/>
    </row>
    <row r="17" spans="1:9" x14ac:dyDescent="0.35">
      <c r="A17" s="401"/>
      <c r="B17" s="28" t="s">
        <v>59</v>
      </c>
      <c r="C17" s="226">
        <v>1700</v>
      </c>
      <c r="D17" s="199">
        <v>375</v>
      </c>
      <c r="E17" s="226">
        <v>1757</v>
      </c>
      <c r="F17" s="56">
        <v>389</v>
      </c>
      <c r="G17" s="50">
        <f t="shared" si="0"/>
        <v>4221</v>
      </c>
      <c r="H17" s="48"/>
      <c r="I17" s="48"/>
    </row>
    <row r="18" spans="1:9" x14ac:dyDescent="0.35">
      <c r="A18" s="401"/>
      <c r="B18" s="28" t="s">
        <v>60</v>
      </c>
      <c r="C18" s="226">
        <v>1912</v>
      </c>
      <c r="D18" s="243">
        <v>1109</v>
      </c>
      <c r="E18" s="226">
        <v>2028</v>
      </c>
      <c r="F18" s="56">
        <v>846</v>
      </c>
      <c r="G18" s="50">
        <f t="shared" si="0"/>
        <v>5895</v>
      </c>
      <c r="H18" s="48"/>
      <c r="I18" s="48"/>
    </row>
    <row r="19" spans="1:9" x14ac:dyDescent="0.35">
      <c r="A19" s="401"/>
      <c r="B19" s="28" t="s">
        <v>61</v>
      </c>
      <c r="C19" s="226">
        <v>2034</v>
      </c>
      <c r="D19" s="199">
        <v>265</v>
      </c>
      <c r="E19" s="226">
        <v>2131</v>
      </c>
      <c r="F19" s="56">
        <v>260</v>
      </c>
      <c r="G19" s="50">
        <f t="shared" si="0"/>
        <v>4690</v>
      </c>
      <c r="H19" s="48"/>
      <c r="I19" s="48"/>
    </row>
    <row r="20" spans="1:9" x14ac:dyDescent="0.35">
      <c r="A20" s="401"/>
      <c r="B20" s="28" t="s">
        <v>62</v>
      </c>
      <c r="C20" s="226">
        <v>1793</v>
      </c>
      <c r="D20" s="243">
        <v>1063</v>
      </c>
      <c r="E20" s="226">
        <v>1695</v>
      </c>
      <c r="F20" s="50">
        <v>971</v>
      </c>
      <c r="G20" s="50">
        <f t="shared" si="0"/>
        <v>5522</v>
      </c>
      <c r="H20" s="48"/>
      <c r="I20" s="48"/>
    </row>
    <row r="21" spans="1:9" x14ac:dyDescent="0.35">
      <c r="A21" s="401"/>
      <c r="B21" s="28" t="s">
        <v>63</v>
      </c>
      <c r="C21" s="226">
        <v>1599</v>
      </c>
      <c r="D21" s="199">
        <v>232</v>
      </c>
      <c r="E21" s="226">
        <v>1682</v>
      </c>
      <c r="F21" s="56">
        <v>241</v>
      </c>
      <c r="G21" s="50">
        <f t="shared" si="0"/>
        <v>3754</v>
      </c>
      <c r="H21" s="31"/>
      <c r="I21" s="48"/>
    </row>
    <row r="22" spans="1:9" x14ac:dyDescent="0.35">
      <c r="A22" s="401"/>
      <c r="B22" s="28" t="s">
        <v>64</v>
      </c>
      <c r="C22" s="225">
        <v>21</v>
      </c>
      <c r="D22" s="199">
        <v>14</v>
      </c>
      <c r="E22" s="225">
        <v>16</v>
      </c>
      <c r="F22" s="56"/>
      <c r="G22" s="50">
        <f t="shared" si="0"/>
        <v>51</v>
      </c>
      <c r="H22" s="48"/>
      <c r="I22" s="31"/>
    </row>
    <row r="23" spans="1:9" x14ac:dyDescent="0.35">
      <c r="A23" s="402" t="s">
        <v>125</v>
      </c>
      <c r="B23" s="28" t="s">
        <v>65</v>
      </c>
      <c r="C23" s="226">
        <v>4000</v>
      </c>
      <c r="D23" s="199">
        <v>751</v>
      </c>
      <c r="E23" s="226">
        <v>4437</v>
      </c>
      <c r="F23" s="56">
        <v>864</v>
      </c>
      <c r="G23" s="50">
        <f t="shared" si="0"/>
        <v>10052</v>
      </c>
      <c r="H23" s="48"/>
      <c r="I23" s="48"/>
    </row>
    <row r="24" spans="1:9" x14ac:dyDescent="0.35">
      <c r="A24" s="402"/>
      <c r="B24" s="28" t="s">
        <v>66</v>
      </c>
      <c r="C24" s="226">
        <v>2517</v>
      </c>
      <c r="D24" s="199">
        <v>630</v>
      </c>
      <c r="E24" s="226">
        <v>2741</v>
      </c>
      <c r="F24" s="56">
        <v>645</v>
      </c>
      <c r="G24" s="50">
        <f t="shared" si="0"/>
        <v>6533</v>
      </c>
      <c r="H24" s="48"/>
      <c r="I24" s="48"/>
    </row>
    <row r="25" spans="1:9" x14ac:dyDescent="0.35">
      <c r="A25" s="402"/>
      <c r="B25" s="28" t="s">
        <v>67</v>
      </c>
      <c r="C25" s="226">
        <v>2192</v>
      </c>
      <c r="D25" s="199">
        <v>95</v>
      </c>
      <c r="E25" s="226">
        <v>2394</v>
      </c>
      <c r="F25" s="56">
        <v>101</v>
      </c>
      <c r="G25" s="50">
        <f t="shared" si="0"/>
        <v>4782</v>
      </c>
      <c r="H25" s="48"/>
      <c r="I25" s="48"/>
    </row>
    <row r="26" spans="1:9" x14ac:dyDescent="0.35">
      <c r="A26" s="402"/>
      <c r="B26" s="28" t="s">
        <v>68</v>
      </c>
      <c r="C26" s="226">
        <v>2740</v>
      </c>
      <c r="D26" s="199">
        <v>451</v>
      </c>
      <c r="E26" s="226">
        <v>3057</v>
      </c>
      <c r="F26" s="56">
        <v>516</v>
      </c>
      <c r="G26" s="50">
        <f t="shared" si="0"/>
        <v>6764</v>
      </c>
      <c r="H26" s="48"/>
      <c r="I26" s="48"/>
    </row>
    <row r="27" spans="1:9" x14ac:dyDescent="0.35">
      <c r="A27" s="402"/>
      <c r="B27" s="28" t="s">
        <v>69</v>
      </c>
      <c r="C27" s="226">
        <v>1331</v>
      </c>
      <c r="D27" s="199">
        <v>61</v>
      </c>
      <c r="E27" s="226">
        <v>1456</v>
      </c>
      <c r="F27" s="56">
        <v>91</v>
      </c>
      <c r="G27" s="50">
        <f t="shared" si="0"/>
        <v>2939</v>
      </c>
      <c r="H27" s="48"/>
      <c r="I27" s="48"/>
    </row>
    <row r="28" spans="1:9" x14ac:dyDescent="0.35">
      <c r="A28" s="402"/>
      <c r="B28" s="28" t="s">
        <v>70</v>
      </c>
      <c r="C28" s="226">
        <v>1904</v>
      </c>
      <c r="D28" s="199">
        <v>142</v>
      </c>
      <c r="E28" s="226">
        <v>2208</v>
      </c>
      <c r="F28" s="56">
        <v>172</v>
      </c>
      <c r="G28" s="50">
        <f t="shared" si="0"/>
        <v>4426</v>
      </c>
      <c r="H28" s="48"/>
      <c r="I28" s="48"/>
    </row>
    <row r="29" spans="1:9" x14ac:dyDescent="0.35">
      <c r="A29" s="402"/>
      <c r="B29" s="28" t="s">
        <v>71</v>
      </c>
      <c r="C29" s="225">
        <v>988</v>
      </c>
      <c r="D29" s="199">
        <v>53</v>
      </c>
      <c r="E29" s="226">
        <v>1110</v>
      </c>
      <c r="F29" s="56">
        <v>55</v>
      </c>
      <c r="G29" s="50">
        <f t="shared" si="0"/>
        <v>2206</v>
      </c>
      <c r="H29" s="48"/>
      <c r="I29" s="48"/>
    </row>
    <row r="30" spans="1:9" x14ac:dyDescent="0.35">
      <c r="A30" s="401" t="s">
        <v>126</v>
      </c>
      <c r="B30" s="28" t="s">
        <v>72</v>
      </c>
      <c r="C30" s="226">
        <v>3611</v>
      </c>
      <c r="D30" s="243">
        <v>1078</v>
      </c>
      <c r="E30" s="226">
        <v>3817</v>
      </c>
      <c r="F30" s="50">
        <v>1027</v>
      </c>
      <c r="G30" s="50">
        <f t="shared" si="0"/>
        <v>9533</v>
      </c>
      <c r="H30" s="48"/>
      <c r="I30" s="48"/>
    </row>
    <row r="31" spans="1:9" x14ac:dyDescent="0.35">
      <c r="A31" s="401"/>
      <c r="B31" s="28" t="s">
        <v>73</v>
      </c>
      <c r="C31" s="226">
        <v>1538</v>
      </c>
      <c r="D31" s="199">
        <v>367</v>
      </c>
      <c r="E31" s="226">
        <v>1541</v>
      </c>
      <c r="F31" s="56">
        <v>238</v>
      </c>
      <c r="G31" s="50">
        <f t="shared" si="0"/>
        <v>3684</v>
      </c>
      <c r="H31" s="48"/>
      <c r="I31" s="48"/>
    </row>
    <row r="32" spans="1:9" x14ac:dyDescent="0.35">
      <c r="A32" s="401"/>
      <c r="B32" s="28" t="s">
        <v>74</v>
      </c>
      <c r="C32" s="226">
        <v>1450</v>
      </c>
      <c r="D32" s="199">
        <v>423</v>
      </c>
      <c r="E32" s="226">
        <v>1538</v>
      </c>
      <c r="F32" s="56">
        <v>416</v>
      </c>
      <c r="G32" s="50">
        <f t="shared" si="0"/>
        <v>3827</v>
      </c>
      <c r="H32" s="48"/>
      <c r="I32" s="48"/>
    </row>
    <row r="33" spans="1:9" x14ac:dyDescent="0.35">
      <c r="A33" s="401"/>
      <c r="B33" s="28" t="s">
        <v>75</v>
      </c>
      <c r="C33" s="226">
        <v>1266</v>
      </c>
      <c r="D33" s="199">
        <v>98</v>
      </c>
      <c r="E33" s="226">
        <v>1277</v>
      </c>
      <c r="F33" s="56">
        <v>90</v>
      </c>
      <c r="G33" s="50">
        <f t="shared" si="0"/>
        <v>2731</v>
      </c>
      <c r="H33" s="48"/>
      <c r="I33" s="48"/>
    </row>
    <row r="34" spans="1:9" x14ac:dyDescent="0.35">
      <c r="A34" s="401"/>
      <c r="B34" s="28" t="s">
        <v>76</v>
      </c>
      <c r="C34" s="225">
        <v>494</v>
      </c>
      <c r="D34" s="199">
        <v>33</v>
      </c>
      <c r="E34" s="225">
        <v>489</v>
      </c>
      <c r="F34" s="56">
        <v>16</v>
      </c>
      <c r="G34" s="50">
        <f t="shared" si="0"/>
        <v>1032</v>
      </c>
      <c r="H34" s="31"/>
      <c r="I34" s="31"/>
    </row>
    <row r="35" spans="1:9" x14ac:dyDescent="0.35">
      <c r="A35" s="401"/>
      <c r="B35" s="28" t="s">
        <v>77</v>
      </c>
      <c r="C35" s="225">
        <v>74</v>
      </c>
      <c r="D35" s="199">
        <v>11</v>
      </c>
      <c r="E35" s="225">
        <v>83</v>
      </c>
      <c r="F35" s="56">
        <v>8</v>
      </c>
      <c r="G35" s="50">
        <f t="shared" si="0"/>
        <v>176</v>
      </c>
      <c r="H35" s="48"/>
      <c r="I35" s="31"/>
    </row>
    <row r="36" spans="1:9" x14ac:dyDescent="0.35">
      <c r="A36" s="401"/>
      <c r="B36" s="28" t="s">
        <v>78</v>
      </c>
      <c r="C36" s="226">
        <v>1771</v>
      </c>
      <c r="D36" s="199">
        <v>274</v>
      </c>
      <c r="E36" s="226">
        <v>1949</v>
      </c>
      <c r="F36" s="56">
        <v>245</v>
      </c>
      <c r="G36" s="50">
        <f t="shared" si="0"/>
        <v>4239</v>
      </c>
      <c r="H36" s="48"/>
      <c r="I36" s="48"/>
    </row>
    <row r="37" spans="1:9" x14ac:dyDescent="0.35">
      <c r="A37" s="401"/>
      <c r="B37" s="28" t="s">
        <v>79</v>
      </c>
      <c r="C37" s="226">
        <v>1933</v>
      </c>
      <c r="D37" s="199">
        <v>722</v>
      </c>
      <c r="E37" s="226">
        <v>2050</v>
      </c>
      <c r="F37" s="56">
        <v>755</v>
      </c>
      <c r="G37" s="50">
        <f t="shared" si="0"/>
        <v>5460</v>
      </c>
      <c r="H37" s="31"/>
      <c r="I37" s="48"/>
    </row>
    <row r="38" spans="1:9" x14ac:dyDescent="0.35">
      <c r="A38" s="401"/>
      <c r="B38" s="28" t="s">
        <v>80</v>
      </c>
      <c r="C38" s="225">
        <v>279</v>
      </c>
      <c r="D38" s="199">
        <v>29</v>
      </c>
      <c r="E38" s="225">
        <v>249</v>
      </c>
      <c r="F38" s="56">
        <v>19</v>
      </c>
      <c r="G38" s="50">
        <f t="shared" si="0"/>
        <v>576</v>
      </c>
      <c r="H38" s="48"/>
      <c r="I38" s="31"/>
    </row>
    <row r="39" spans="1:9" x14ac:dyDescent="0.35">
      <c r="A39" s="401" t="s">
        <v>127</v>
      </c>
      <c r="B39" s="28" t="s">
        <v>81</v>
      </c>
      <c r="C39" s="226">
        <v>2919</v>
      </c>
      <c r="D39" s="199">
        <v>257</v>
      </c>
      <c r="E39" s="226">
        <v>3168</v>
      </c>
      <c r="F39" s="56">
        <v>252</v>
      </c>
      <c r="G39" s="50">
        <f t="shared" si="0"/>
        <v>6596</v>
      </c>
      <c r="H39" s="48"/>
      <c r="I39" s="48"/>
    </row>
    <row r="40" spans="1:9" x14ac:dyDescent="0.35">
      <c r="A40" s="401"/>
      <c r="B40" s="28" t="s">
        <v>82</v>
      </c>
      <c r="C40" s="225">
        <v>818</v>
      </c>
      <c r="D40" s="199">
        <v>35</v>
      </c>
      <c r="E40" s="225">
        <v>876</v>
      </c>
      <c r="F40" s="56">
        <v>51</v>
      </c>
      <c r="G40" s="50">
        <f t="shared" si="0"/>
        <v>1780</v>
      </c>
      <c r="H40" s="48"/>
      <c r="I40" s="31"/>
    </row>
    <row r="41" spans="1:9" x14ac:dyDescent="0.35">
      <c r="A41" s="401"/>
      <c r="B41" s="28" t="s">
        <v>83</v>
      </c>
      <c r="C41" s="226">
        <v>1684</v>
      </c>
      <c r="D41" s="199">
        <v>178</v>
      </c>
      <c r="E41" s="226">
        <v>1774</v>
      </c>
      <c r="F41" s="56">
        <v>174</v>
      </c>
      <c r="G41" s="50">
        <f t="shared" si="0"/>
        <v>3810</v>
      </c>
      <c r="H41" s="48"/>
      <c r="I41" s="48"/>
    </row>
    <row r="42" spans="1:9" x14ac:dyDescent="0.35">
      <c r="A42" s="401"/>
      <c r="B42" s="28" t="s">
        <v>84</v>
      </c>
      <c r="C42" s="226">
        <v>1562</v>
      </c>
      <c r="D42" s="199">
        <v>325</v>
      </c>
      <c r="E42" s="226">
        <v>1675</v>
      </c>
      <c r="F42" s="56">
        <v>327</v>
      </c>
      <c r="G42" s="50">
        <f t="shared" si="0"/>
        <v>3889</v>
      </c>
      <c r="H42" s="48"/>
      <c r="I42" s="48"/>
    </row>
    <row r="43" spans="1:9" x14ac:dyDescent="0.35">
      <c r="A43" s="401"/>
      <c r="B43" s="28" t="s">
        <v>85</v>
      </c>
      <c r="C43" s="225">
        <v>973</v>
      </c>
      <c r="D43" s="199">
        <v>64</v>
      </c>
      <c r="E43" s="225">
        <v>979</v>
      </c>
      <c r="F43" s="56">
        <v>53</v>
      </c>
      <c r="G43" s="50">
        <f t="shared" si="0"/>
        <v>2069</v>
      </c>
      <c r="H43" s="48"/>
      <c r="I43" s="31"/>
    </row>
    <row r="44" spans="1:9" x14ac:dyDescent="0.35">
      <c r="A44" s="401"/>
      <c r="B44" s="28" t="s">
        <v>86</v>
      </c>
      <c r="C44" s="225">
        <v>927</v>
      </c>
      <c r="D44" s="199">
        <v>49</v>
      </c>
      <c r="E44" s="226">
        <v>1023</v>
      </c>
      <c r="F44" s="56">
        <v>37</v>
      </c>
      <c r="G44" s="50">
        <f t="shared" si="0"/>
        <v>2036</v>
      </c>
      <c r="H44" s="31"/>
      <c r="I44" s="31"/>
    </row>
    <row r="45" spans="1:9" x14ac:dyDescent="0.35">
      <c r="A45" s="401"/>
      <c r="B45" s="28" t="s">
        <v>87</v>
      </c>
      <c r="C45" s="225">
        <v>228</v>
      </c>
      <c r="D45" s="199">
        <v>13</v>
      </c>
      <c r="E45" s="225">
        <v>221</v>
      </c>
      <c r="F45" s="56">
        <v>15</v>
      </c>
      <c r="G45" s="50">
        <f t="shared" si="0"/>
        <v>477</v>
      </c>
      <c r="H45" s="48"/>
      <c r="I45" s="31"/>
    </row>
    <row r="46" spans="1:9" x14ac:dyDescent="0.35">
      <c r="A46" s="401" t="s">
        <v>128</v>
      </c>
      <c r="B46" s="28" t="s">
        <v>88</v>
      </c>
      <c r="C46" s="226">
        <v>1437</v>
      </c>
      <c r="D46" s="243">
        <v>1316</v>
      </c>
      <c r="E46" s="226">
        <v>1408</v>
      </c>
      <c r="F46" s="50">
        <v>1262</v>
      </c>
      <c r="G46" s="50">
        <f t="shared" si="0"/>
        <v>5423</v>
      </c>
      <c r="H46" s="48"/>
      <c r="I46" s="48"/>
    </row>
    <row r="47" spans="1:9" x14ac:dyDescent="0.35">
      <c r="A47" s="401"/>
      <c r="B47" s="28" t="s">
        <v>89</v>
      </c>
      <c r="C47" s="226">
        <v>2451</v>
      </c>
      <c r="D47" s="243">
        <v>1926</v>
      </c>
      <c r="E47" s="226">
        <v>2315</v>
      </c>
      <c r="F47" s="50">
        <v>1832</v>
      </c>
      <c r="G47" s="50">
        <f t="shared" si="0"/>
        <v>8524</v>
      </c>
      <c r="H47" s="48"/>
      <c r="I47" s="48"/>
    </row>
    <row r="48" spans="1:9" x14ac:dyDescent="0.35">
      <c r="A48" s="401"/>
      <c r="B48" s="28" t="s">
        <v>90</v>
      </c>
      <c r="C48" s="226">
        <v>1601</v>
      </c>
      <c r="D48" s="199">
        <v>698</v>
      </c>
      <c r="E48" s="226">
        <v>1739</v>
      </c>
      <c r="F48" s="56">
        <v>592</v>
      </c>
      <c r="G48" s="50">
        <f t="shared" si="0"/>
        <v>4630</v>
      </c>
      <c r="H48" s="48"/>
      <c r="I48" s="48"/>
    </row>
    <row r="49" spans="1:9" x14ac:dyDescent="0.35">
      <c r="A49" s="401"/>
      <c r="B49" s="28" t="s">
        <v>91</v>
      </c>
      <c r="C49" s="226">
        <v>1197</v>
      </c>
      <c r="D49" s="199">
        <v>244</v>
      </c>
      <c r="E49" s="226">
        <v>1229</v>
      </c>
      <c r="F49" s="56">
        <v>260</v>
      </c>
      <c r="G49" s="50">
        <f t="shared" si="0"/>
        <v>2930</v>
      </c>
      <c r="H49" s="48"/>
      <c r="I49" s="48"/>
    </row>
    <row r="50" spans="1:9" x14ac:dyDescent="0.35">
      <c r="A50" s="401"/>
      <c r="B50" s="28" t="s">
        <v>92</v>
      </c>
      <c r="C50" s="226">
        <v>3538</v>
      </c>
      <c r="D50" s="243">
        <v>1728</v>
      </c>
      <c r="E50" s="226">
        <v>3450</v>
      </c>
      <c r="F50" s="50">
        <v>1629</v>
      </c>
      <c r="G50" s="50">
        <f t="shared" si="0"/>
        <v>10345</v>
      </c>
      <c r="H50" s="48"/>
      <c r="I50" s="48"/>
    </row>
    <row r="51" spans="1:9" x14ac:dyDescent="0.35">
      <c r="A51" s="401"/>
      <c r="B51" s="28" t="s">
        <v>93</v>
      </c>
      <c r="C51" s="226">
        <v>3666</v>
      </c>
      <c r="D51" s="243">
        <v>1602</v>
      </c>
      <c r="E51" s="226">
        <v>4003</v>
      </c>
      <c r="F51" s="50">
        <v>1583</v>
      </c>
      <c r="G51" s="50">
        <f t="shared" si="0"/>
        <v>10854</v>
      </c>
      <c r="H51" s="48"/>
      <c r="I51" s="48"/>
    </row>
    <row r="52" spans="1:9" x14ac:dyDescent="0.35">
      <c r="A52" s="401"/>
      <c r="B52" s="28" t="s">
        <v>94</v>
      </c>
      <c r="C52" s="226">
        <v>1702</v>
      </c>
      <c r="D52" s="199">
        <v>188</v>
      </c>
      <c r="E52" s="226">
        <v>1778</v>
      </c>
      <c r="F52" s="56">
        <v>190</v>
      </c>
      <c r="G52" s="50">
        <f t="shared" si="0"/>
        <v>3858</v>
      </c>
      <c r="H52" s="48"/>
      <c r="I52" s="48"/>
    </row>
    <row r="53" spans="1:9" x14ac:dyDescent="0.35">
      <c r="A53" s="401"/>
      <c r="B53" s="28" t="s">
        <v>95</v>
      </c>
      <c r="C53" s="226">
        <v>3403</v>
      </c>
      <c r="D53" s="199">
        <v>979</v>
      </c>
      <c r="E53" s="226">
        <v>3676</v>
      </c>
      <c r="F53" s="56">
        <v>957</v>
      </c>
      <c r="G53" s="50">
        <f t="shared" si="0"/>
        <v>9015</v>
      </c>
      <c r="H53" s="48"/>
      <c r="I53" s="48"/>
    </row>
    <row r="54" spans="1:9" x14ac:dyDescent="0.35">
      <c r="A54" s="401"/>
      <c r="B54" s="28" t="s">
        <v>96</v>
      </c>
      <c r="C54" s="225">
        <v>960</v>
      </c>
      <c r="D54" s="199">
        <v>368</v>
      </c>
      <c r="E54" s="225">
        <v>972</v>
      </c>
      <c r="F54" s="56">
        <v>327</v>
      </c>
      <c r="G54" s="50">
        <f t="shared" si="0"/>
        <v>2627</v>
      </c>
      <c r="H54" s="48"/>
      <c r="I54" s="31"/>
    </row>
    <row r="55" spans="1:9" x14ac:dyDescent="0.35">
      <c r="A55" s="401"/>
      <c r="B55" s="28" t="s">
        <v>97</v>
      </c>
      <c r="C55" s="226">
        <v>2106</v>
      </c>
      <c r="D55" s="199">
        <v>135</v>
      </c>
      <c r="E55" s="226">
        <v>2246</v>
      </c>
      <c r="F55" s="56">
        <v>132</v>
      </c>
      <c r="G55" s="50">
        <f t="shared" si="0"/>
        <v>4619</v>
      </c>
      <c r="H55" s="48"/>
      <c r="I55" s="48"/>
    </row>
    <row r="56" spans="1:9" x14ac:dyDescent="0.35">
      <c r="A56" s="401" t="s">
        <v>129</v>
      </c>
      <c r="B56" s="28" t="s">
        <v>98</v>
      </c>
      <c r="C56" s="226">
        <v>4382</v>
      </c>
      <c r="D56" s="243">
        <v>4116</v>
      </c>
      <c r="E56" s="226">
        <v>4270</v>
      </c>
      <c r="F56" s="50">
        <v>3752</v>
      </c>
      <c r="G56" s="50">
        <f t="shared" si="0"/>
        <v>16520</v>
      </c>
      <c r="H56" s="48"/>
      <c r="I56" s="48"/>
    </row>
    <row r="57" spans="1:9" x14ac:dyDescent="0.35">
      <c r="A57" s="401"/>
      <c r="B57" s="28" t="s">
        <v>99</v>
      </c>
      <c r="C57" s="226">
        <v>3141</v>
      </c>
      <c r="D57" s="243">
        <v>2202</v>
      </c>
      <c r="E57" s="226">
        <v>3198</v>
      </c>
      <c r="F57" s="50">
        <v>1889</v>
      </c>
      <c r="G57" s="50">
        <f t="shared" si="0"/>
        <v>10430</v>
      </c>
      <c r="H57" s="48"/>
      <c r="I57" s="48"/>
    </row>
    <row r="58" spans="1:9" x14ac:dyDescent="0.35">
      <c r="A58" s="401"/>
      <c r="B58" s="28" t="s">
        <v>100</v>
      </c>
      <c r="C58" s="226">
        <v>2188</v>
      </c>
      <c r="D58" s="199">
        <v>936</v>
      </c>
      <c r="E58" s="226">
        <v>2281</v>
      </c>
      <c r="F58" s="56">
        <v>872</v>
      </c>
      <c r="G58" s="50">
        <f t="shared" si="0"/>
        <v>6277</v>
      </c>
      <c r="H58" s="48"/>
      <c r="I58" s="48"/>
    </row>
    <row r="59" spans="1:9" x14ac:dyDescent="0.35">
      <c r="A59" s="401"/>
      <c r="B59" s="28" t="s">
        <v>101</v>
      </c>
      <c r="C59" s="226">
        <v>2153</v>
      </c>
      <c r="D59" s="199">
        <v>448</v>
      </c>
      <c r="E59" s="226">
        <v>2232</v>
      </c>
      <c r="F59" s="56">
        <v>445</v>
      </c>
      <c r="G59" s="50">
        <f t="shared" si="0"/>
        <v>5278</v>
      </c>
      <c r="H59" s="48"/>
      <c r="I59" s="48"/>
    </row>
    <row r="60" spans="1:9" s="318" customFormat="1" x14ac:dyDescent="0.35">
      <c r="A60" s="401"/>
      <c r="B60" s="28" t="s">
        <v>102</v>
      </c>
      <c r="C60" s="226">
        <v>3086</v>
      </c>
      <c r="D60" s="199">
        <v>662</v>
      </c>
      <c r="E60" s="226">
        <v>3219</v>
      </c>
      <c r="F60" s="56">
        <v>716</v>
      </c>
      <c r="G60" s="50">
        <f>SUM(C60:F60)</f>
        <v>7683</v>
      </c>
      <c r="H60" s="243"/>
      <c r="I60" s="243"/>
    </row>
    <row r="61" spans="1:9" x14ac:dyDescent="0.35">
      <c r="A61" s="401"/>
      <c r="B61" s="198" t="s">
        <v>408</v>
      </c>
      <c r="C61" s="225">
        <v>685</v>
      </c>
      <c r="D61" s="199">
        <v>183</v>
      </c>
      <c r="E61" s="225">
        <v>685</v>
      </c>
      <c r="F61" s="56">
        <v>155</v>
      </c>
      <c r="G61" s="50">
        <f t="shared" ref="G61" si="1">SUM(C61:F61)</f>
        <v>1708</v>
      </c>
      <c r="H61" s="48"/>
      <c r="I61" s="48"/>
    </row>
    <row r="62" spans="1:9" x14ac:dyDescent="0.35">
      <c r="A62" s="401" t="s">
        <v>130</v>
      </c>
      <c r="B62" s="28" t="s">
        <v>103</v>
      </c>
      <c r="C62" s="226">
        <v>4427</v>
      </c>
      <c r="D62" s="243">
        <v>2231</v>
      </c>
      <c r="E62" s="226">
        <v>4676</v>
      </c>
      <c r="F62" s="50">
        <v>2141</v>
      </c>
      <c r="G62" s="50">
        <f t="shared" si="0"/>
        <v>13475</v>
      </c>
      <c r="H62" s="48"/>
      <c r="I62" s="48"/>
    </row>
    <row r="63" spans="1:9" x14ac:dyDescent="0.35">
      <c r="A63" s="401"/>
      <c r="B63" s="28" t="s">
        <v>104</v>
      </c>
      <c r="C63" s="226">
        <v>2833</v>
      </c>
      <c r="D63" s="243">
        <v>1057</v>
      </c>
      <c r="E63" s="226">
        <v>2914</v>
      </c>
      <c r="F63" s="50">
        <v>1077</v>
      </c>
      <c r="G63" s="50">
        <f t="shared" si="0"/>
        <v>7881</v>
      </c>
      <c r="H63" s="48"/>
      <c r="I63" s="48"/>
    </row>
    <row r="64" spans="1:9" x14ac:dyDescent="0.35">
      <c r="A64" s="401"/>
      <c r="B64" s="28" t="s">
        <v>105</v>
      </c>
      <c r="C64" s="225">
        <v>593</v>
      </c>
      <c r="D64" s="199">
        <v>60</v>
      </c>
      <c r="E64" s="225">
        <v>598</v>
      </c>
      <c r="F64" s="56">
        <v>52</v>
      </c>
      <c r="G64" s="50">
        <f t="shared" si="0"/>
        <v>1303</v>
      </c>
      <c r="H64" s="48"/>
      <c r="I64" s="31"/>
    </row>
    <row r="65" spans="1:9" x14ac:dyDescent="0.35">
      <c r="A65" s="402" t="s">
        <v>132</v>
      </c>
      <c r="B65" s="28" t="s">
        <v>106</v>
      </c>
      <c r="C65" s="226">
        <v>1790</v>
      </c>
      <c r="D65" s="199">
        <v>510</v>
      </c>
      <c r="E65" s="226">
        <v>1859</v>
      </c>
      <c r="F65" s="56">
        <v>471</v>
      </c>
      <c r="G65" s="50">
        <f t="shared" si="0"/>
        <v>4630</v>
      </c>
      <c r="H65" s="48"/>
      <c r="I65" s="48"/>
    </row>
    <row r="66" spans="1:9" x14ac:dyDescent="0.35">
      <c r="A66" s="402"/>
      <c r="B66" s="28" t="s">
        <v>107</v>
      </c>
      <c r="C66" s="226">
        <v>1359</v>
      </c>
      <c r="D66" s="199">
        <v>659</v>
      </c>
      <c r="E66" s="226">
        <v>1301</v>
      </c>
      <c r="F66" s="56">
        <v>639</v>
      </c>
      <c r="G66" s="50">
        <f t="shared" si="0"/>
        <v>3958</v>
      </c>
      <c r="H66" s="48"/>
      <c r="I66" s="48"/>
    </row>
    <row r="67" spans="1:9" x14ac:dyDescent="0.35">
      <c r="A67" s="402"/>
      <c r="B67" s="28" t="s">
        <v>108</v>
      </c>
      <c r="C67" s="225">
        <v>722</v>
      </c>
      <c r="D67" s="199">
        <v>266</v>
      </c>
      <c r="E67" s="225">
        <v>719</v>
      </c>
      <c r="F67" s="56">
        <v>266</v>
      </c>
      <c r="G67" s="50">
        <f t="shared" si="0"/>
        <v>1973</v>
      </c>
      <c r="H67" s="48"/>
      <c r="I67" s="31"/>
    </row>
    <row r="68" spans="1:9" x14ac:dyDescent="0.35">
      <c r="A68" s="402"/>
      <c r="B68" s="28" t="s">
        <v>109</v>
      </c>
      <c r="C68" s="226">
        <v>1192</v>
      </c>
      <c r="D68" s="199">
        <v>503</v>
      </c>
      <c r="E68" s="226">
        <v>1251</v>
      </c>
      <c r="F68" s="56">
        <v>530</v>
      </c>
      <c r="G68" s="50">
        <f t="shared" si="0"/>
        <v>3476</v>
      </c>
      <c r="H68" s="48"/>
      <c r="I68" s="48"/>
    </row>
    <row r="69" spans="1:9" x14ac:dyDescent="0.35">
      <c r="A69" s="402"/>
      <c r="B69" s="28" t="s">
        <v>409</v>
      </c>
      <c r="C69" s="225"/>
      <c r="D69" s="199"/>
      <c r="E69" s="225"/>
      <c r="F69" s="56"/>
      <c r="G69" s="50"/>
      <c r="H69" s="48"/>
      <c r="I69" s="31"/>
    </row>
    <row r="70" spans="1:9" x14ac:dyDescent="0.35">
      <c r="A70" s="402"/>
      <c r="B70" s="28" t="s">
        <v>110</v>
      </c>
      <c r="C70" s="225">
        <v>908</v>
      </c>
      <c r="D70" s="199">
        <v>268</v>
      </c>
      <c r="E70" s="225">
        <v>881</v>
      </c>
      <c r="F70" s="56">
        <v>253</v>
      </c>
      <c r="G70" s="50">
        <f t="shared" si="0"/>
        <v>2310</v>
      </c>
      <c r="H70" s="48"/>
      <c r="I70" s="31"/>
    </row>
    <row r="71" spans="1:9" x14ac:dyDescent="0.35">
      <c r="A71" s="402"/>
      <c r="B71" s="28" t="s">
        <v>111</v>
      </c>
      <c r="C71" s="226">
        <v>1056</v>
      </c>
      <c r="D71" s="199">
        <v>115</v>
      </c>
      <c r="E71" s="226">
        <v>1113</v>
      </c>
      <c r="F71" s="56">
        <v>92</v>
      </c>
      <c r="G71" s="50">
        <f t="shared" si="0"/>
        <v>2376</v>
      </c>
      <c r="H71" s="48"/>
      <c r="I71" s="48"/>
    </row>
    <row r="72" spans="1:9" x14ac:dyDescent="0.35">
      <c r="A72" s="402"/>
      <c r="B72" s="28" t="s">
        <v>112</v>
      </c>
      <c r="C72" s="226">
        <v>1366</v>
      </c>
      <c r="D72" s="199">
        <v>44</v>
      </c>
      <c r="E72" s="226">
        <v>1424</v>
      </c>
      <c r="F72" s="56">
        <v>53</v>
      </c>
      <c r="G72" s="50">
        <f t="shared" si="0"/>
        <v>2887</v>
      </c>
      <c r="H72" s="48"/>
      <c r="I72" s="48"/>
    </row>
    <row r="73" spans="1:9" x14ac:dyDescent="0.35">
      <c r="A73" s="402"/>
      <c r="B73" s="28" t="s">
        <v>113</v>
      </c>
      <c r="C73" s="225">
        <v>949</v>
      </c>
      <c r="D73" s="199">
        <v>58</v>
      </c>
      <c r="E73" s="226">
        <v>1040</v>
      </c>
      <c r="F73" s="56">
        <v>59</v>
      </c>
      <c r="G73" s="50">
        <f t="shared" si="0"/>
        <v>2106</v>
      </c>
      <c r="H73" s="48"/>
      <c r="I73" s="48"/>
    </row>
    <row r="74" spans="1:9" x14ac:dyDescent="0.35">
      <c r="A74" s="401" t="s">
        <v>131</v>
      </c>
      <c r="B74" s="28" t="s">
        <v>114</v>
      </c>
      <c r="C74" s="226">
        <v>3291</v>
      </c>
      <c r="D74" s="199">
        <v>329</v>
      </c>
      <c r="E74" s="226">
        <v>3654</v>
      </c>
      <c r="F74" s="56">
        <v>332</v>
      </c>
      <c r="G74" s="50">
        <f t="shared" si="0"/>
        <v>7606</v>
      </c>
      <c r="H74" s="48"/>
      <c r="I74" s="48"/>
    </row>
    <row r="75" spans="1:9" x14ac:dyDescent="0.35">
      <c r="A75" s="401"/>
      <c r="B75" s="28" t="s">
        <v>115</v>
      </c>
      <c r="C75" s="226">
        <v>1315</v>
      </c>
      <c r="D75" s="199">
        <v>143</v>
      </c>
      <c r="E75" s="226">
        <v>1304</v>
      </c>
      <c r="F75" s="56">
        <v>120</v>
      </c>
      <c r="G75" s="50">
        <f t="shared" si="0"/>
        <v>2882</v>
      </c>
      <c r="H75" s="48"/>
      <c r="I75" s="48"/>
    </row>
    <row r="76" spans="1:9" x14ac:dyDescent="0.35">
      <c r="A76" s="401"/>
      <c r="B76" s="28" t="s">
        <v>116</v>
      </c>
      <c r="C76" s="225">
        <v>630</v>
      </c>
      <c r="D76" s="199">
        <v>571</v>
      </c>
      <c r="E76" s="225">
        <v>614</v>
      </c>
      <c r="F76" s="56">
        <v>578</v>
      </c>
      <c r="G76" s="50">
        <f t="shared" ref="G76:G79" si="2">SUM(C76:F76)</f>
        <v>2393</v>
      </c>
      <c r="H76" s="48"/>
      <c r="I76" s="31"/>
    </row>
    <row r="77" spans="1:9" x14ac:dyDescent="0.35">
      <c r="A77" s="401"/>
      <c r="B77" s="28" t="s">
        <v>117</v>
      </c>
      <c r="C77" s="226">
        <v>1421</v>
      </c>
      <c r="D77" s="199">
        <v>95</v>
      </c>
      <c r="E77" s="226">
        <v>1611</v>
      </c>
      <c r="F77" s="56">
        <v>123</v>
      </c>
      <c r="G77" s="50">
        <f t="shared" si="2"/>
        <v>3250</v>
      </c>
      <c r="H77" s="48"/>
      <c r="I77" s="48"/>
    </row>
    <row r="78" spans="1:9" x14ac:dyDescent="0.35">
      <c r="A78" s="401"/>
      <c r="B78" s="28" t="s">
        <v>118</v>
      </c>
      <c r="C78" s="226">
        <v>2145</v>
      </c>
      <c r="D78" s="199">
        <v>342</v>
      </c>
      <c r="E78" s="226">
        <v>2325</v>
      </c>
      <c r="F78" s="56">
        <v>237</v>
      </c>
      <c r="G78" s="50">
        <f t="shared" si="2"/>
        <v>5049</v>
      </c>
      <c r="H78" s="31"/>
      <c r="I78" s="48"/>
    </row>
    <row r="79" spans="1:9" x14ac:dyDescent="0.35">
      <c r="A79" s="401"/>
      <c r="B79" s="28" t="s">
        <v>119</v>
      </c>
      <c r="C79" s="228">
        <v>426</v>
      </c>
      <c r="D79" s="166">
        <v>177</v>
      </c>
      <c r="E79" s="228">
        <v>343</v>
      </c>
      <c r="F79" s="184">
        <v>38</v>
      </c>
      <c r="G79" s="346">
        <f t="shared" si="2"/>
        <v>984</v>
      </c>
      <c r="H79" s="31"/>
      <c r="I79" s="31"/>
    </row>
    <row r="80" spans="1:9" x14ac:dyDescent="0.35">
      <c r="B80" s="36" t="s">
        <v>120</v>
      </c>
      <c r="C80" s="334">
        <f>SUMPRODUCT(C10:C79)</f>
        <v>135261</v>
      </c>
      <c r="D80" s="347">
        <f>SUM(D10:D79)</f>
        <v>45999</v>
      </c>
      <c r="E80" s="334">
        <f>SUM(E10:E79)</f>
        <v>141214</v>
      </c>
      <c r="F80" s="347">
        <f>SUM(F10:F79)</f>
        <v>43181</v>
      </c>
      <c r="G80" s="123">
        <f>SUM(G10:G79)</f>
        <v>365655</v>
      </c>
      <c r="H80" s="31"/>
      <c r="I80" s="31"/>
    </row>
    <row r="83" spans="5:5" x14ac:dyDescent="0.35">
      <c r="E83" s="317"/>
    </row>
  </sheetData>
  <mergeCells count="19">
    <mergeCell ref="G7:G9"/>
    <mergeCell ref="B7:B9"/>
    <mergeCell ref="A7:A9"/>
    <mergeCell ref="C8:C9"/>
    <mergeCell ref="D8:D9"/>
    <mergeCell ref="E8:E9"/>
    <mergeCell ref="F8:F9"/>
    <mergeCell ref="C7:D7"/>
    <mergeCell ref="E7:F7"/>
    <mergeCell ref="A56:A61"/>
    <mergeCell ref="A62:A64"/>
    <mergeCell ref="A65:A73"/>
    <mergeCell ref="A74:A79"/>
    <mergeCell ref="A10:A15"/>
    <mergeCell ref="A16:A22"/>
    <mergeCell ref="A23:A29"/>
    <mergeCell ref="A30:A38"/>
    <mergeCell ref="A39:A45"/>
    <mergeCell ref="A46:A5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BR85"/>
  <sheetViews>
    <sheetView topLeftCell="A22" zoomScaleNormal="100" workbookViewId="0">
      <pane xSplit="1" topLeftCell="B1" activePane="topRight" state="frozen"/>
      <selection activeCell="A16" sqref="A16"/>
      <selection pane="topRight" activeCell="H5" sqref="H5"/>
    </sheetView>
  </sheetViews>
  <sheetFormatPr baseColWidth="10" defaultRowHeight="14.5" x14ac:dyDescent="0.35"/>
  <cols>
    <col min="1" max="1" width="26.1796875" customWidth="1"/>
    <col min="2" max="2" width="30.54296875" customWidth="1"/>
    <col min="3" max="46" width="11.54296875" customWidth="1"/>
    <col min="47" max="69" width="11.54296875" style="104" customWidth="1"/>
    <col min="70" max="70" width="11.54296875" style="273" customWidth="1"/>
  </cols>
  <sheetData>
    <row r="1" spans="1:70" s="65" customFormat="1" ht="27" customHeight="1" x14ac:dyDescent="0.6">
      <c r="A1" s="5"/>
      <c r="B1" s="15" t="s">
        <v>133</v>
      </c>
      <c r="C1" s="12"/>
      <c r="D1" s="10"/>
      <c r="E1" s="5"/>
      <c r="F1" s="5"/>
      <c r="G1" s="5"/>
      <c r="H1" s="5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65"/>
    </row>
    <row r="3" spans="1:70" ht="15.5" x14ac:dyDescent="0.35">
      <c r="A3" s="415" t="s">
        <v>371</v>
      </c>
      <c r="B3" s="415"/>
      <c r="C3" s="415"/>
      <c r="D3" s="415"/>
      <c r="E3" s="415"/>
      <c r="F3" s="415"/>
    </row>
    <row r="4" spans="1:70" s="58" customFormat="1" ht="15.5" x14ac:dyDescent="0.35">
      <c r="A4" s="2"/>
      <c r="G4" s="31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273"/>
    </row>
    <row r="5" spans="1:70" s="58" customFormat="1" ht="15.5" x14ac:dyDescent="0.35">
      <c r="A5" s="2" t="s">
        <v>407</v>
      </c>
      <c r="F5" s="273"/>
      <c r="G5" s="273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31"/>
      <c r="BR5" s="276"/>
    </row>
    <row r="6" spans="1:70" x14ac:dyDescent="0.35">
      <c r="B6" s="67"/>
      <c r="BQ6" s="31"/>
      <c r="BR6" s="276"/>
    </row>
    <row r="7" spans="1:70" x14ac:dyDescent="0.35">
      <c r="A7" s="421" t="s">
        <v>122</v>
      </c>
      <c r="B7" s="418" t="s">
        <v>121</v>
      </c>
      <c r="C7" s="424" t="s">
        <v>203</v>
      </c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/>
      <c r="W7" s="425"/>
      <c r="X7" s="426"/>
      <c r="Y7" s="425" t="s">
        <v>204</v>
      </c>
      <c r="Z7" s="425"/>
      <c r="AA7" s="425"/>
      <c r="AB7" s="425"/>
      <c r="AC7" s="425"/>
      <c r="AD7" s="425"/>
      <c r="AE7" s="425"/>
      <c r="AF7" s="425"/>
      <c r="AG7" s="425"/>
      <c r="AH7" s="425"/>
      <c r="AI7" s="425"/>
      <c r="AJ7" s="425"/>
      <c r="AK7" s="425"/>
      <c r="AL7" s="425"/>
      <c r="AM7" s="425"/>
      <c r="AN7" s="425"/>
      <c r="AO7" s="425"/>
      <c r="AP7" s="425"/>
      <c r="AQ7" s="425"/>
      <c r="AR7" s="425"/>
      <c r="AS7" s="425"/>
      <c r="AT7" s="426"/>
      <c r="AU7" s="425" t="s">
        <v>242</v>
      </c>
      <c r="AV7" s="425"/>
      <c r="AW7" s="425"/>
      <c r="AX7" s="425"/>
      <c r="AY7" s="425"/>
      <c r="AZ7" s="425"/>
      <c r="BA7" s="425"/>
      <c r="BB7" s="425"/>
      <c r="BC7" s="425"/>
      <c r="BD7" s="425"/>
      <c r="BE7" s="425"/>
      <c r="BF7" s="425"/>
      <c r="BG7" s="425"/>
      <c r="BH7" s="425"/>
      <c r="BI7" s="425"/>
      <c r="BJ7" s="425"/>
      <c r="BK7" s="425"/>
      <c r="BL7" s="425"/>
      <c r="BM7" s="425"/>
      <c r="BN7" s="425"/>
      <c r="BO7" s="425"/>
      <c r="BP7" s="425"/>
      <c r="BQ7" s="429" t="s">
        <v>243</v>
      </c>
      <c r="BR7" s="416" t="s">
        <v>400</v>
      </c>
    </row>
    <row r="8" spans="1:70" s="55" customFormat="1" ht="15.75" customHeight="1" x14ac:dyDescent="0.35">
      <c r="A8" s="422"/>
      <c r="B8" s="419"/>
      <c r="C8" s="427" t="s">
        <v>175</v>
      </c>
      <c r="D8" s="428"/>
      <c r="E8" s="428"/>
      <c r="F8" s="428"/>
      <c r="G8" s="428"/>
      <c r="H8" s="428"/>
      <c r="I8" s="428"/>
      <c r="J8" s="428"/>
      <c r="K8" s="428"/>
      <c r="L8" s="428"/>
      <c r="M8" s="428"/>
      <c r="N8" s="424" t="s">
        <v>144</v>
      </c>
      <c r="O8" s="425"/>
      <c r="P8" s="425"/>
      <c r="Q8" s="425"/>
      <c r="R8" s="425"/>
      <c r="S8" s="425"/>
      <c r="T8" s="425"/>
      <c r="U8" s="425"/>
      <c r="V8" s="425"/>
      <c r="W8" s="425"/>
      <c r="X8" s="426"/>
      <c r="Y8" s="425" t="s">
        <v>175</v>
      </c>
      <c r="Z8" s="425"/>
      <c r="AA8" s="425"/>
      <c r="AB8" s="425"/>
      <c r="AC8" s="425"/>
      <c r="AD8" s="425"/>
      <c r="AE8" s="425"/>
      <c r="AF8" s="425"/>
      <c r="AG8" s="425"/>
      <c r="AH8" s="425"/>
      <c r="AI8" s="425"/>
      <c r="AJ8" s="424" t="s">
        <v>144</v>
      </c>
      <c r="AK8" s="425"/>
      <c r="AL8" s="425"/>
      <c r="AM8" s="425"/>
      <c r="AN8" s="425"/>
      <c r="AO8" s="425"/>
      <c r="AP8" s="425"/>
      <c r="AQ8" s="425"/>
      <c r="AR8" s="425"/>
      <c r="AS8" s="425"/>
      <c r="AT8" s="426"/>
      <c r="AU8" s="425" t="s">
        <v>175</v>
      </c>
      <c r="AV8" s="425"/>
      <c r="AW8" s="425"/>
      <c r="AX8" s="425"/>
      <c r="AY8" s="425"/>
      <c r="AZ8" s="425"/>
      <c r="BA8" s="425"/>
      <c r="BB8" s="425"/>
      <c r="BC8" s="425"/>
      <c r="BD8" s="425"/>
      <c r="BE8" s="425"/>
      <c r="BF8" s="424" t="s">
        <v>144</v>
      </c>
      <c r="BG8" s="425"/>
      <c r="BH8" s="425"/>
      <c r="BI8" s="425"/>
      <c r="BJ8" s="425"/>
      <c r="BK8" s="425"/>
      <c r="BL8" s="425"/>
      <c r="BM8" s="425"/>
      <c r="BN8" s="425"/>
      <c r="BO8" s="425"/>
      <c r="BP8" s="425"/>
      <c r="BQ8" s="430"/>
      <c r="BR8" s="417"/>
    </row>
    <row r="9" spans="1:70" s="60" customFormat="1" ht="29" x14ac:dyDescent="0.35">
      <c r="A9" s="423"/>
      <c r="B9" s="420"/>
      <c r="C9" s="351" t="s">
        <v>179</v>
      </c>
      <c r="D9" s="352" t="s">
        <v>180</v>
      </c>
      <c r="E9" s="352" t="s">
        <v>181</v>
      </c>
      <c r="F9" s="352" t="s">
        <v>182</v>
      </c>
      <c r="G9" s="352" t="s">
        <v>183</v>
      </c>
      <c r="H9" s="352" t="s">
        <v>184</v>
      </c>
      <c r="I9" s="352" t="s">
        <v>185</v>
      </c>
      <c r="J9" s="352" t="s">
        <v>186</v>
      </c>
      <c r="K9" s="352" t="s">
        <v>187</v>
      </c>
      <c r="L9" s="352" t="s">
        <v>188</v>
      </c>
      <c r="M9" s="352" t="s">
        <v>189</v>
      </c>
      <c r="N9" s="352" t="s">
        <v>179</v>
      </c>
      <c r="O9" s="352" t="s">
        <v>180</v>
      </c>
      <c r="P9" s="352" t="s">
        <v>181</v>
      </c>
      <c r="Q9" s="352" t="s">
        <v>182</v>
      </c>
      <c r="R9" s="352" t="s">
        <v>183</v>
      </c>
      <c r="S9" s="352" t="s">
        <v>184</v>
      </c>
      <c r="T9" s="352" t="s">
        <v>185</v>
      </c>
      <c r="U9" s="352" t="s">
        <v>186</v>
      </c>
      <c r="V9" s="352" t="s">
        <v>187</v>
      </c>
      <c r="W9" s="352" t="s">
        <v>188</v>
      </c>
      <c r="X9" s="353" t="s">
        <v>189</v>
      </c>
      <c r="Y9" s="354" t="s">
        <v>179</v>
      </c>
      <c r="Z9" s="352" t="s">
        <v>180</v>
      </c>
      <c r="AA9" s="352" t="s">
        <v>181</v>
      </c>
      <c r="AB9" s="352" t="s">
        <v>182</v>
      </c>
      <c r="AC9" s="352" t="s">
        <v>183</v>
      </c>
      <c r="AD9" s="352" t="s">
        <v>184</v>
      </c>
      <c r="AE9" s="352" t="s">
        <v>185</v>
      </c>
      <c r="AF9" s="352" t="s">
        <v>186</v>
      </c>
      <c r="AG9" s="352" t="s">
        <v>187</v>
      </c>
      <c r="AH9" s="352" t="s">
        <v>188</v>
      </c>
      <c r="AI9" s="352" t="s">
        <v>189</v>
      </c>
      <c r="AJ9" s="352" t="s">
        <v>179</v>
      </c>
      <c r="AK9" s="352" t="s">
        <v>180</v>
      </c>
      <c r="AL9" s="352" t="s">
        <v>181</v>
      </c>
      <c r="AM9" s="352" t="s">
        <v>182</v>
      </c>
      <c r="AN9" s="352" t="s">
        <v>183</v>
      </c>
      <c r="AO9" s="352" t="s">
        <v>184</v>
      </c>
      <c r="AP9" s="352" t="s">
        <v>185</v>
      </c>
      <c r="AQ9" s="352" t="s">
        <v>186</v>
      </c>
      <c r="AR9" s="352" t="s">
        <v>187</v>
      </c>
      <c r="AS9" s="352" t="s">
        <v>188</v>
      </c>
      <c r="AT9" s="353" t="s">
        <v>189</v>
      </c>
      <c r="AU9" s="354" t="s">
        <v>179</v>
      </c>
      <c r="AV9" s="352" t="s">
        <v>180</v>
      </c>
      <c r="AW9" s="352" t="s">
        <v>181</v>
      </c>
      <c r="AX9" s="352" t="s">
        <v>182</v>
      </c>
      <c r="AY9" s="352" t="s">
        <v>183</v>
      </c>
      <c r="AZ9" s="352" t="s">
        <v>184</v>
      </c>
      <c r="BA9" s="352" t="s">
        <v>185</v>
      </c>
      <c r="BB9" s="352" t="s">
        <v>186</v>
      </c>
      <c r="BC9" s="352" t="s">
        <v>187</v>
      </c>
      <c r="BD9" s="352" t="s">
        <v>188</v>
      </c>
      <c r="BE9" s="352" t="s">
        <v>189</v>
      </c>
      <c r="BF9" s="352" t="s">
        <v>179</v>
      </c>
      <c r="BG9" s="352" t="s">
        <v>180</v>
      </c>
      <c r="BH9" s="352" t="s">
        <v>181</v>
      </c>
      <c r="BI9" s="352" t="s">
        <v>182</v>
      </c>
      <c r="BJ9" s="352" t="s">
        <v>183</v>
      </c>
      <c r="BK9" s="352" t="s">
        <v>184</v>
      </c>
      <c r="BL9" s="352" t="s">
        <v>185</v>
      </c>
      <c r="BM9" s="352" t="s">
        <v>186</v>
      </c>
      <c r="BN9" s="352" t="s">
        <v>187</v>
      </c>
      <c r="BO9" s="352" t="s">
        <v>188</v>
      </c>
      <c r="BP9" s="352" t="s">
        <v>189</v>
      </c>
      <c r="BQ9" s="430"/>
      <c r="BR9" s="417"/>
    </row>
    <row r="10" spans="1:70" x14ac:dyDescent="0.35">
      <c r="A10" s="401" t="s">
        <v>123</v>
      </c>
      <c r="B10" s="28" t="s">
        <v>52</v>
      </c>
      <c r="C10" s="335">
        <v>48</v>
      </c>
      <c r="D10" s="340">
        <v>41</v>
      </c>
      <c r="E10" s="340">
        <v>61</v>
      </c>
      <c r="F10" s="340">
        <v>53</v>
      </c>
      <c r="G10" s="340">
        <v>42</v>
      </c>
      <c r="H10" s="340">
        <v>185</v>
      </c>
      <c r="I10" s="340">
        <v>653</v>
      </c>
      <c r="J10" s="340">
        <v>348</v>
      </c>
      <c r="K10" s="340">
        <v>128</v>
      </c>
      <c r="L10" s="340">
        <v>195</v>
      </c>
      <c r="M10" s="340">
        <v>156</v>
      </c>
      <c r="N10" s="335">
        <v>32</v>
      </c>
      <c r="O10" s="340">
        <v>44</v>
      </c>
      <c r="P10" s="340">
        <v>46</v>
      </c>
      <c r="Q10" s="340">
        <v>51</v>
      </c>
      <c r="R10" s="340">
        <v>56</v>
      </c>
      <c r="S10" s="340">
        <v>106</v>
      </c>
      <c r="T10" s="340">
        <v>582</v>
      </c>
      <c r="U10" s="340">
        <v>247</v>
      </c>
      <c r="V10" s="340">
        <v>62</v>
      </c>
      <c r="W10" s="340">
        <v>73</v>
      </c>
      <c r="X10" s="340">
        <v>55</v>
      </c>
      <c r="Y10" s="335">
        <v>42</v>
      </c>
      <c r="Z10" s="340">
        <v>41</v>
      </c>
      <c r="AA10" s="340">
        <v>42</v>
      </c>
      <c r="AB10" s="340">
        <v>68</v>
      </c>
      <c r="AC10" s="340">
        <v>40</v>
      </c>
      <c r="AD10" s="340">
        <v>248</v>
      </c>
      <c r="AE10" s="340">
        <v>494</v>
      </c>
      <c r="AF10" s="340">
        <v>238</v>
      </c>
      <c r="AG10" s="340">
        <v>111</v>
      </c>
      <c r="AH10" s="340">
        <v>199</v>
      </c>
      <c r="AI10" s="340">
        <v>289</v>
      </c>
      <c r="AJ10" s="335">
        <v>18</v>
      </c>
      <c r="AK10" s="340">
        <v>36</v>
      </c>
      <c r="AL10" s="340">
        <v>30</v>
      </c>
      <c r="AM10" s="340">
        <v>41</v>
      </c>
      <c r="AN10" s="340">
        <v>29</v>
      </c>
      <c r="AO10" s="340">
        <v>92</v>
      </c>
      <c r="AP10" s="340">
        <v>479</v>
      </c>
      <c r="AQ10" s="340">
        <v>246</v>
      </c>
      <c r="AR10" s="340">
        <v>67</v>
      </c>
      <c r="AS10" s="340">
        <v>70</v>
      </c>
      <c r="AT10" s="336">
        <v>69</v>
      </c>
      <c r="AU10" s="340">
        <f>SUM(C10,Y10)</f>
        <v>90</v>
      </c>
      <c r="AV10" s="340">
        <f t="shared" ref="AV10:BD10" si="0">SUM(D10,Z10)</f>
        <v>82</v>
      </c>
      <c r="AW10" s="340">
        <f t="shared" si="0"/>
        <v>103</v>
      </c>
      <c r="AX10" s="340">
        <f t="shared" si="0"/>
        <v>121</v>
      </c>
      <c r="AY10" s="340">
        <f t="shared" si="0"/>
        <v>82</v>
      </c>
      <c r="AZ10" s="340">
        <f t="shared" si="0"/>
        <v>433</v>
      </c>
      <c r="BA10" s="340">
        <f t="shared" si="0"/>
        <v>1147</v>
      </c>
      <c r="BB10" s="340">
        <f t="shared" si="0"/>
        <v>586</v>
      </c>
      <c r="BC10" s="340">
        <f t="shared" si="0"/>
        <v>239</v>
      </c>
      <c r="BD10" s="340">
        <f t="shared" si="0"/>
        <v>394</v>
      </c>
      <c r="BE10" s="336">
        <f>SUM(M10,AI10)</f>
        <v>445</v>
      </c>
      <c r="BF10" s="340">
        <f>SUM(N10,AJ10)</f>
        <v>50</v>
      </c>
      <c r="BG10" s="340">
        <f t="shared" ref="BG10:BP10" si="1">SUM(O10,AK10)</f>
        <v>80</v>
      </c>
      <c r="BH10" s="340">
        <f t="shared" si="1"/>
        <v>76</v>
      </c>
      <c r="BI10" s="340">
        <f t="shared" si="1"/>
        <v>92</v>
      </c>
      <c r="BJ10" s="340">
        <f t="shared" si="1"/>
        <v>85</v>
      </c>
      <c r="BK10" s="340">
        <f t="shared" si="1"/>
        <v>198</v>
      </c>
      <c r="BL10" s="340">
        <f t="shared" si="1"/>
        <v>1061</v>
      </c>
      <c r="BM10" s="340">
        <f t="shared" si="1"/>
        <v>493</v>
      </c>
      <c r="BN10" s="340">
        <f t="shared" si="1"/>
        <v>129</v>
      </c>
      <c r="BO10" s="340">
        <f t="shared" si="1"/>
        <v>143</v>
      </c>
      <c r="BP10" s="340">
        <f t="shared" si="1"/>
        <v>124</v>
      </c>
      <c r="BQ10" s="348">
        <f>SUM(AU10:BP10)</f>
        <v>6253</v>
      </c>
      <c r="BR10" s="147">
        <v>41.757476411322564</v>
      </c>
    </row>
    <row r="11" spans="1:70" x14ac:dyDescent="0.35">
      <c r="A11" s="401"/>
      <c r="B11" s="28" t="s">
        <v>53</v>
      </c>
      <c r="C11" s="225">
        <v>154</v>
      </c>
      <c r="D11" s="199">
        <v>179</v>
      </c>
      <c r="E11" s="199">
        <v>217</v>
      </c>
      <c r="F11" s="199">
        <v>269</v>
      </c>
      <c r="G11" s="199">
        <v>168</v>
      </c>
      <c r="H11" s="199">
        <v>539</v>
      </c>
      <c r="I11" s="243">
        <v>1979</v>
      </c>
      <c r="J11" s="243">
        <v>978</v>
      </c>
      <c r="K11" s="199">
        <v>387</v>
      </c>
      <c r="L11" s="199">
        <v>461</v>
      </c>
      <c r="M11" s="199">
        <v>287</v>
      </c>
      <c r="N11" s="225">
        <v>71</v>
      </c>
      <c r="O11" s="199">
        <v>66</v>
      </c>
      <c r="P11" s="199">
        <v>117</v>
      </c>
      <c r="Q11" s="199">
        <v>142</v>
      </c>
      <c r="R11" s="199">
        <v>103</v>
      </c>
      <c r="S11" s="199">
        <v>222</v>
      </c>
      <c r="T11" s="243">
        <v>1150</v>
      </c>
      <c r="U11" s="199">
        <v>689</v>
      </c>
      <c r="V11" s="199">
        <v>170</v>
      </c>
      <c r="W11" s="199">
        <v>171</v>
      </c>
      <c r="X11" s="199">
        <v>145</v>
      </c>
      <c r="Y11" s="225">
        <v>142</v>
      </c>
      <c r="Z11" s="199">
        <v>149</v>
      </c>
      <c r="AA11" s="199">
        <v>206</v>
      </c>
      <c r="AB11" s="199">
        <v>224</v>
      </c>
      <c r="AC11" s="199">
        <v>153</v>
      </c>
      <c r="AD11" s="199">
        <v>685</v>
      </c>
      <c r="AE11" s="243">
        <v>1858</v>
      </c>
      <c r="AF11" s="199">
        <v>882</v>
      </c>
      <c r="AG11" s="199">
        <v>344</v>
      </c>
      <c r="AH11" s="199">
        <v>501</v>
      </c>
      <c r="AI11" s="199">
        <v>516</v>
      </c>
      <c r="AJ11" s="225">
        <v>65</v>
      </c>
      <c r="AK11" s="199">
        <v>77</v>
      </c>
      <c r="AL11" s="199">
        <v>116</v>
      </c>
      <c r="AM11" s="199">
        <v>125</v>
      </c>
      <c r="AN11" s="199">
        <v>82</v>
      </c>
      <c r="AO11" s="199">
        <v>227</v>
      </c>
      <c r="AP11" s="243">
        <v>1007</v>
      </c>
      <c r="AQ11" s="199">
        <v>630</v>
      </c>
      <c r="AR11" s="199">
        <v>150</v>
      </c>
      <c r="AS11" s="199">
        <v>201</v>
      </c>
      <c r="AT11" s="56">
        <v>186</v>
      </c>
      <c r="AU11" s="199">
        <f t="shared" ref="AU11:AU74" si="2">SUM(C11,Y11)</f>
        <v>296</v>
      </c>
      <c r="AV11" s="199">
        <f t="shared" ref="AV11:AV74" si="3">SUM(D11,Z11)</f>
        <v>328</v>
      </c>
      <c r="AW11" s="199">
        <f t="shared" ref="AW11:AW74" si="4">SUM(E11,AA11)</f>
        <v>423</v>
      </c>
      <c r="AX11" s="199">
        <f t="shared" ref="AX11:AX74" si="5">SUM(F11,AB11)</f>
        <v>493</v>
      </c>
      <c r="AY11" s="199">
        <f t="shared" ref="AY11:AY74" si="6">SUM(G11,AC11)</f>
        <v>321</v>
      </c>
      <c r="AZ11" s="243">
        <f t="shared" ref="AZ11:AZ74" si="7">SUM(H11,AD11)</f>
        <v>1224</v>
      </c>
      <c r="BA11" s="243">
        <f t="shared" ref="BA11:BA74" si="8">SUM(I11,AE11)</f>
        <v>3837</v>
      </c>
      <c r="BB11" s="243">
        <f t="shared" ref="BB11:BB74" si="9">SUM(J11,AF11)</f>
        <v>1860</v>
      </c>
      <c r="BC11" s="199">
        <f t="shared" ref="BC11:BC74" si="10">SUM(K11,AG11)</f>
        <v>731</v>
      </c>
      <c r="BD11" s="199">
        <f t="shared" ref="BD11:BD74" si="11">SUM(L11,AH11)</f>
        <v>962</v>
      </c>
      <c r="BE11" s="56">
        <f t="shared" ref="BE11:BE74" si="12">SUM(M11,AI11)</f>
        <v>803</v>
      </c>
      <c r="BF11" s="199">
        <f t="shared" ref="BF11:BF74" si="13">SUM(N11,AJ11)</f>
        <v>136</v>
      </c>
      <c r="BG11" s="199">
        <f t="shared" ref="BG11:BG74" si="14">SUM(O11,AK11)</f>
        <v>143</v>
      </c>
      <c r="BH11" s="199">
        <f t="shared" ref="BH11:BH74" si="15">SUM(P11,AL11)</f>
        <v>233</v>
      </c>
      <c r="BI11" s="199">
        <f t="shared" ref="BI11:BI74" si="16">SUM(Q11,AM11)</f>
        <v>267</v>
      </c>
      <c r="BJ11" s="199">
        <f t="shared" ref="BJ11:BJ74" si="17">SUM(R11,AN11)</f>
        <v>185</v>
      </c>
      <c r="BK11" s="199">
        <f t="shared" ref="BK11:BK74" si="18">SUM(S11,AO11)</f>
        <v>449</v>
      </c>
      <c r="BL11" s="243">
        <f t="shared" ref="BL11:BL74" si="19">SUM(T11,AP11)</f>
        <v>2157</v>
      </c>
      <c r="BM11" s="243">
        <f t="shared" ref="BM11:BM74" si="20">SUM(U11,AQ11)</f>
        <v>1319</v>
      </c>
      <c r="BN11" s="199">
        <f t="shared" ref="BN11:BN74" si="21">SUM(V11,AR11)</f>
        <v>320</v>
      </c>
      <c r="BO11" s="199">
        <f t="shared" ref="BO11:BO74" si="22">SUM(W11,AS11)</f>
        <v>372</v>
      </c>
      <c r="BP11" s="56">
        <f t="shared" ref="BP11:BP74" si="23">SUM(X11,AT11)</f>
        <v>331</v>
      </c>
      <c r="BQ11" s="349">
        <f t="shared" ref="BQ11:BQ75" si="24">SUM(AU11:BP11)</f>
        <v>17190</v>
      </c>
      <c r="BR11" s="148">
        <v>39.927981384525886</v>
      </c>
    </row>
    <row r="12" spans="1:70" x14ac:dyDescent="0.35">
      <c r="A12" s="401"/>
      <c r="B12" s="28" t="s">
        <v>54</v>
      </c>
      <c r="C12" s="225">
        <v>164</v>
      </c>
      <c r="D12" s="199">
        <v>160</v>
      </c>
      <c r="E12" s="199">
        <v>238</v>
      </c>
      <c r="F12" s="199">
        <v>295</v>
      </c>
      <c r="G12" s="199">
        <v>139</v>
      </c>
      <c r="H12" s="199">
        <v>457</v>
      </c>
      <c r="I12" s="243">
        <v>1506</v>
      </c>
      <c r="J12" s="199">
        <v>847</v>
      </c>
      <c r="K12" s="199">
        <v>419</v>
      </c>
      <c r="L12" s="199">
        <v>506</v>
      </c>
      <c r="M12" s="199">
        <v>342</v>
      </c>
      <c r="N12" s="225">
        <v>69</v>
      </c>
      <c r="O12" s="199">
        <v>86</v>
      </c>
      <c r="P12" s="199">
        <v>112</v>
      </c>
      <c r="Q12" s="199">
        <v>132</v>
      </c>
      <c r="R12" s="199">
        <v>78</v>
      </c>
      <c r="S12" s="199">
        <v>233</v>
      </c>
      <c r="T12" s="243">
        <v>1127</v>
      </c>
      <c r="U12" s="199">
        <v>654</v>
      </c>
      <c r="V12" s="199">
        <v>120</v>
      </c>
      <c r="W12" s="199">
        <v>153</v>
      </c>
      <c r="X12" s="199">
        <v>115</v>
      </c>
      <c r="Y12" s="225">
        <v>146</v>
      </c>
      <c r="Z12" s="199">
        <v>148</v>
      </c>
      <c r="AA12" s="199">
        <v>223</v>
      </c>
      <c r="AB12" s="199">
        <v>237</v>
      </c>
      <c r="AC12" s="199">
        <v>157</v>
      </c>
      <c r="AD12" s="199">
        <v>499</v>
      </c>
      <c r="AE12" s="243">
        <v>1445</v>
      </c>
      <c r="AF12" s="199">
        <v>833</v>
      </c>
      <c r="AG12" s="199">
        <v>381</v>
      </c>
      <c r="AH12" s="199">
        <v>540</v>
      </c>
      <c r="AI12" s="199">
        <v>575</v>
      </c>
      <c r="AJ12" s="225">
        <v>59</v>
      </c>
      <c r="AK12" s="199">
        <v>79</v>
      </c>
      <c r="AL12" s="199">
        <v>104</v>
      </c>
      <c r="AM12" s="199">
        <v>127</v>
      </c>
      <c r="AN12" s="199">
        <v>75</v>
      </c>
      <c r="AO12" s="199">
        <v>204</v>
      </c>
      <c r="AP12" s="199">
        <v>945</v>
      </c>
      <c r="AQ12" s="199">
        <v>599</v>
      </c>
      <c r="AR12" s="199">
        <v>104</v>
      </c>
      <c r="AS12" s="199">
        <v>186</v>
      </c>
      <c r="AT12" s="56">
        <v>144</v>
      </c>
      <c r="AU12" s="199">
        <f t="shared" si="2"/>
        <v>310</v>
      </c>
      <c r="AV12" s="199">
        <f t="shared" si="3"/>
        <v>308</v>
      </c>
      <c r="AW12" s="199">
        <f t="shared" si="4"/>
        <v>461</v>
      </c>
      <c r="AX12" s="199">
        <f t="shared" si="5"/>
        <v>532</v>
      </c>
      <c r="AY12" s="199">
        <f t="shared" si="6"/>
        <v>296</v>
      </c>
      <c r="AZ12" s="243">
        <f t="shared" si="7"/>
        <v>956</v>
      </c>
      <c r="BA12" s="243">
        <f t="shared" si="8"/>
        <v>2951</v>
      </c>
      <c r="BB12" s="243">
        <f t="shared" si="9"/>
        <v>1680</v>
      </c>
      <c r="BC12" s="199">
        <f t="shared" si="10"/>
        <v>800</v>
      </c>
      <c r="BD12" s="243">
        <f t="shared" si="11"/>
        <v>1046</v>
      </c>
      <c r="BE12" s="56">
        <f t="shared" si="12"/>
        <v>917</v>
      </c>
      <c r="BF12" s="199">
        <f t="shared" si="13"/>
        <v>128</v>
      </c>
      <c r="BG12" s="199">
        <f t="shared" si="14"/>
        <v>165</v>
      </c>
      <c r="BH12" s="199">
        <f t="shared" si="15"/>
        <v>216</v>
      </c>
      <c r="BI12" s="199">
        <f t="shared" si="16"/>
        <v>259</v>
      </c>
      <c r="BJ12" s="199">
        <f t="shared" si="17"/>
        <v>153</v>
      </c>
      <c r="BK12" s="199">
        <f t="shared" si="18"/>
        <v>437</v>
      </c>
      <c r="BL12" s="243">
        <f t="shared" si="19"/>
        <v>2072</v>
      </c>
      <c r="BM12" s="243">
        <f t="shared" si="20"/>
        <v>1253</v>
      </c>
      <c r="BN12" s="199">
        <f t="shared" si="21"/>
        <v>224</v>
      </c>
      <c r="BO12" s="199">
        <f t="shared" si="22"/>
        <v>339</v>
      </c>
      <c r="BP12" s="56">
        <f t="shared" si="23"/>
        <v>259</v>
      </c>
      <c r="BQ12" s="349">
        <f t="shared" si="24"/>
        <v>15762</v>
      </c>
      <c r="BR12" s="148">
        <v>40.700101509960668</v>
      </c>
    </row>
    <row r="13" spans="1:70" x14ac:dyDescent="0.35">
      <c r="A13" s="401"/>
      <c r="B13" s="28" t="s">
        <v>55</v>
      </c>
      <c r="C13" s="225">
        <v>113</v>
      </c>
      <c r="D13" s="199">
        <v>93</v>
      </c>
      <c r="E13" s="199">
        <v>145</v>
      </c>
      <c r="F13" s="199">
        <v>179</v>
      </c>
      <c r="G13" s="199">
        <v>81</v>
      </c>
      <c r="H13" s="199">
        <v>389</v>
      </c>
      <c r="I13" s="243">
        <v>1249</v>
      </c>
      <c r="J13" s="199">
        <v>580</v>
      </c>
      <c r="K13" s="199">
        <v>194</v>
      </c>
      <c r="L13" s="199">
        <v>275</v>
      </c>
      <c r="M13" s="199">
        <v>205</v>
      </c>
      <c r="N13" s="225">
        <v>40</v>
      </c>
      <c r="O13" s="199">
        <v>48</v>
      </c>
      <c r="P13" s="199">
        <v>57</v>
      </c>
      <c r="Q13" s="199">
        <v>79</v>
      </c>
      <c r="R13" s="199">
        <v>48</v>
      </c>
      <c r="S13" s="199">
        <v>166</v>
      </c>
      <c r="T13" s="199">
        <v>803</v>
      </c>
      <c r="U13" s="199">
        <v>392</v>
      </c>
      <c r="V13" s="199">
        <v>73</v>
      </c>
      <c r="W13" s="199">
        <v>71</v>
      </c>
      <c r="X13" s="199">
        <v>48</v>
      </c>
      <c r="Y13" s="225">
        <v>111</v>
      </c>
      <c r="Z13" s="199">
        <v>97</v>
      </c>
      <c r="AA13" s="199">
        <v>125</v>
      </c>
      <c r="AB13" s="199">
        <v>132</v>
      </c>
      <c r="AC13" s="199">
        <v>101</v>
      </c>
      <c r="AD13" s="199">
        <v>513</v>
      </c>
      <c r="AE13" s="243">
        <v>1021</v>
      </c>
      <c r="AF13" s="199">
        <v>481</v>
      </c>
      <c r="AG13" s="199">
        <v>185</v>
      </c>
      <c r="AH13" s="199">
        <v>295</v>
      </c>
      <c r="AI13" s="199">
        <v>368</v>
      </c>
      <c r="AJ13" s="225">
        <v>43</v>
      </c>
      <c r="AK13" s="199">
        <v>48</v>
      </c>
      <c r="AL13" s="199">
        <v>61</v>
      </c>
      <c r="AM13" s="199">
        <v>75</v>
      </c>
      <c r="AN13" s="199">
        <v>41</v>
      </c>
      <c r="AO13" s="199">
        <v>134</v>
      </c>
      <c r="AP13" s="199">
        <v>728</v>
      </c>
      <c r="AQ13" s="199">
        <v>366</v>
      </c>
      <c r="AR13" s="199">
        <v>67</v>
      </c>
      <c r="AS13" s="199">
        <v>75</v>
      </c>
      <c r="AT13" s="56">
        <v>55</v>
      </c>
      <c r="AU13" s="199">
        <f t="shared" si="2"/>
        <v>224</v>
      </c>
      <c r="AV13" s="199">
        <f t="shared" si="3"/>
        <v>190</v>
      </c>
      <c r="AW13" s="199">
        <f t="shared" si="4"/>
        <v>270</v>
      </c>
      <c r="AX13" s="199">
        <f t="shared" si="5"/>
        <v>311</v>
      </c>
      <c r="AY13" s="199">
        <f t="shared" si="6"/>
        <v>182</v>
      </c>
      <c r="AZ13" s="199">
        <f t="shared" si="7"/>
        <v>902</v>
      </c>
      <c r="BA13" s="243">
        <f t="shared" si="8"/>
        <v>2270</v>
      </c>
      <c r="BB13" s="243">
        <f t="shared" si="9"/>
        <v>1061</v>
      </c>
      <c r="BC13" s="199">
        <f t="shared" si="10"/>
        <v>379</v>
      </c>
      <c r="BD13" s="199">
        <f t="shared" si="11"/>
        <v>570</v>
      </c>
      <c r="BE13" s="56">
        <f t="shared" si="12"/>
        <v>573</v>
      </c>
      <c r="BF13" s="199">
        <f t="shared" si="13"/>
        <v>83</v>
      </c>
      <c r="BG13" s="199">
        <f t="shared" si="14"/>
        <v>96</v>
      </c>
      <c r="BH13" s="199">
        <f t="shared" si="15"/>
        <v>118</v>
      </c>
      <c r="BI13" s="199">
        <f t="shared" si="16"/>
        <v>154</v>
      </c>
      <c r="BJ13" s="199">
        <f t="shared" si="17"/>
        <v>89</v>
      </c>
      <c r="BK13" s="199">
        <f t="shared" si="18"/>
        <v>300</v>
      </c>
      <c r="BL13" s="243">
        <f t="shared" si="19"/>
        <v>1531</v>
      </c>
      <c r="BM13" s="199">
        <f t="shared" si="20"/>
        <v>758</v>
      </c>
      <c r="BN13" s="199">
        <f t="shared" si="21"/>
        <v>140</v>
      </c>
      <c r="BO13" s="199">
        <f t="shared" si="22"/>
        <v>146</v>
      </c>
      <c r="BP13" s="56">
        <f t="shared" si="23"/>
        <v>103</v>
      </c>
      <c r="BQ13" s="349">
        <f t="shared" si="24"/>
        <v>10450</v>
      </c>
      <c r="BR13" s="148">
        <v>38.568133971291864</v>
      </c>
    </row>
    <row r="14" spans="1:70" x14ac:dyDescent="0.35">
      <c r="A14" s="401"/>
      <c r="B14" s="28" t="s">
        <v>56</v>
      </c>
      <c r="C14" s="225">
        <v>111</v>
      </c>
      <c r="D14" s="199">
        <v>106</v>
      </c>
      <c r="E14" s="199">
        <v>152</v>
      </c>
      <c r="F14" s="199">
        <v>184</v>
      </c>
      <c r="G14" s="199">
        <v>115</v>
      </c>
      <c r="H14" s="199">
        <v>623</v>
      </c>
      <c r="I14" s="243">
        <v>1178</v>
      </c>
      <c r="J14" s="199">
        <v>843</v>
      </c>
      <c r="K14" s="199">
        <v>380</v>
      </c>
      <c r="L14" s="199">
        <v>535</v>
      </c>
      <c r="M14" s="199">
        <v>540</v>
      </c>
      <c r="N14" s="225">
        <v>16</v>
      </c>
      <c r="O14" s="199">
        <v>16</v>
      </c>
      <c r="P14" s="199">
        <v>20</v>
      </c>
      <c r="Q14" s="199">
        <v>23</v>
      </c>
      <c r="R14" s="199">
        <v>17</v>
      </c>
      <c r="S14" s="199">
        <v>227</v>
      </c>
      <c r="T14" s="199">
        <v>448</v>
      </c>
      <c r="U14" s="199">
        <v>156</v>
      </c>
      <c r="V14" s="199">
        <v>38</v>
      </c>
      <c r="W14" s="199">
        <v>46</v>
      </c>
      <c r="X14" s="199">
        <v>28</v>
      </c>
      <c r="Y14" s="225">
        <v>93</v>
      </c>
      <c r="Z14" s="199">
        <v>113</v>
      </c>
      <c r="AA14" s="199">
        <v>121</v>
      </c>
      <c r="AB14" s="199">
        <v>150</v>
      </c>
      <c r="AC14" s="199">
        <v>108</v>
      </c>
      <c r="AD14" s="199">
        <v>862</v>
      </c>
      <c r="AE14" s="243">
        <v>1106</v>
      </c>
      <c r="AF14" s="199">
        <v>869</v>
      </c>
      <c r="AG14" s="199">
        <v>421</v>
      </c>
      <c r="AH14" s="199">
        <v>586</v>
      </c>
      <c r="AI14" s="199">
        <v>900</v>
      </c>
      <c r="AJ14" s="225">
        <v>9</v>
      </c>
      <c r="AK14" s="199">
        <v>11</v>
      </c>
      <c r="AL14" s="199">
        <v>17</v>
      </c>
      <c r="AM14" s="199">
        <v>13</v>
      </c>
      <c r="AN14" s="199">
        <v>12</v>
      </c>
      <c r="AO14" s="199">
        <v>170</v>
      </c>
      <c r="AP14" s="199">
        <v>377</v>
      </c>
      <c r="AQ14" s="199">
        <v>172</v>
      </c>
      <c r="AR14" s="199">
        <v>46</v>
      </c>
      <c r="AS14" s="199">
        <v>50</v>
      </c>
      <c r="AT14" s="56">
        <v>41</v>
      </c>
      <c r="AU14" s="199">
        <f t="shared" si="2"/>
        <v>204</v>
      </c>
      <c r="AV14" s="199">
        <f t="shared" si="3"/>
        <v>219</v>
      </c>
      <c r="AW14" s="199">
        <f t="shared" si="4"/>
        <v>273</v>
      </c>
      <c r="AX14" s="199">
        <f t="shared" si="5"/>
        <v>334</v>
      </c>
      <c r="AY14" s="199">
        <f t="shared" si="6"/>
        <v>223</v>
      </c>
      <c r="AZ14" s="243">
        <f t="shared" si="7"/>
        <v>1485</v>
      </c>
      <c r="BA14" s="243">
        <f t="shared" si="8"/>
        <v>2284</v>
      </c>
      <c r="BB14" s="243">
        <f t="shared" si="9"/>
        <v>1712</v>
      </c>
      <c r="BC14" s="199">
        <f t="shared" si="10"/>
        <v>801</v>
      </c>
      <c r="BD14" s="243">
        <f t="shared" si="11"/>
        <v>1121</v>
      </c>
      <c r="BE14" s="50">
        <f t="shared" si="12"/>
        <v>1440</v>
      </c>
      <c r="BF14" s="199">
        <f t="shared" si="13"/>
        <v>25</v>
      </c>
      <c r="BG14" s="199">
        <f t="shared" si="14"/>
        <v>27</v>
      </c>
      <c r="BH14" s="199">
        <f t="shared" si="15"/>
        <v>37</v>
      </c>
      <c r="BI14" s="199">
        <f t="shared" si="16"/>
        <v>36</v>
      </c>
      <c r="BJ14" s="199">
        <f t="shared" si="17"/>
        <v>29</v>
      </c>
      <c r="BK14" s="199">
        <f t="shared" si="18"/>
        <v>397</v>
      </c>
      <c r="BL14" s="199">
        <f t="shared" si="19"/>
        <v>825</v>
      </c>
      <c r="BM14" s="199">
        <f t="shared" si="20"/>
        <v>328</v>
      </c>
      <c r="BN14" s="199">
        <f t="shared" si="21"/>
        <v>84</v>
      </c>
      <c r="BO14" s="199">
        <f t="shared" si="22"/>
        <v>96</v>
      </c>
      <c r="BP14" s="56">
        <f t="shared" si="23"/>
        <v>69</v>
      </c>
      <c r="BQ14" s="349">
        <f t="shared" si="24"/>
        <v>12049</v>
      </c>
      <c r="BR14" s="148">
        <v>44.367789858079512</v>
      </c>
    </row>
    <row r="15" spans="1:70" x14ac:dyDescent="0.35">
      <c r="A15" s="401"/>
      <c r="B15" s="28" t="s">
        <v>57</v>
      </c>
      <c r="C15" s="225">
        <v>71</v>
      </c>
      <c r="D15" s="199">
        <v>75</v>
      </c>
      <c r="E15" s="199">
        <v>82</v>
      </c>
      <c r="F15" s="199">
        <v>99</v>
      </c>
      <c r="G15" s="199">
        <v>56</v>
      </c>
      <c r="H15" s="199">
        <v>240</v>
      </c>
      <c r="I15" s="199">
        <v>690</v>
      </c>
      <c r="J15" s="199">
        <v>403</v>
      </c>
      <c r="K15" s="199">
        <v>185</v>
      </c>
      <c r="L15" s="199">
        <v>242</v>
      </c>
      <c r="M15" s="199">
        <v>174</v>
      </c>
      <c r="N15" s="225">
        <v>31</v>
      </c>
      <c r="O15" s="199">
        <v>20</v>
      </c>
      <c r="P15" s="199">
        <v>35</v>
      </c>
      <c r="Q15" s="199">
        <v>41</v>
      </c>
      <c r="R15" s="199">
        <v>21</v>
      </c>
      <c r="S15" s="199">
        <v>122</v>
      </c>
      <c r="T15" s="199">
        <v>499</v>
      </c>
      <c r="U15" s="199">
        <v>195</v>
      </c>
      <c r="V15" s="199">
        <v>26</v>
      </c>
      <c r="W15" s="199">
        <v>30</v>
      </c>
      <c r="X15" s="199">
        <v>23</v>
      </c>
      <c r="Y15" s="225">
        <v>59</v>
      </c>
      <c r="Z15" s="199">
        <v>63</v>
      </c>
      <c r="AA15" s="199">
        <v>87</v>
      </c>
      <c r="AB15" s="199">
        <v>79</v>
      </c>
      <c r="AC15" s="199">
        <v>65</v>
      </c>
      <c r="AD15" s="199">
        <v>278</v>
      </c>
      <c r="AE15" s="199">
        <v>610</v>
      </c>
      <c r="AF15" s="199">
        <v>393</v>
      </c>
      <c r="AG15" s="199">
        <v>163</v>
      </c>
      <c r="AH15" s="199">
        <v>256</v>
      </c>
      <c r="AI15" s="199">
        <v>272</v>
      </c>
      <c r="AJ15" s="225">
        <v>20</v>
      </c>
      <c r="AK15" s="199">
        <v>22</v>
      </c>
      <c r="AL15" s="199">
        <v>35</v>
      </c>
      <c r="AM15" s="199">
        <v>40</v>
      </c>
      <c r="AN15" s="199">
        <v>23</v>
      </c>
      <c r="AO15" s="199">
        <v>100</v>
      </c>
      <c r="AP15" s="199">
        <v>405</v>
      </c>
      <c r="AQ15" s="199">
        <v>178</v>
      </c>
      <c r="AR15" s="199">
        <v>39</v>
      </c>
      <c r="AS15" s="199">
        <v>45</v>
      </c>
      <c r="AT15" s="56">
        <v>30</v>
      </c>
      <c r="AU15" s="199">
        <f t="shared" si="2"/>
        <v>130</v>
      </c>
      <c r="AV15" s="199">
        <f t="shared" si="3"/>
        <v>138</v>
      </c>
      <c r="AW15" s="199">
        <f t="shared" si="4"/>
        <v>169</v>
      </c>
      <c r="AX15" s="199">
        <f t="shared" si="5"/>
        <v>178</v>
      </c>
      <c r="AY15" s="199">
        <f t="shared" si="6"/>
        <v>121</v>
      </c>
      <c r="AZ15" s="199">
        <f t="shared" si="7"/>
        <v>518</v>
      </c>
      <c r="BA15" s="243">
        <f t="shared" si="8"/>
        <v>1300</v>
      </c>
      <c r="BB15" s="199">
        <f t="shared" si="9"/>
        <v>796</v>
      </c>
      <c r="BC15" s="199">
        <f t="shared" si="10"/>
        <v>348</v>
      </c>
      <c r="BD15" s="199">
        <f t="shared" si="11"/>
        <v>498</v>
      </c>
      <c r="BE15" s="56">
        <f t="shared" si="12"/>
        <v>446</v>
      </c>
      <c r="BF15" s="199">
        <f t="shared" si="13"/>
        <v>51</v>
      </c>
      <c r="BG15" s="199">
        <f t="shared" si="14"/>
        <v>42</v>
      </c>
      <c r="BH15" s="199">
        <f t="shared" si="15"/>
        <v>70</v>
      </c>
      <c r="BI15" s="199">
        <f t="shared" si="16"/>
        <v>81</v>
      </c>
      <c r="BJ15" s="199">
        <f t="shared" si="17"/>
        <v>44</v>
      </c>
      <c r="BK15" s="199">
        <f t="shared" si="18"/>
        <v>222</v>
      </c>
      <c r="BL15" s="199">
        <f t="shared" si="19"/>
        <v>904</v>
      </c>
      <c r="BM15" s="199">
        <f t="shared" si="20"/>
        <v>373</v>
      </c>
      <c r="BN15" s="199">
        <f t="shared" si="21"/>
        <v>65</v>
      </c>
      <c r="BO15" s="199">
        <f t="shared" si="22"/>
        <v>75</v>
      </c>
      <c r="BP15" s="56">
        <f t="shared" si="23"/>
        <v>53</v>
      </c>
      <c r="BQ15" s="349">
        <f t="shared" si="24"/>
        <v>6622</v>
      </c>
      <c r="BR15" s="148">
        <v>40.592721232256118</v>
      </c>
    </row>
    <row r="16" spans="1:70" x14ac:dyDescent="0.35">
      <c r="A16" s="401" t="s">
        <v>124</v>
      </c>
      <c r="B16" s="28" t="s">
        <v>58</v>
      </c>
      <c r="C16" s="225">
        <v>46</v>
      </c>
      <c r="D16" s="199">
        <v>60</v>
      </c>
      <c r="E16" s="199">
        <v>86</v>
      </c>
      <c r="F16" s="199">
        <v>77</v>
      </c>
      <c r="G16" s="199">
        <v>45</v>
      </c>
      <c r="H16" s="199">
        <v>128</v>
      </c>
      <c r="I16" s="199">
        <v>476</v>
      </c>
      <c r="J16" s="199">
        <v>286</v>
      </c>
      <c r="K16" s="199">
        <v>146</v>
      </c>
      <c r="L16" s="199">
        <v>180</v>
      </c>
      <c r="M16" s="199">
        <v>166</v>
      </c>
      <c r="N16" s="225">
        <v>9</v>
      </c>
      <c r="O16" s="199">
        <v>14</v>
      </c>
      <c r="P16" s="199">
        <v>15</v>
      </c>
      <c r="Q16" s="199">
        <v>16</v>
      </c>
      <c r="R16" s="199">
        <v>16</v>
      </c>
      <c r="S16" s="199">
        <v>34</v>
      </c>
      <c r="T16" s="199">
        <v>203</v>
      </c>
      <c r="U16" s="199">
        <v>87</v>
      </c>
      <c r="V16" s="199">
        <v>16</v>
      </c>
      <c r="W16" s="199">
        <v>35</v>
      </c>
      <c r="X16" s="199">
        <v>16</v>
      </c>
      <c r="Y16" s="225">
        <v>46</v>
      </c>
      <c r="Z16" s="199">
        <v>54</v>
      </c>
      <c r="AA16" s="199">
        <v>82</v>
      </c>
      <c r="AB16" s="199">
        <v>60</v>
      </c>
      <c r="AC16" s="199">
        <v>32</v>
      </c>
      <c r="AD16" s="199">
        <v>105</v>
      </c>
      <c r="AE16" s="199">
        <v>425</v>
      </c>
      <c r="AF16" s="199">
        <v>289</v>
      </c>
      <c r="AG16" s="199">
        <v>138</v>
      </c>
      <c r="AH16" s="199">
        <v>200</v>
      </c>
      <c r="AI16" s="199">
        <v>295</v>
      </c>
      <c r="AJ16" s="225">
        <v>12</v>
      </c>
      <c r="AK16" s="199">
        <v>21</v>
      </c>
      <c r="AL16" s="199">
        <v>13</v>
      </c>
      <c r="AM16" s="199">
        <v>6</v>
      </c>
      <c r="AN16" s="199">
        <v>10</v>
      </c>
      <c r="AO16" s="199">
        <v>24</v>
      </c>
      <c r="AP16" s="199">
        <v>180</v>
      </c>
      <c r="AQ16" s="199">
        <v>85</v>
      </c>
      <c r="AR16" s="199">
        <v>35</v>
      </c>
      <c r="AS16" s="199">
        <v>34</v>
      </c>
      <c r="AT16" s="56">
        <v>16</v>
      </c>
      <c r="AU16" s="199">
        <f t="shared" si="2"/>
        <v>92</v>
      </c>
      <c r="AV16" s="199">
        <f t="shared" si="3"/>
        <v>114</v>
      </c>
      <c r="AW16" s="199">
        <f t="shared" si="4"/>
        <v>168</v>
      </c>
      <c r="AX16" s="199">
        <f t="shared" si="5"/>
        <v>137</v>
      </c>
      <c r="AY16" s="199">
        <f t="shared" si="6"/>
        <v>77</v>
      </c>
      <c r="AZ16" s="199">
        <f t="shared" si="7"/>
        <v>233</v>
      </c>
      <c r="BA16" s="199">
        <f t="shared" si="8"/>
        <v>901</v>
      </c>
      <c r="BB16" s="199">
        <f t="shared" si="9"/>
        <v>575</v>
      </c>
      <c r="BC16" s="199">
        <f t="shared" si="10"/>
        <v>284</v>
      </c>
      <c r="BD16" s="199">
        <f t="shared" si="11"/>
        <v>380</v>
      </c>
      <c r="BE16" s="56">
        <f t="shared" si="12"/>
        <v>461</v>
      </c>
      <c r="BF16" s="199">
        <f t="shared" si="13"/>
        <v>21</v>
      </c>
      <c r="BG16" s="199">
        <f t="shared" si="14"/>
        <v>35</v>
      </c>
      <c r="BH16" s="199">
        <f t="shared" si="15"/>
        <v>28</v>
      </c>
      <c r="BI16" s="199">
        <f t="shared" si="16"/>
        <v>22</v>
      </c>
      <c r="BJ16" s="199">
        <f t="shared" si="17"/>
        <v>26</v>
      </c>
      <c r="BK16" s="199">
        <f t="shared" si="18"/>
        <v>58</v>
      </c>
      <c r="BL16" s="199">
        <f t="shared" si="19"/>
        <v>383</v>
      </c>
      <c r="BM16" s="199">
        <f t="shared" si="20"/>
        <v>172</v>
      </c>
      <c r="BN16" s="199">
        <f t="shared" si="21"/>
        <v>51</v>
      </c>
      <c r="BO16" s="199">
        <f t="shared" si="22"/>
        <v>69</v>
      </c>
      <c r="BP16" s="56">
        <f t="shared" si="23"/>
        <v>32</v>
      </c>
      <c r="BQ16" s="349">
        <f t="shared" si="24"/>
        <v>4319</v>
      </c>
      <c r="BR16" s="148">
        <v>44.135100717758739</v>
      </c>
    </row>
    <row r="17" spans="1:70" x14ac:dyDescent="0.35">
      <c r="A17" s="401"/>
      <c r="B17" s="28" t="s">
        <v>59</v>
      </c>
      <c r="C17" s="225">
        <v>56</v>
      </c>
      <c r="D17" s="199">
        <v>52</v>
      </c>
      <c r="E17" s="199">
        <v>74</v>
      </c>
      <c r="F17" s="199">
        <v>80</v>
      </c>
      <c r="G17" s="199">
        <v>69</v>
      </c>
      <c r="H17" s="199">
        <v>146</v>
      </c>
      <c r="I17" s="199">
        <v>354</v>
      </c>
      <c r="J17" s="199">
        <v>361</v>
      </c>
      <c r="K17" s="199">
        <v>142</v>
      </c>
      <c r="L17" s="199">
        <v>188</v>
      </c>
      <c r="M17" s="199">
        <v>178</v>
      </c>
      <c r="N17" s="225">
        <v>3</v>
      </c>
      <c r="O17" s="199">
        <v>6</v>
      </c>
      <c r="P17" s="199">
        <v>7</v>
      </c>
      <c r="Q17" s="199">
        <v>11</v>
      </c>
      <c r="R17" s="199">
        <v>2</v>
      </c>
      <c r="S17" s="199">
        <v>15</v>
      </c>
      <c r="T17" s="199">
        <v>136</v>
      </c>
      <c r="U17" s="199">
        <v>119</v>
      </c>
      <c r="V17" s="199">
        <v>23</v>
      </c>
      <c r="W17" s="199">
        <v>28</v>
      </c>
      <c r="X17" s="199">
        <v>25</v>
      </c>
      <c r="Y17" s="225">
        <v>47</v>
      </c>
      <c r="Z17" s="199">
        <v>53</v>
      </c>
      <c r="AA17" s="199">
        <v>71</v>
      </c>
      <c r="AB17" s="199">
        <v>97</v>
      </c>
      <c r="AC17" s="199">
        <v>54</v>
      </c>
      <c r="AD17" s="199">
        <v>122</v>
      </c>
      <c r="AE17" s="199">
        <v>364</v>
      </c>
      <c r="AF17" s="199">
        <v>349</v>
      </c>
      <c r="AG17" s="199">
        <v>124</v>
      </c>
      <c r="AH17" s="199">
        <v>227</v>
      </c>
      <c r="AI17" s="199">
        <v>249</v>
      </c>
      <c r="AJ17" s="225">
        <v>3</v>
      </c>
      <c r="AK17" s="199">
        <v>3</v>
      </c>
      <c r="AL17" s="199">
        <v>2</v>
      </c>
      <c r="AM17" s="199">
        <v>10</v>
      </c>
      <c r="AN17" s="199">
        <v>5</v>
      </c>
      <c r="AO17" s="199">
        <v>21</v>
      </c>
      <c r="AP17" s="199">
        <v>147</v>
      </c>
      <c r="AQ17" s="199">
        <v>122</v>
      </c>
      <c r="AR17" s="199">
        <v>20</v>
      </c>
      <c r="AS17" s="199">
        <v>33</v>
      </c>
      <c r="AT17" s="56">
        <v>23</v>
      </c>
      <c r="AU17" s="199">
        <f t="shared" si="2"/>
        <v>103</v>
      </c>
      <c r="AV17" s="199">
        <f t="shared" si="3"/>
        <v>105</v>
      </c>
      <c r="AW17" s="199">
        <f t="shared" si="4"/>
        <v>145</v>
      </c>
      <c r="AX17" s="199">
        <f t="shared" si="5"/>
        <v>177</v>
      </c>
      <c r="AY17" s="199">
        <f t="shared" si="6"/>
        <v>123</v>
      </c>
      <c r="AZ17" s="199">
        <f t="shared" si="7"/>
        <v>268</v>
      </c>
      <c r="BA17" s="199">
        <f t="shared" si="8"/>
        <v>718</v>
      </c>
      <c r="BB17" s="199">
        <f t="shared" si="9"/>
        <v>710</v>
      </c>
      <c r="BC17" s="199">
        <f t="shared" si="10"/>
        <v>266</v>
      </c>
      <c r="BD17" s="199">
        <f t="shared" si="11"/>
        <v>415</v>
      </c>
      <c r="BE17" s="56">
        <f t="shared" si="12"/>
        <v>427</v>
      </c>
      <c r="BF17" s="199">
        <f t="shared" si="13"/>
        <v>6</v>
      </c>
      <c r="BG17" s="199">
        <f t="shared" si="14"/>
        <v>9</v>
      </c>
      <c r="BH17" s="199">
        <f t="shared" si="15"/>
        <v>9</v>
      </c>
      <c r="BI17" s="199">
        <f t="shared" si="16"/>
        <v>21</v>
      </c>
      <c r="BJ17" s="199">
        <f t="shared" si="17"/>
        <v>7</v>
      </c>
      <c r="BK17" s="199">
        <f t="shared" si="18"/>
        <v>36</v>
      </c>
      <c r="BL17" s="199">
        <f t="shared" si="19"/>
        <v>283</v>
      </c>
      <c r="BM17" s="199">
        <f t="shared" si="20"/>
        <v>241</v>
      </c>
      <c r="BN17" s="199">
        <f t="shared" si="21"/>
        <v>43</v>
      </c>
      <c r="BO17" s="199">
        <f t="shared" si="22"/>
        <v>61</v>
      </c>
      <c r="BP17" s="56">
        <f t="shared" si="23"/>
        <v>48</v>
      </c>
      <c r="BQ17" s="349">
        <f t="shared" si="24"/>
        <v>4221</v>
      </c>
      <c r="BR17" s="148">
        <v>45.273750296138353</v>
      </c>
    </row>
    <row r="18" spans="1:70" x14ac:dyDescent="0.35">
      <c r="A18" s="401"/>
      <c r="B18" s="28" t="s">
        <v>60</v>
      </c>
      <c r="C18" s="225">
        <v>51</v>
      </c>
      <c r="D18" s="199">
        <v>62</v>
      </c>
      <c r="E18" s="199">
        <v>83</v>
      </c>
      <c r="F18" s="199">
        <v>105</v>
      </c>
      <c r="G18" s="199">
        <v>47</v>
      </c>
      <c r="H18" s="199">
        <v>138</v>
      </c>
      <c r="I18" s="199">
        <v>457</v>
      </c>
      <c r="J18" s="199">
        <v>364</v>
      </c>
      <c r="K18" s="199">
        <v>169</v>
      </c>
      <c r="L18" s="199">
        <v>205</v>
      </c>
      <c r="M18" s="199">
        <v>231</v>
      </c>
      <c r="N18" s="225">
        <v>42</v>
      </c>
      <c r="O18" s="199">
        <v>30</v>
      </c>
      <c r="P18" s="199">
        <v>46</v>
      </c>
      <c r="Q18" s="199">
        <v>64</v>
      </c>
      <c r="R18" s="199">
        <v>43</v>
      </c>
      <c r="S18" s="199">
        <v>138</v>
      </c>
      <c r="T18" s="199">
        <v>472</v>
      </c>
      <c r="U18" s="199">
        <v>170</v>
      </c>
      <c r="V18" s="199">
        <v>31</v>
      </c>
      <c r="W18" s="199">
        <v>46</v>
      </c>
      <c r="X18" s="199">
        <v>27</v>
      </c>
      <c r="Y18" s="225">
        <v>62</v>
      </c>
      <c r="Z18" s="199">
        <v>51</v>
      </c>
      <c r="AA18" s="199">
        <v>82</v>
      </c>
      <c r="AB18" s="199">
        <v>92</v>
      </c>
      <c r="AC18" s="199">
        <v>54</v>
      </c>
      <c r="AD18" s="199">
        <v>155</v>
      </c>
      <c r="AE18" s="199">
        <v>419</v>
      </c>
      <c r="AF18" s="199">
        <v>352</v>
      </c>
      <c r="AG18" s="199">
        <v>158</v>
      </c>
      <c r="AH18" s="199">
        <v>250</v>
      </c>
      <c r="AI18" s="199">
        <v>353</v>
      </c>
      <c r="AJ18" s="225">
        <v>26</v>
      </c>
      <c r="AK18" s="199">
        <v>36</v>
      </c>
      <c r="AL18" s="199">
        <v>47</v>
      </c>
      <c r="AM18" s="199">
        <v>45</v>
      </c>
      <c r="AN18" s="199">
        <v>24</v>
      </c>
      <c r="AO18" s="199">
        <v>81</v>
      </c>
      <c r="AP18" s="199">
        <v>320</v>
      </c>
      <c r="AQ18" s="199">
        <v>158</v>
      </c>
      <c r="AR18" s="199">
        <v>32</v>
      </c>
      <c r="AS18" s="199">
        <v>49</v>
      </c>
      <c r="AT18" s="56">
        <v>28</v>
      </c>
      <c r="AU18" s="199">
        <f t="shared" si="2"/>
        <v>113</v>
      </c>
      <c r="AV18" s="199">
        <f t="shared" si="3"/>
        <v>113</v>
      </c>
      <c r="AW18" s="199">
        <f t="shared" si="4"/>
        <v>165</v>
      </c>
      <c r="AX18" s="199">
        <f t="shared" si="5"/>
        <v>197</v>
      </c>
      <c r="AY18" s="199">
        <f t="shared" si="6"/>
        <v>101</v>
      </c>
      <c r="AZ18" s="199">
        <f t="shared" si="7"/>
        <v>293</v>
      </c>
      <c r="BA18" s="199">
        <f t="shared" si="8"/>
        <v>876</v>
      </c>
      <c r="BB18" s="199">
        <f t="shared" si="9"/>
        <v>716</v>
      </c>
      <c r="BC18" s="199">
        <f t="shared" si="10"/>
        <v>327</v>
      </c>
      <c r="BD18" s="199">
        <f t="shared" si="11"/>
        <v>455</v>
      </c>
      <c r="BE18" s="56">
        <f t="shared" si="12"/>
        <v>584</v>
      </c>
      <c r="BF18" s="199">
        <f t="shared" si="13"/>
        <v>68</v>
      </c>
      <c r="BG18" s="199">
        <f t="shared" si="14"/>
        <v>66</v>
      </c>
      <c r="BH18" s="199">
        <f t="shared" si="15"/>
        <v>93</v>
      </c>
      <c r="BI18" s="199">
        <f t="shared" si="16"/>
        <v>109</v>
      </c>
      <c r="BJ18" s="199">
        <f t="shared" si="17"/>
        <v>67</v>
      </c>
      <c r="BK18" s="199">
        <f t="shared" si="18"/>
        <v>219</v>
      </c>
      <c r="BL18" s="199">
        <f t="shared" si="19"/>
        <v>792</v>
      </c>
      <c r="BM18" s="199">
        <f t="shared" si="20"/>
        <v>328</v>
      </c>
      <c r="BN18" s="199">
        <f t="shared" si="21"/>
        <v>63</v>
      </c>
      <c r="BO18" s="199">
        <f t="shared" si="22"/>
        <v>95</v>
      </c>
      <c r="BP18" s="56">
        <f t="shared" si="23"/>
        <v>55</v>
      </c>
      <c r="BQ18" s="349">
        <f t="shared" si="24"/>
        <v>5895</v>
      </c>
      <c r="BR18" s="148">
        <v>42.314588634435964</v>
      </c>
    </row>
    <row r="19" spans="1:70" x14ac:dyDescent="0.35">
      <c r="A19" s="401"/>
      <c r="B19" s="28" t="s">
        <v>61</v>
      </c>
      <c r="C19" s="225">
        <v>44</v>
      </c>
      <c r="D19" s="199">
        <v>63</v>
      </c>
      <c r="E19" s="199">
        <v>66</v>
      </c>
      <c r="F19" s="199">
        <v>74</v>
      </c>
      <c r="G19" s="199">
        <v>46</v>
      </c>
      <c r="H19" s="199">
        <v>120</v>
      </c>
      <c r="I19" s="199">
        <v>508</v>
      </c>
      <c r="J19" s="199">
        <v>467</v>
      </c>
      <c r="K19" s="199">
        <v>162</v>
      </c>
      <c r="L19" s="199">
        <v>248</v>
      </c>
      <c r="M19" s="199">
        <v>236</v>
      </c>
      <c r="N19" s="225">
        <v>4</v>
      </c>
      <c r="O19" s="199">
        <v>6</v>
      </c>
      <c r="P19" s="199">
        <v>15</v>
      </c>
      <c r="Q19" s="199">
        <v>14</v>
      </c>
      <c r="R19" s="199">
        <v>16</v>
      </c>
      <c r="S19" s="199">
        <v>21</v>
      </c>
      <c r="T19" s="199">
        <v>96</v>
      </c>
      <c r="U19" s="199">
        <v>56</v>
      </c>
      <c r="V19" s="199">
        <v>12</v>
      </c>
      <c r="W19" s="199">
        <v>15</v>
      </c>
      <c r="X19" s="199">
        <v>10</v>
      </c>
      <c r="Y19" s="225">
        <v>45</v>
      </c>
      <c r="Z19" s="199">
        <v>44</v>
      </c>
      <c r="AA19" s="199">
        <v>56</v>
      </c>
      <c r="AB19" s="199">
        <v>80</v>
      </c>
      <c r="AC19" s="199">
        <v>37</v>
      </c>
      <c r="AD19" s="199">
        <v>129</v>
      </c>
      <c r="AE19" s="199">
        <v>513</v>
      </c>
      <c r="AF19" s="199">
        <v>434</v>
      </c>
      <c r="AG19" s="199">
        <v>211</v>
      </c>
      <c r="AH19" s="199">
        <v>271</v>
      </c>
      <c r="AI19" s="199">
        <v>311</v>
      </c>
      <c r="AJ19" s="225">
        <v>4</v>
      </c>
      <c r="AK19" s="199">
        <v>4</v>
      </c>
      <c r="AL19" s="199">
        <v>10</v>
      </c>
      <c r="AM19" s="199">
        <v>13</v>
      </c>
      <c r="AN19" s="199">
        <v>3</v>
      </c>
      <c r="AO19" s="199">
        <v>15</v>
      </c>
      <c r="AP19" s="199">
        <v>95</v>
      </c>
      <c r="AQ19" s="199">
        <v>62</v>
      </c>
      <c r="AR19" s="199">
        <v>14</v>
      </c>
      <c r="AS19" s="199">
        <v>23</v>
      </c>
      <c r="AT19" s="56">
        <v>17</v>
      </c>
      <c r="AU19" s="199">
        <f t="shared" si="2"/>
        <v>89</v>
      </c>
      <c r="AV19" s="199">
        <f t="shared" si="3"/>
        <v>107</v>
      </c>
      <c r="AW19" s="199">
        <f t="shared" si="4"/>
        <v>122</v>
      </c>
      <c r="AX19" s="199">
        <f t="shared" si="5"/>
        <v>154</v>
      </c>
      <c r="AY19" s="199">
        <f t="shared" si="6"/>
        <v>83</v>
      </c>
      <c r="AZ19" s="199">
        <f t="shared" si="7"/>
        <v>249</v>
      </c>
      <c r="BA19" s="243">
        <f t="shared" si="8"/>
        <v>1021</v>
      </c>
      <c r="BB19" s="199">
        <f t="shared" si="9"/>
        <v>901</v>
      </c>
      <c r="BC19" s="199">
        <f t="shared" si="10"/>
        <v>373</v>
      </c>
      <c r="BD19" s="199">
        <f t="shared" si="11"/>
        <v>519</v>
      </c>
      <c r="BE19" s="56">
        <f t="shared" si="12"/>
        <v>547</v>
      </c>
      <c r="BF19" s="199">
        <f t="shared" si="13"/>
        <v>8</v>
      </c>
      <c r="BG19" s="199">
        <f t="shared" si="14"/>
        <v>10</v>
      </c>
      <c r="BH19" s="199">
        <f t="shared" si="15"/>
        <v>25</v>
      </c>
      <c r="BI19" s="199">
        <f t="shared" si="16"/>
        <v>27</v>
      </c>
      <c r="BJ19" s="199">
        <f t="shared" si="17"/>
        <v>19</v>
      </c>
      <c r="BK19" s="199">
        <f t="shared" si="18"/>
        <v>36</v>
      </c>
      <c r="BL19" s="199">
        <f t="shared" si="19"/>
        <v>191</v>
      </c>
      <c r="BM19" s="199">
        <f t="shared" si="20"/>
        <v>118</v>
      </c>
      <c r="BN19" s="199">
        <f t="shared" si="21"/>
        <v>26</v>
      </c>
      <c r="BO19" s="199">
        <f t="shared" si="22"/>
        <v>38</v>
      </c>
      <c r="BP19" s="56">
        <f t="shared" si="23"/>
        <v>27</v>
      </c>
      <c r="BQ19" s="349">
        <f t="shared" si="24"/>
        <v>4690</v>
      </c>
      <c r="BR19" s="148">
        <v>46.833049040511725</v>
      </c>
    </row>
    <row r="20" spans="1:70" x14ac:dyDescent="0.35">
      <c r="A20" s="401"/>
      <c r="B20" s="28" t="s">
        <v>62</v>
      </c>
      <c r="C20" s="225">
        <v>50</v>
      </c>
      <c r="D20" s="199">
        <v>58</v>
      </c>
      <c r="E20" s="199">
        <v>66</v>
      </c>
      <c r="F20" s="199">
        <v>59</v>
      </c>
      <c r="G20" s="199">
        <v>53</v>
      </c>
      <c r="H20" s="199">
        <v>186</v>
      </c>
      <c r="I20" s="199">
        <v>627</v>
      </c>
      <c r="J20" s="199">
        <v>328</v>
      </c>
      <c r="K20" s="199">
        <v>130</v>
      </c>
      <c r="L20" s="199">
        <v>146</v>
      </c>
      <c r="M20" s="199">
        <v>90</v>
      </c>
      <c r="N20" s="225">
        <v>25</v>
      </c>
      <c r="O20" s="199">
        <v>35</v>
      </c>
      <c r="P20" s="199">
        <v>55</v>
      </c>
      <c r="Q20" s="199">
        <v>57</v>
      </c>
      <c r="R20" s="199">
        <v>33</v>
      </c>
      <c r="S20" s="199">
        <v>86</v>
      </c>
      <c r="T20" s="199">
        <v>398</v>
      </c>
      <c r="U20" s="199">
        <v>223</v>
      </c>
      <c r="V20" s="199">
        <v>60</v>
      </c>
      <c r="W20" s="199">
        <v>57</v>
      </c>
      <c r="X20" s="199">
        <v>34</v>
      </c>
      <c r="Y20" s="225">
        <v>50</v>
      </c>
      <c r="Z20" s="199">
        <v>51</v>
      </c>
      <c r="AA20" s="199">
        <v>78</v>
      </c>
      <c r="AB20" s="199">
        <v>77</v>
      </c>
      <c r="AC20" s="199">
        <v>54</v>
      </c>
      <c r="AD20" s="199">
        <v>172</v>
      </c>
      <c r="AE20" s="199">
        <v>550</v>
      </c>
      <c r="AF20" s="199">
        <v>273</v>
      </c>
      <c r="AG20" s="199">
        <v>119</v>
      </c>
      <c r="AH20" s="199">
        <v>161</v>
      </c>
      <c r="AI20" s="199">
        <v>110</v>
      </c>
      <c r="AJ20" s="225">
        <v>27</v>
      </c>
      <c r="AK20" s="199">
        <v>32</v>
      </c>
      <c r="AL20" s="199">
        <v>29</v>
      </c>
      <c r="AM20" s="199">
        <v>45</v>
      </c>
      <c r="AN20" s="199">
        <v>31</v>
      </c>
      <c r="AO20" s="199">
        <v>66</v>
      </c>
      <c r="AP20" s="199">
        <v>364</v>
      </c>
      <c r="AQ20" s="199">
        <v>208</v>
      </c>
      <c r="AR20" s="199">
        <v>38</v>
      </c>
      <c r="AS20" s="199">
        <v>78</v>
      </c>
      <c r="AT20" s="56">
        <v>53</v>
      </c>
      <c r="AU20" s="199">
        <f t="shared" si="2"/>
        <v>100</v>
      </c>
      <c r="AV20" s="199">
        <f t="shared" si="3"/>
        <v>109</v>
      </c>
      <c r="AW20" s="199">
        <f t="shared" si="4"/>
        <v>144</v>
      </c>
      <c r="AX20" s="199">
        <f t="shared" si="5"/>
        <v>136</v>
      </c>
      <c r="AY20" s="199">
        <f t="shared" si="6"/>
        <v>107</v>
      </c>
      <c r="AZ20" s="199">
        <f t="shared" si="7"/>
        <v>358</v>
      </c>
      <c r="BA20" s="243">
        <f t="shared" si="8"/>
        <v>1177</v>
      </c>
      <c r="BB20" s="199">
        <f t="shared" si="9"/>
        <v>601</v>
      </c>
      <c r="BC20" s="199">
        <f t="shared" si="10"/>
        <v>249</v>
      </c>
      <c r="BD20" s="199">
        <f t="shared" si="11"/>
        <v>307</v>
      </c>
      <c r="BE20" s="56">
        <f t="shared" si="12"/>
        <v>200</v>
      </c>
      <c r="BF20" s="199">
        <f t="shared" si="13"/>
        <v>52</v>
      </c>
      <c r="BG20" s="199">
        <f t="shared" si="14"/>
        <v>67</v>
      </c>
      <c r="BH20" s="199">
        <f t="shared" si="15"/>
        <v>84</v>
      </c>
      <c r="BI20" s="199">
        <f t="shared" si="16"/>
        <v>102</v>
      </c>
      <c r="BJ20" s="199">
        <f t="shared" si="17"/>
        <v>64</v>
      </c>
      <c r="BK20" s="199">
        <f t="shared" si="18"/>
        <v>152</v>
      </c>
      <c r="BL20" s="199">
        <f t="shared" si="19"/>
        <v>762</v>
      </c>
      <c r="BM20" s="199">
        <f t="shared" si="20"/>
        <v>431</v>
      </c>
      <c r="BN20" s="199">
        <f t="shared" si="21"/>
        <v>98</v>
      </c>
      <c r="BO20" s="199">
        <f t="shared" si="22"/>
        <v>135</v>
      </c>
      <c r="BP20" s="56">
        <f t="shared" si="23"/>
        <v>87</v>
      </c>
      <c r="BQ20" s="349">
        <f t="shared" si="24"/>
        <v>5522</v>
      </c>
      <c r="BR20" s="148">
        <v>39.171858022455631</v>
      </c>
    </row>
    <row r="21" spans="1:70" x14ac:dyDescent="0.35">
      <c r="A21" s="401"/>
      <c r="B21" s="28" t="s">
        <v>63</v>
      </c>
      <c r="C21" s="225">
        <v>43</v>
      </c>
      <c r="D21" s="199">
        <v>38</v>
      </c>
      <c r="E21" s="199">
        <v>53</v>
      </c>
      <c r="F21" s="199">
        <v>64</v>
      </c>
      <c r="G21" s="199">
        <v>48</v>
      </c>
      <c r="H21" s="199">
        <v>102</v>
      </c>
      <c r="I21" s="199">
        <v>400</v>
      </c>
      <c r="J21" s="199">
        <v>328</v>
      </c>
      <c r="K21" s="199">
        <v>129</v>
      </c>
      <c r="L21" s="199">
        <v>220</v>
      </c>
      <c r="M21" s="199">
        <v>174</v>
      </c>
      <c r="N21" s="225">
        <v>6</v>
      </c>
      <c r="O21" s="199">
        <v>3</v>
      </c>
      <c r="P21" s="199">
        <v>13</v>
      </c>
      <c r="Q21" s="199">
        <v>14</v>
      </c>
      <c r="R21" s="199">
        <v>6</v>
      </c>
      <c r="S21" s="199">
        <v>18</v>
      </c>
      <c r="T21" s="199">
        <v>100</v>
      </c>
      <c r="U21" s="199">
        <v>45</v>
      </c>
      <c r="V21" s="199">
        <v>9</v>
      </c>
      <c r="W21" s="199">
        <v>12</v>
      </c>
      <c r="X21" s="199">
        <v>6</v>
      </c>
      <c r="Y21" s="225">
        <v>48</v>
      </c>
      <c r="Z21" s="199">
        <v>48</v>
      </c>
      <c r="AA21" s="199">
        <v>50</v>
      </c>
      <c r="AB21" s="199">
        <v>67</v>
      </c>
      <c r="AC21" s="199">
        <v>33</v>
      </c>
      <c r="AD21" s="199">
        <v>79</v>
      </c>
      <c r="AE21" s="199">
        <v>397</v>
      </c>
      <c r="AF21" s="199">
        <v>376</v>
      </c>
      <c r="AG21" s="199">
        <v>141</v>
      </c>
      <c r="AH21" s="199">
        <v>227</v>
      </c>
      <c r="AI21" s="199">
        <v>216</v>
      </c>
      <c r="AJ21" s="225">
        <v>5</v>
      </c>
      <c r="AK21" s="199">
        <v>8</v>
      </c>
      <c r="AL21" s="199">
        <v>13</v>
      </c>
      <c r="AM21" s="199">
        <v>8</v>
      </c>
      <c r="AN21" s="199">
        <v>6</v>
      </c>
      <c r="AO21" s="199">
        <v>20</v>
      </c>
      <c r="AP21" s="199">
        <v>105</v>
      </c>
      <c r="AQ21" s="199">
        <v>38</v>
      </c>
      <c r="AR21" s="199">
        <v>9</v>
      </c>
      <c r="AS21" s="199">
        <v>19</v>
      </c>
      <c r="AT21" s="56">
        <v>10</v>
      </c>
      <c r="AU21" s="199">
        <f t="shared" si="2"/>
        <v>91</v>
      </c>
      <c r="AV21" s="199">
        <f t="shared" si="3"/>
        <v>86</v>
      </c>
      <c r="AW21" s="199">
        <f t="shared" si="4"/>
        <v>103</v>
      </c>
      <c r="AX21" s="199">
        <f t="shared" si="5"/>
        <v>131</v>
      </c>
      <c r="AY21" s="199">
        <f t="shared" si="6"/>
        <v>81</v>
      </c>
      <c r="AZ21" s="199">
        <f t="shared" si="7"/>
        <v>181</v>
      </c>
      <c r="BA21" s="199">
        <f t="shared" si="8"/>
        <v>797</v>
      </c>
      <c r="BB21" s="199">
        <f t="shared" si="9"/>
        <v>704</v>
      </c>
      <c r="BC21" s="199">
        <f t="shared" si="10"/>
        <v>270</v>
      </c>
      <c r="BD21" s="199">
        <f t="shared" si="11"/>
        <v>447</v>
      </c>
      <c r="BE21" s="56">
        <f t="shared" si="12"/>
        <v>390</v>
      </c>
      <c r="BF21" s="199">
        <f t="shared" si="13"/>
        <v>11</v>
      </c>
      <c r="BG21" s="199">
        <f t="shared" si="14"/>
        <v>11</v>
      </c>
      <c r="BH21" s="199">
        <f t="shared" si="15"/>
        <v>26</v>
      </c>
      <c r="BI21" s="199">
        <f t="shared" si="16"/>
        <v>22</v>
      </c>
      <c r="BJ21" s="199">
        <f t="shared" si="17"/>
        <v>12</v>
      </c>
      <c r="BK21" s="199">
        <f t="shared" si="18"/>
        <v>38</v>
      </c>
      <c r="BL21" s="199">
        <f t="shared" si="19"/>
        <v>205</v>
      </c>
      <c r="BM21" s="199">
        <f t="shared" si="20"/>
        <v>83</v>
      </c>
      <c r="BN21" s="199">
        <f t="shared" si="21"/>
        <v>18</v>
      </c>
      <c r="BO21" s="199">
        <f t="shared" si="22"/>
        <v>31</v>
      </c>
      <c r="BP21" s="56">
        <f t="shared" si="23"/>
        <v>16</v>
      </c>
      <c r="BQ21" s="349">
        <f t="shared" si="24"/>
        <v>3754</v>
      </c>
      <c r="BR21" s="148">
        <v>45.63905167820991</v>
      </c>
    </row>
    <row r="22" spans="1:70" x14ac:dyDescent="0.35">
      <c r="A22" s="401"/>
      <c r="B22" s="28" t="s">
        <v>64</v>
      </c>
      <c r="C22" s="225"/>
      <c r="D22" s="199"/>
      <c r="E22" s="199">
        <v>2</v>
      </c>
      <c r="F22" s="199"/>
      <c r="G22" s="199"/>
      <c r="H22" s="199">
        <v>1</v>
      </c>
      <c r="I22" s="199">
        <v>3</v>
      </c>
      <c r="J22" s="199">
        <v>3</v>
      </c>
      <c r="K22" s="199">
        <v>3</v>
      </c>
      <c r="L22" s="199">
        <v>7</v>
      </c>
      <c r="M22" s="199">
        <v>2</v>
      </c>
      <c r="N22" s="225"/>
      <c r="O22" s="199"/>
      <c r="P22" s="199"/>
      <c r="Q22" s="199"/>
      <c r="R22" s="199"/>
      <c r="S22" s="199">
        <v>1</v>
      </c>
      <c r="T22" s="199">
        <v>9</v>
      </c>
      <c r="U22" s="199">
        <v>3</v>
      </c>
      <c r="V22" s="199"/>
      <c r="W22" s="199">
        <v>1</v>
      </c>
      <c r="X22" s="199"/>
      <c r="Y22" s="225">
        <v>1</v>
      </c>
      <c r="Z22" s="199"/>
      <c r="AA22" s="199">
        <v>1</v>
      </c>
      <c r="AB22" s="199"/>
      <c r="AC22" s="199"/>
      <c r="AD22" s="199"/>
      <c r="AE22" s="199">
        <v>4</v>
      </c>
      <c r="AF22" s="199">
        <v>2</v>
      </c>
      <c r="AG22" s="199">
        <v>2</v>
      </c>
      <c r="AH22" s="199">
        <v>4</v>
      </c>
      <c r="AI22" s="199">
        <v>2</v>
      </c>
      <c r="AJ22" s="225"/>
      <c r="AK22" s="199"/>
      <c r="AL22" s="199"/>
      <c r="AM22" s="199"/>
      <c r="AN22" s="199"/>
      <c r="AO22" s="199"/>
      <c r="AP22" s="199"/>
      <c r="AQ22" s="199"/>
      <c r="AR22" s="199"/>
      <c r="AS22" s="199"/>
      <c r="AT22" s="56"/>
      <c r="AU22" s="199">
        <f t="shared" si="2"/>
        <v>1</v>
      </c>
      <c r="AV22" s="199">
        <f t="shared" si="3"/>
        <v>0</v>
      </c>
      <c r="AW22" s="199">
        <f t="shared" si="4"/>
        <v>3</v>
      </c>
      <c r="AX22" s="199">
        <f t="shared" si="5"/>
        <v>0</v>
      </c>
      <c r="AY22" s="199">
        <f t="shared" si="6"/>
        <v>0</v>
      </c>
      <c r="AZ22" s="199">
        <f t="shared" si="7"/>
        <v>1</v>
      </c>
      <c r="BA22" s="199">
        <f t="shared" si="8"/>
        <v>7</v>
      </c>
      <c r="BB22" s="199">
        <f t="shared" si="9"/>
        <v>5</v>
      </c>
      <c r="BC22" s="199">
        <f t="shared" si="10"/>
        <v>5</v>
      </c>
      <c r="BD22" s="199">
        <f t="shared" si="11"/>
        <v>11</v>
      </c>
      <c r="BE22" s="56">
        <f t="shared" si="12"/>
        <v>4</v>
      </c>
      <c r="BF22" s="199">
        <f t="shared" si="13"/>
        <v>0</v>
      </c>
      <c r="BG22" s="199">
        <f t="shared" si="14"/>
        <v>0</v>
      </c>
      <c r="BH22" s="199">
        <f t="shared" si="15"/>
        <v>0</v>
      </c>
      <c r="BI22" s="199">
        <f t="shared" si="16"/>
        <v>0</v>
      </c>
      <c r="BJ22" s="199">
        <f t="shared" si="17"/>
        <v>0</v>
      </c>
      <c r="BK22" s="199">
        <f t="shared" si="18"/>
        <v>1</v>
      </c>
      <c r="BL22" s="199">
        <f t="shared" si="19"/>
        <v>9</v>
      </c>
      <c r="BM22" s="199">
        <f t="shared" si="20"/>
        <v>3</v>
      </c>
      <c r="BN22" s="199">
        <f t="shared" si="21"/>
        <v>0</v>
      </c>
      <c r="BO22" s="199">
        <f t="shared" si="22"/>
        <v>1</v>
      </c>
      <c r="BP22" s="56">
        <f t="shared" si="23"/>
        <v>0</v>
      </c>
      <c r="BQ22" s="349">
        <f t="shared" si="24"/>
        <v>51</v>
      </c>
      <c r="BR22" s="148">
        <v>49.441176470588232</v>
      </c>
    </row>
    <row r="23" spans="1:70" x14ac:dyDescent="0.35">
      <c r="A23" s="402" t="s">
        <v>125</v>
      </c>
      <c r="B23" s="28" t="s">
        <v>65</v>
      </c>
      <c r="C23" s="225">
        <v>106</v>
      </c>
      <c r="D23" s="199">
        <v>131</v>
      </c>
      <c r="E23" s="199">
        <v>172</v>
      </c>
      <c r="F23" s="199">
        <v>186</v>
      </c>
      <c r="G23" s="199">
        <v>106</v>
      </c>
      <c r="H23" s="199">
        <v>281</v>
      </c>
      <c r="I23" s="199">
        <v>936</v>
      </c>
      <c r="J23" s="199">
        <v>764</v>
      </c>
      <c r="K23" s="199">
        <v>344</v>
      </c>
      <c r="L23" s="199">
        <v>487</v>
      </c>
      <c r="M23" s="199">
        <v>487</v>
      </c>
      <c r="N23" s="225">
        <v>24</v>
      </c>
      <c r="O23" s="199">
        <v>21</v>
      </c>
      <c r="P23" s="199">
        <v>30</v>
      </c>
      <c r="Q23" s="199">
        <v>21</v>
      </c>
      <c r="R23" s="199">
        <v>17</v>
      </c>
      <c r="S23" s="199">
        <v>40</v>
      </c>
      <c r="T23" s="199">
        <v>303</v>
      </c>
      <c r="U23" s="199">
        <v>174</v>
      </c>
      <c r="V23" s="199">
        <v>42</v>
      </c>
      <c r="W23" s="199">
        <v>38</v>
      </c>
      <c r="X23" s="199">
        <v>41</v>
      </c>
      <c r="Y23" s="225">
        <v>102</v>
      </c>
      <c r="Z23" s="199">
        <v>110</v>
      </c>
      <c r="AA23" s="199">
        <v>149</v>
      </c>
      <c r="AB23" s="199">
        <v>187</v>
      </c>
      <c r="AC23" s="199">
        <v>85</v>
      </c>
      <c r="AD23" s="199">
        <v>271</v>
      </c>
      <c r="AE23" s="199">
        <v>917</v>
      </c>
      <c r="AF23" s="199">
        <v>819</v>
      </c>
      <c r="AG23" s="199">
        <v>363</v>
      </c>
      <c r="AH23" s="199">
        <v>570</v>
      </c>
      <c r="AI23" s="199">
        <v>864</v>
      </c>
      <c r="AJ23" s="225">
        <v>24</v>
      </c>
      <c r="AK23" s="199">
        <v>20</v>
      </c>
      <c r="AL23" s="199">
        <v>31</v>
      </c>
      <c r="AM23" s="199">
        <v>36</v>
      </c>
      <c r="AN23" s="199">
        <v>20</v>
      </c>
      <c r="AO23" s="199">
        <v>69</v>
      </c>
      <c r="AP23" s="199">
        <v>316</v>
      </c>
      <c r="AQ23" s="199">
        <v>206</v>
      </c>
      <c r="AR23" s="199">
        <v>35</v>
      </c>
      <c r="AS23" s="199">
        <v>48</v>
      </c>
      <c r="AT23" s="56">
        <v>59</v>
      </c>
      <c r="AU23" s="199">
        <f t="shared" si="2"/>
        <v>208</v>
      </c>
      <c r="AV23" s="199">
        <f t="shared" si="3"/>
        <v>241</v>
      </c>
      <c r="AW23" s="199">
        <f t="shared" si="4"/>
        <v>321</v>
      </c>
      <c r="AX23" s="199">
        <f t="shared" si="5"/>
        <v>373</v>
      </c>
      <c r="AY23" s="199">
        <f t="shared" si="6"/>
        <v>191</v>
      </c>
      <c r="AZ23" s="199">
        <f t="shared" si="7"/>
        <v>552</v>
      </c>
      <c r="BA23" s="243">
        <f t="shared" si="8"/>
        <v>1853</v>
      </c>
      <c r="BB23" s="243">
        <f t="shared" si="9"/>
        <v>1583</v>
      </c>
      <c r="BC23" s="199">
        <f t="shared" si="10"/>
        <v>707</v>
      </c>
      <c r="BD23" s="243">
        <f t="shared" si="11"/>
        <v>1057</v>
      </c>
      <c r="BE23" s="50">
        <f t="shared" si="12"/>
        <v>1351</v>
      </c>
      <c r="BF23" s="199">
        <f t="shared" si="13"/>
        <v>48</v>
      </c>
      <c r="BG23" s="199">
        <f t="shared" si="14"/>
        <v>41</v>
      </c>
      <c r="BH23" s="199">
        <f t="shared" si="15"/>
        <v>61</v>
      </c>
      <c r="BI23" s="199">
        <f t="shared" si="16"/>
        <v>57</v>
      </c>
      <c r="BJ23" s="199">
        <f t="shared" si="17"/>
        <v>37</v>
      </c>
      <c r="BK23" s="199">
        <f t="shared" si="18"/>
        <v>109</v>
      </c>
      <c r="BL23" s="199">
        <f t="shared" si="19"/>
        <v>619</v>
      </c>
      <c r="BM23" s="199">
        <f t="shared" si="20"/>
        <v>380</v>
      </c>
      <c r="BN23" s="199">
        <f t="shared" si="21"/>
        <v>77</v>
      </c>
      <c r="BO23" s="199">
        <f t="shared" si="22"/>
        <v>86</v>
      </c>
      <c r="BP23" s="56">
        <f t="shared" si="23"/>
        <v>100</v>
      </c>
      <c r="BQ23" s="349">
        <f t="shared" si="24"/>
        <v>10052</v>
      </c>
      <c r="BR23" s="148">
        <v>46.652109033028253</v>
      </c>
    </row>
    <row r="24" spans="1:70" x14ac:dyDescent="0.35">
      <c r="A24" s="402"/>
      <c r="B24" s="28" t="s">
        <v>66</v>
      </c>
      <c r="C24" s="225">
        <v>63</v>
      </c>
      <c r="D24" s="199">
        <v>74</v>
      </c>
      <c r="E24" s="199">
        <v>84</v>
      </c>
      <c r="F24" s="199">
        <v>123</v>
      </c>
      <c r="G24" s="199">
        <v>79</v>
      </c>
      <c r="H24" s="199">
        <v>166</v>
      </c>
      <c r="I24" s="199">
        <v>527</v>
      </c>
      <c r="J24" s="199">
        <v>486</v>
      </c>
      <c r="K24" s="199">
        <v>234</v>
      </c>
      <c r="L24" s="199">
        <v>344</v>
      </c>
      <c r="M24" s="199">
        <v>337</v>
      </c>
      <c r="N24" s="225">
        <v>21</v>
      </c>
      <c r="O24" s="199">
        <v>18</v>
      </c>
      <c r="P24" s="199">
        <v>21</v>
      </c>
      <c r="Q24" s="199">
        <v>50</v>
      </c>
      <c r="R24" s="199">
        <v>29</v>
      </c>
      <c r="S24" s="199">
        <v>63</v>
      </c>
      <c r="T24" s="199">
        <v>193</v>
      </c>
      <c r="U24" s="199">
        <v>136</v>
      </c>
      <c r="V24" s="199">
        <v>38</v>
      </c>
      <c r="W24" s="199">
        <v>37</v>
      </c>
      <c r="X24" s="199">
        <v>24</v>
      </c>
      <c r="Y24" s="225">
        <v>58</v>
      </c>
      <c r="Z24" s="199">
        <v>66</v>
      </c>
      <c r="AA24" s="199">
        <v>96</v>
      </c>
      <c r="AB24" s="199">
        <v>109</v>
      </c>
      <c r="AC24" s="199">
        <v>97</v>
      </c>
      <c r="AD24" s="199">
        <v>177</v>
      </c>
      <c r="AE24" s="199">
        <v>497</v>
      </c>
      <c r="AF24" s="199">
        <v>510</v>
      </c>
      <c r="AG24" s="199">
        <v>288</v>
      </c>
      <c r="AH24" s="199">
        <v>372</v>
      </c>
      <c r="AI24" s="199">
        <v>471</v>
      </c>
      <c r="AJ24" s="225">
        <v>14</v>
      </c>
      <c r="AK24" s="199">
        <v>23</v>
      </c>
      <c r="AL24" s="199">
        <v>52</v>
      </c>
      <c r="AM24" s="199">
        <v>42</v>
      </c>
      <c r="AN24" s="199">
        <v>16</v>
      </c>
      <c r="AO24" s="199">
        <v>33</v>
      </c>
      <c r="AP24" s="199">
        <v>203</v>
      </c>
      <c r="AQ24" s="199">
        <v>149</v>
      </c>
      <c r="AR24" s="199">
        <v>28</v>
      </c>
      <c r="AS24" s="199">
        <v>49</v>
      </c>
      <c r="AT24" s="56">
        <v>36</v>
      </c>
      <c r="AU24" s="199">
        <f t="shared" si="2"/>
        <v>121</v>
      </c>
      <c r="AV24" s="199">
        <f t="shared" si="3"/>
        <v>140</v>
      </c>
      <c r="AW24" s="199">
        <f t="shared" si="4"/>
        <v>180</v>
      </c>
      <c r="AX24" s="199">
        <f t="shared" si="5"/>
        <v>232</v>
      </c>
      <c r="AY24" s="199">
        <f t="shared" si="6"/>
        <v>176</v>
      </c>
      <c r="AZ24" s="199">
        <f t="shared" si="7"/>
        <v>343</v>
      </c>
      <c r="BA24" s="199">
        <f t="shared" si="8"/>
        <v>1024</v>
      </c>
      <c r="BB24" s="243">
        <f t="shared" si="9"/>
        <v>996</v>
      </c>
      <c r="BC24" s="199">
        <f t="shared" si="10"/>
        <v>522</v>
      </c>
      <c r="BD24" s="199">
        <f t="shared" si="11"/>
        <v>716</v>
      </c>
      <c r="BE24" s="56">
        <f t="shared" si="12"/>
        <v>808</v>
      </c>
      <c r="BF24" s="199">
        <f t="shared" si="13"/>
        <v>35</v>
      </c>
      <c r="BG24" s="199">
        <f t="shared" si="14"/>
        <v>41</v>
      </c>
      <c r="BH24" s="199">
        <f t="shared" si="15"/>
        <v>73</v>
      </c>
      <c r="BI24" s="199">
        <f t="shared" si="16"/>
        <v>92</v>
      </c>
      <c r="BJ24" s="199">
        <f t="shared" si="17"/>
        <v>45</v>
      </c>
      <c r="BK24" s="199">
        <f t="shared" si="18"/>
        <v>96</v>
      </c>
      <c r="BL24" s="199">
        <f t="shared" si="19"/>
        <v>396</v>
      </c>
      <c r="BM24" s="199">
        <f t="shared" si="20"/>
        <v>285</v>
      </c>
      <c r="BN24" s="199">
        <f t="shared" si="21"/>
        <v>66</v>
      </c>
      <c r="BO24" s="199">
        <f t="shared" si="22"/>
        <v>86</v>
      </c>
      <c r="BP24" s="56">
        <f t="shared" si="23"/>
        <v>60</v>
      </c>
      <c r="BQ24" s="349">
        <f t="shared" si="24"/>
        <v>6533</v>
      </c>
      <c r="BR24" s="148">
        <v>46.436935557936629</v>
      </c>
    </row>
    <row r="25" spans="1:70" x14ac:dyDescent="0.35">
      <c r="A25" s="402"/>
      <c r="B25" s="28" t="s">
        <v>67</v>
      </c>
      <c r="C25" s="225">
        <v>54</v>
      </c>
      <c r="D25" s="199">
        <v>58</v>
      </c>
      <c r="E25" s="199">
        <v>96</v>
      </c>
      <c r="F25" s="199">
        <v>100</v>
      </c>
      <c r="G25" s="199">
        <v>45</v>
      </c>
      <c r="H25" s="199">
        <v>104</v>
      </c>
      <c r="I25" s="199">
        <v>395</v>
      </c>
      <c r="J25" s="199">
        <v>417</v>
      </c>
      <c r="K25" s="199">
        <v>228</v>
      </c>
      <c r="L25" s="199">
        <v>375</v>
      </c>
      <c r="M25" s="199">
        <v>320</v>
      </c>
      <c r="N25" s="225">
        <v>3</v>
      </c>
      <c r="O25" s="199"/>
      <c r="P25" s="199">
        <v>1</v>
      </c>
      <c r="Q25" s="199">
        <v>1</v>
      </c>
      <c r="R25" s="199">
        <v>1</v>
      </c>
      <c r="S25" s="199">
        <v>4</v>
      </c>
      <c r="T25" s="199">
        <v>29</v>
      </c>
      <c r="U25" s="199">
        <v>31</v>
      </c>
      <c r="V25" s="199">
        <v>8</v>
      </c>
      <c r="W25" s="199">
        <v>8</v>
      </c>
      <c r="X25" s="199">
        <v>9</v>
      </c>
      <c r="Y25" s="225">
        <v>53</v>
      </c>
      <c r="Z25" s="199">
        <v>59</v>
      </c>
      <c r="AA25" s="199">
        <v>76</v>
      </c>
      <c r="AB25" s="199">
        <v>89</v>
      </c>
      <c r="AC25" s="199">
        <v>54</v>
      </c>
      <c r="AD25" s="199">
        <v>88</v>
      </c>
      <c r="AE25" s="199">
        <v>442</v>
      </c>
      <c r="AF25" s="199">
        <v>458</v>
      </c>
      <c r="AG25" s="199">
        <v>265</v>
      </c>
      <c r="AH25" s="199">
        <v>381</v>
      </c>
      <c r="AI25" s="199">
        <v>429</v>
      </c>
      <c r="AJ25" s="225">
        <v>1</v>
      </c>
      <c r="AK25" s="199"/>
      <c r="AL25" s="199"/>
      <c r="AM25" s="199">
        <v>3</v>
      </c>
      <c r="AN25" s="199">
        <v>1</v>
      </c>
      <c r="AO25" s="199">
        <v>4</v>
      </c>
      <c r="AP25" s="199">
        <v>33</v>
      </c>
      <c r="AQ25" s="199">
        <v>35</v>
      </c>
      <c r="AR25" s="199">
        <v>8</v>
      </c>
      <c r="AS25" s="199">
        <v>11</v>
      </c>
      <c r="AT25" s="56">
        <v>5</v>
      </c>
      <c r="AU25" s="199">
        <f t="shared" si="2"/>
        <v>107</v>
      </c>
      <c r="AV25" s="199">
        <f t="shared" si="3"/>
        <v>117</v>
      </c>
      <c r="AW25" s="199">
        <f t="shared" si="4"/>
        <v>172</v>
      </c>
      <c r="AX25" s="199">
        <f t="shared" si="5"/>
        <v>189</v>
      </c>
      <c r="AY25" s="199">
        <f t="shared" si="6"/>
        <v>99</v>
      </c>
      <c r="AZ25" s="199">
        <f t="shared" si="7"/>
        <v>192</v>
      </c>
      <c r="BA25" s="199">
        <f t="shared" si="8"/>
        <v>837</v>
      </c>
      <c r="BB25" s="199">
        <f t="shared" si="9"/>
        <v>875</v>
      </c>
      <c r="BC25" s="199">
        <f t="shared" si="10"/>
        <v>493</v>
      </c>
      <c r="BD25" s="199">
        <f t="shared" si="11"/>
        <v>756</v>
      </c>
      <c r="BE25" s="56">
        <f t="shared" si="12"/>
        <v>749</v>
      </c>
      <c r="BF25" s="199">
        <f t="shared" si="13"/>
        <v>4</v>
      </c>
      <c r="BG25" s="199">
        <f t="shared" si="14"/>
        <v>0</v>
      </c>
      <c r="BH25" s="199">
        <f t="shared" si="15"/>
        <v>1</v>
      </c>
      <c r="BI25" s="199">
        <f t="shared" si="16"/>
        <v>4</v>
      </c>
      <c r="BJ25" s="199">
        <f t="shared" si="17"/>
        <v>2</v>
      </c>
      <c r="BK25" s="199">
        <f t="shared" si="18"/>
        <v>8</v>
      </c>
      <c r="BL25" s="199">
        <f t="shared" si="19"/>
        <v>62</v>
      </c>
      <c r="BM25" s="199">
        <f t="shared" si="20"/>
        <v>66</v>
      </c>
      <c r="BN25" s="199">
        <f t="shared" si="21"/>
        <v>16</v>
      </c>
      <c r="BO25" s="199">
        <f t="shared" si="22"/>
        <v>19</v>
      </c>
      <c r="BP25" s="56">
        <f t="shared" si="23"/>
        <v>14</v>
      </c>
      <c r="BQ25" s="349">
        <f t="shared" si="24"/>
        <v>4782</v>
      </c>
      <c r="BR25" s="148">
        <v>50.595984943538269</v>
      </c>
    </row>
    <row r="26" spans="1:70" x14ac:dyDescent="0.35">
      <c r="A26" s="402"/>
      <c r="B26" s="28" t="s">
        <v>68</v>
      </c>
      <c r="C26" s="225">
        <v>53</v>
      </c>
      <c r="D26" s="199">
        <v>91</v>
      </c>
      <c r="E26" s="199">
        <v>112</v>
      </c>
      <c r="F26" s="199">
        <v>152</v>
      </c>
      <c r="G26" s="199">
        <v>87</v>
      </c>
      <c r="H26" s="199">
        <v>197</v>
      </c>
      <c r="I26" s="199">
        <v>543</v>
      </c>
      <c r="J26" s="199">
        <v>549</v>
      </c>
      <c r="K26" s="199">
        <v>264</v>
      </c>
      <c r="L26" s="199">
        <v>318</v>
      </c>
      <c r="M26" s="199">
        <v>374</v>
      </c>
      <c r="N26" s="225">
        <v>6</v>
      </c>
      <c r="O26" s="199">
        <v>17</v>
      </c>
      <c r="P26" s="199">
        <v>13</v>
      </c>
      <c r="Q26" s="199">
        <v>22</v>
      </c>
      <c r="R26" s="199">
        <v>18</v>
      </c>
      <c r="S26" s="199">
        <v>36</v>
      </c>
      <c r="T26" s="199">
        <v>148</v>
      </c>
      <c r="U26" s="199">
        <v>102</v>
      </c>
      <c r="V26" s="199">
        <v>28</v>
      </c>
      <c r="W26" s="199">
        <v>32</v>
      </c>
      <c r="X26" s="199">
        <v>29</v>
      </c>
      <c r="Y26" s="225">
        <v>58</v>
      </c>
      <c r="Z26" s="199">
        <v>73</v>
      </c>
      <c r="AA26" s="199">
        <v>100</v>
      </c>
      <c r="AB26" s="199">
        <v>128</v>
      </c>
      <c r="AC26" s="199">
        <v>74</v>
      </c>
      <c r="AD26" s="199">
        <v>162</v>
      </c>
      <c r="AE26" s="199">
        <v>557</v>
      </c>
      <c r="AF26" s="199">
        <v>647</v>
      </c>
      <c r="AG26" s="199">
        <v>266</v>
      </c>
      <c r="AH26" s="199">
        <v>391</v>
      </c>
      <c r="AI26" s="199">
        <v>601</v>
      </c>
      <c r="AJ26" s="225">
        <v>10</v>
      </c>
      <c r="AK26" s="199">
        <v>8</v>
      </c>
      <c r="AL26" s="199">
        <v>21</v>
      </c>
      <c r="AM26" s="199">
        <v>25</v>
      </c>
      <c r="AN26" s="199">
        <v>19</v>
      </c>
      <c r="AO26" s="199">
        <v>33</v>
      </c>
      <c r="AP26" s="199">
        <v>171</v>
      </c>
      <c r="AQ26" s="199">
        <v>123</v>
      </c>
      <c r="AR26" s="199">
        <v>23</v>
      </c>
      <c r="AS26" s="199">
        <v>42</v>
      </c>
      <c r="AT26" s="56">
        <v>41</v>
      </c>
      <c r="AU26" s="199">
        <f t="shared" si="2"/>
        <v>111</v>
      </c>
      <c r="AV26" s="199">
        <f t="shared" si="3"/>
        <v>164</v>
      </c>
      <c r="AW26" s="199">
        <f t="shared" si="4"/>
        <v>212</v>
      </c>
      <c r="AX26" s="199">
        <f t="shared" si="5"/>
        <v>280</v>
      </c>
      <c r="AY26" s="199">
        <f t="shared" si="6"/>
        <v>161</v>
      </c>
      <c r="AZ26" s="199">
        <f t="shared" si="7"/>
        <v>359</v>
      </c>
      <c r="BA26" s="243">
        <f t="shared" si="8"/>
        <v>1100</v>
      </c>
      <c r="BB26" s="243">
        <f t="shared" si="9"/>
        <v>1196</v>
      </c>
      <c r="BC26" s="199">
        <f t="shared" si="10"/>
        <v>530</v>
      </c>
      <c r="BD26" s="199">
        <f t="shared" si="11"/>
        <v>709</v>
      </c>
      <c r="BE26" s="50">
        <f t="shared" si="12"/>
        <v>975</v>
      </c>
      <c r="BF26" s="199">
        <f t="shared" si="13"/>
        <v>16</v>
      </c>
      <c r="BG26" s="199">
        <f t="shared" si="14"/>
        <v>25</v>
      </c>
      <c r="BH26" s="199">
        <f t="shared" si="15"/>
        <v>34</v>
      </c>
      <c r="BI26" s="199">
        <f t="shared" si="16"/>
        <v>47</v>
      </c>
      <c r="BJ26" s="199">
        <f t="shared" si="17"/>
        <v>37</v>
      </c>
      <c r="BK26" s="199">
        <f t="shared" si="18"/>
        <v>69</v>
      </c>
      <c r="BL26" s="199">
        <f t="shared" si="19"/>
        <v>319</v>
      </c>
      <c r="BM26" s="199">
        <f t="shared" si="20"/>
        <v>225</v>
      </c>
      <c r="BN26" s="199">
        <f t="shared" si="21"/>
        <v>51</v>
      </c>
      <c r="BO26" s="199">
        <f t="shared" si="22"/>
        <v>74</v>
      </c>
      <c r="BP26" s="56">
        <f t="shared" si="23"/>
        <v>70</v>
      </c>
      <c r="BQ26" s="349">
        <f t="shared" si="24"/>
        <v>6764</v>
      </c>
      <c r="BR26" s="148">
        <v>47.83412182140745</v>
      </c>
    </row>
    <row r="27" spans="1:70" x14ac:dyDescent="0.35">
      <c r="A27" s="402"/>
      <c r="B27" s="28" t="s">
        <v>69</v>
      </c>
      <c r="C27" s="225">
        <v>33</v>
      </c>
      <c r="D27" s="199">
        <v>27</v>
      </c>
      <c r="E27" s="199">
        <v>32</v>
      </c>
      <c r="F27" s="199">
        <v>52</v>
      </c>
      <c r="G27" s="199">
        <v>44</v>
      </c>
      <c r="H27" s="199">
        <v>95</v>
      </c>
      <c r="I27" s="199">
        <v>246</v>
      </c>
      <c r="J27" s="199">
        <v>310</v>
      </c>
      <c r="K27" s="199">
        <v>127</v>
      </c>
      <c r="L27" s="199">
        <v>193</v>
      </c>
      <c r="M27" s="199">
        <v>172</v>
      </c>
      <c r="N27" s="225">
        <v>1</v>
      </c>
      <c r="O27" s="199">
        <v>1</v>
      </c>
      <c r="P27" s="199"/>
      <c r="Q27" s="199">
        <v>1</v>
      </c>
      <c r="R27" s="199">
        <v>2</v>
      </c>
      <c r="S27" s="199">
        <v>2</v>
      </c>
      <c r="T27" s="199">
        <v>21</v>
      </c>
      <c r="U27" s="199">
        <v>22</v>
      </c>
      <c r="V27" s="199">
        <v>8</v>
      </c>
      <c r="W27" s="199">
        <v>2</v>
      </c>
      <c r="X27" s="199">
        <v>1</v>
      </c>
      <c r="Y27" s="225">
        <v>31</v>
      </c>
      <c r="Z27" s="199">
        <v>41</v>
      </c>
      <c r="AA27" s="199">
        <v>51</v>
      </c>
      <c r="AB27" s="199">
        <v>60</v>
      </c>
      <c r="AC27" s="199">
        <v>35</v>
      </c>
      <c r="AD27" s="199">
        <v>65</v>
      </c>
      <c r="AE27" s="199">
        <v>268</v>
      </c>
      <c r="AF27" s="199">
        <v>308</v>
      </c>
      <c r="AG27" s="199">
        <v>129</v>
      </c>
      <c r="AH27" s="199">
        <v>219</v>
      </c>
      <c r="AI27" s="199">
        <v>249</v>
      </c>
      <c r="AJ27" s="225"/>
      <c r="AK27" s="199">
        <v>1</v>
      </c>
      <c r="AL27" s="199">
        <v>1</v>
      </c>
      <c r="AM27" s="199">
        <v>3</v>
      </c>
      <c r="AN27" s="199">
        <v>1</v>
      </c>
      <c r="AO27" s="199">
        <v>10</v>
      </c>
      <c r="AP27" s="199">
        <v>32</v>
      </c>
      <c r="AQ27" s="199">
        <v>26</v>
      </c>
      <c r="AR27" s="199">
        <v>5</v>
      </c>
      <c r="AS27" s="199">
        <v>7</v>
      </c>
      <c r="AT27" s="56">
        <v>5</v>
      </c>
      <c r="AU27" s="199">
        <f t="shared" si="2"/>
        <v>64</v>
      </c>
      <c r="AV27" s="199">
        <f t="shared" si="3"/>
        <v>68</v>
      </c>
      <c r="AW27" s="199">
        <f t="shared" si="4"/>
        <v>83</v>
      </c>
      <c r="AX27" s="199">
        <f t="shared" si="5"/>
        <v>112</v>
      </c>
      <c r="AY27" s="199">
        <f t="shared" si="6"/>
        <v>79</v>
      </c>
      <c r="AZ27" s="199">
        <f t="shared" si="7"/>
        <v>160</v>
      </c>
      <c r="BA27" s="199">
        <f t="shared" si="8"/>
        <v>514</v>
      </c>
      <c r="BB27" s="199">
        <f t="shared" si="9"/>
        <v>618</v>
      </c>
      <c r="BC27" s="199">
        <f t="shared" si="10"/>
        <v>256</v>
      </c>
      <c r="BD27" s="199">
        <f t="shared" si="11"/>
        <v>412</v>
      </c>
      <c r="BE27" s="56">
        <f t="shared" si="12"/>
        <v>421</v>
      </c>
      <c r="BF27" s="199">
        <f t="shared" si="13"/>
        <v>1</v>
      </c>
      <c r="BG27" s="199">
        <f t="shared" si="14"/>
        <v>2</v>
      </c>
      <c r="BH27" s="199">
        <f t="shared" si="15"/>
        <v>1</v>
      </c>
      <c r="BI27" s="199">
        <f t="shared" si="16"/>
        <v>4</v>
      </c>
      <c r="BJ27" s="199">
        <f t="shared" si="17"/>
        <v>3</v>
      </c>
      <c r="BK27" s="199">
        <f t="shared" si="18"/>
        <v>12</v>
      </c>
      <c r="BL27" s="199">
        <f t="shared" si="19"/>
        <v>53</v>
      </c>
      <c r="BM27" s="199">
        <f t="shared" si="20"/>
        <v>48</v>
      </c>
      <c r="BN27" s="199">
        <f t="shared" si="21"/>
        <v>13</v>
      </c>
      <c r="BO27" s="199">
        <f t="shared" si="22"/>
        <v>9</v>
      </c>
      <c r="BP27" s="56">
        <f t="shared" si="23"/>
        <v>6</v>
      </c>
      <c r="BQ27" s="349">
        <f t="shared" si="24"/>
        <v>2939</v>
      </c>
      <c r="BR27" s="148">
        <v>49.462572303504594</v>
      </c>
    </row>
    <row r="28" spans="1:70" x14ac:dyDescent="0.35">
      <c r="A28" s="402"/>
      <c r="B28" s="28" t="s">
        <v>70</v>
      </c>
      <c r="C28" s="225">
        <v>42</v>
      </c>
      <c r="D28" s="199">
        <v>44</v>
      </c>
      <c r="E28" s="199">
        <v>80</v>
      </c>
      <c r="F28" s="199">
        <v>88</v>
      </c>
      <c r="G28" s="199">
        <v>49</v>
      </c>
      <c r="H28" s="199">
        <v>94</v>
      </c>
      <c r="I28" s="199">
        <v>306</v>
      </c>
      <c r="J28" s="199">
        <v>372</v>
      </c>
      <c r="K28" s="199">
        <v>164</v>
      </c>
      <c r="L28" s="199">
        <v>274</v>
      </c>
      <c r="M28" s="199">
        <v>391</v>
      </c>
      <c r="N28" s="225">
        <v>3</v>
      </c>
      <c r="O28" s="199">
        <v>1</v>
      </c>
      <c r="P28" s="199">
        <v>3</v>
      </c>
      <c r="Q28" s="199">
        <v>5</v>
      </c>
      <c r="R28" s="199">
        <v>6</v>
      </c>
      <c r="S28" s="199">
        <v>4</v>
      </c>
      <c r="T28" s="199">
        <v>48</v>
      </c>
      <c r="U28" s="199">
        <v>39</v>
      </c>
      <c r="V28" s="199">
        <v>6</v>
      </c>
      <c r="W28" s="199">
        <v>12</v>
      </c>
      <c r="X28" s="199">
        <v>15</v>
      </c>
      <c r="Y28" s="225">
        <v>46</v>
      </c>
      <c r="Z28" s="199">
        <v>45</v>
      </c>
      <c r="AA28" s="199">
        <v>67</v>
      </c>
      <c r="AB28" s="199">
        <v>91</v>
      </c>
      <c r="AC28" s="199">
        <v>67</v>
      </c>
      <c r="AD28" s="199">
        <v>90</v>
      </c>
      <c r="AE28" s="199">
        <v>335</v>
      </c>
      <c r="AF28" s="199">
        <v>419</v>
      </c>
      <c r="AG28" s="199">
        <v>186</v>
      </c>
      <c r="AH28" s="199">
        <v>366</v>
      </c>
      <c r="AI28" s="199">
        <v>496</v>
      </c>
      <c r="AJ28" s="225">
        <v>1</v>
      </c>
      <c r="AK28" s="199">
        <v>5</v>
      </c>
      <c r="AL28" s="199">
        <v>4</v>
      </c>
      <c r="AM28" s="199">
        <v>8</v>
      </c>
      <c r="AN28" s="199">
        <v>7</v>
      </c>
      <c r="AO28" s="199">
        <v>5</v>
      </c>
      <c r="AP28" s="199">
        <v>54</v>
      </c>
      <c r="AQ28" s="199">
        <v>45</v>
      </c>
      <c r="AR28" s="199">
        <v>6</v>
      </c>
      <c r="AS28" s="199">
        <v>18</v>
      </c>
      <c r="AT28" s="56">
        <v>19</v>
      </c>
      <c r="AU28" s="199">
        <f t="shared" si="2"/>
        <v>88</v>
      </c>
      <c r="AV28" s="199">
        <f t="shared" si="3"/>
        <v>89</v>
      </c>
      <c r="AW28" s="199">
        <f t="shared" si="4"/>
        <v>147</v>
      </c>
      <c r="AX28" s="199">
        <f t="shared" si="5"/>
        <v>179</v>
      </c>
      <c r="AY28" s="199">
        <f t="shared" si="6"/>
        <v>116</v>
      </c>
      <c r="AZ28" s="199">
        <f t="shared" si="7"/>
        <v>184</v>
      </c>
      <c r="BA28" s="199">
        <f t="shared" si="8"/>
        <v>641</v>
      </c>
      <c r="BB28" s="199">
        <f t="shared" si="9"/>
        <v>791</v>
      </c>
      <c r="BC28" s="199">
        <f t="shared" si="10"/>
        <v>350</v>
      </c>
      <c r="BD28" s="199">
        <f t="shared" si="11"/>
        <v>640</v>
      </c>
      <c r="BE28" s="56">
        <f t="shared" si="12"/>
        <v>887</v>
      </c>
      <c r="BF28" s="199">
        <f t="shared" si="13"/>
        <v>4</v>
      </c>
      <c r="BG28" s="199">
        <f t="shared" si="14"/>
        <v>6</v>
      </c>
      <c r="BH28" s="199">
        <f t="shared" si="15"/>
        <v>7</v>
      </c>
      <c r="BI28" s="199">
        <f t="shared" si="16"/>
        <v>13</v>
      </c>
      <c r="BJ28" s="199">
        <f t="shared" si="17"/>
        <v>13</v>
      </c>
      <c r="BK28" s="199">
        <f t="shared" si="18"/>
        <v>9</v>
      </c>
      <c r="BL28" s="199">
        <f t="shared" si="19"/>
        <v>102</v>
      </c>
      <c r="BM28" s="199">
        <f t="shared" si="20"/>
        <v>84</v>
      </c>
      <c r="BN28" s="199">
        <f t="shared" si="21"/>
        <v>12</v>
      </c>
      <c r="BO28" s="199">
        <f t="shared" si="22"/>
        <v>30</v>
      </c>
      <c r="BP28" s="56">
        <f t="shared" si="23"/>
        <v>34</v>
      </c>
      <c r="BQ28" s="349">
        <f t="shared" si="24"/>
        <v>4426</v>
      </c>
      <c r="BR28" s="148">
        <v>51.912110257568912</v>
      </c>
    </row>
    <row r="29" spans="1:70" x14ac:dyDescent="0.35">
      <c r="A29" s="402"/>
      <c r="B29" s="28" t="s">
        <v>71</v>
      </c>
      <c r="C29" s="225">
        <v>30</v>
      </c>
      <c r="D29" s="199">
        <v>29</v>
      </c>
      <c r="E29" s="199">
        <v>40</v>
      </c>
      <c r="F29" s="199">
        <v>39</v>
      </c>
      <c r="G29" s="199">
        <v>38</v>
      </c>
      <c r="H29" s="199">
        <v>57</v>
      </c>
      <c r="I29" s="199">
        <v>157</v>
      </c>
      <c r="J29" s="199">
        <v>211</v>
      </c>
      <c r="K29" s="199">
        <v>84</v>
      </c>
      <c r="L29" s="199">
        <v>150</v>
      </c>
      <c r="M29" s="199">
        <v>153</v>
      </c>
      <c r="N29" s="225"/>
      <c r="O29" s="199">
        <v>1</v>
      </c>
      <c r="P29" s="199"/>
      <c r="Q29" s="199">
        <v>1</v>
      </c>
      <c r="R29" s="199"/>
      <c r="S29" s="199"/>
      <c r="T29" s="199">
        <v>19</v>
      </c>
      <c r="U29" s="199">
        <v>17</v>
      </c>
      <c r="V29" s="199">
        <v>3</v>
      </c>
      <c r="W29" s="199">
        <v>7</v>
      </c>
      <c r="X29" s="199">
        <v>5</v>
      </c>
      <c r="Y29" s="225">
        <v>25</v>
      </c>
      <c r="Z29" s="199">
        <v>37</v>
      </c>
      <c r="AA29" s="199">
        <v>38</v>
      </c>
      <c r="AB29" s="199">
        <v>62</v>
      </c>
      <c r="AC29" s="199">
        <v>26</v>
      </c>
      <c r="AD29" s="199">
        <v>43</v>
      </c>
      <c r="AE29" s="199">
        <v>193</v>
      </c>
      <c r="AF29" s="199">
        <v>231</v>
      </c>
      <c r="AG29" s="199">
        <v>121</v>
      </c>
      <c r="AH29" s="199">
        <v>160</v>
      </c>
      <c r="AI29" s="199">
        <v>174</v>
      </c>
      <c r="AJ29" s="225">
        <v>1</v>
      </c>
      <c r="AK29" s="199"/>
      <c r="AL29" s="199"/>
      <c r="AM29" s="199">
        <v>2</v>
      </c>
      <c r="AN29" s="199"/>
      <c r="AO29" s="199"/>
      <c r="AP29" s="199">
        <v>16</v>
      </c>
      <c r="AQ29" s="199">
        <v>16</v>
      </c>
      <c r="AR29" s="199">
        <v>8</v>
      </c>
      <c r="AS29" s="199">
        <v>6</v>
      </c>
      <c r="AT29" s="56">
        <v>6</v>
      </c>
      <c r="AU29" s="199">
        <f t="shared" si="2"/>
        <v>55</v>
      </c>
      <c r="AV29" s="199">
        <f t="shared" si="3"/>
        <v>66</v>
      </c>
      <c r="AW29" s="199">
        <f t="shared" si="4"/>
        <v>78</v>
      </c>
      <c r="AX29" s="199">
        <f t="shared" si="5"/>
        <v>101</v>
      </c>
      <c r="AY29" s="199">
        <f t="shared" si="6"/>
        <v>64</v>
      </c>
      <c r="AZ29" s="199">
        <f t="shared" si="7"/>
        <v>100</v>
      </c>
      <c r="BA29" s="199">
        <f t="shared" si="8"/>
        <v>350</v>
      </c>
      <c r="BB29" s="199">
        <f t="shared" si="9"/>
        <v>442</v>
      </c>
      <c r="BC29" s="199">
        <f t="shared" si="10"/>
        <v>205</v>
      </c>
      <c r="BD29" s="199">
        <f t="shared" si="11"/>
        <v>310</v>
      </c>
      <c r="BE29" s="56">
        <f t="shared" si="12"/>
        <v>327</v>
      </c>
      <c r="BF29" s="199">
        <f t="shared" si="13"/>
        <v>1</v>
      </c>
      <c r="BG29" s="199">
        <f t="shared" si="14"/>
        <v>1</v>
      </c>
      <c r="BH29" s="199">
        <f t="shared" si="15"/>
        <v>0</v>
      </c>
      <c r="BI29" s="199">
        <f t="shared" si="16"/>
        <v>3</v>
      </c>
      <c r="BJ29" s="199">
        <f t="shared" si="17"/>
        <v>0</v>
      </c>
      <c r="BK29" s="199">
        <f t="shared" si="18"/>
        <v>0</v>
      </c>
      <c r="BL29" s="199">
        <f t="shared" si="19"/>
        <v>35</v>
      </c>
      <c r="BM29" s="199">
        <f t="shared" si="20"/>
        <v>33</v>
      </c>
      <c r="BN29" s="199">
        <f t="shared" si="21"/>
        <v>11</v>
      </c>
      <c r="BO29" s="199">
        <f t="shared" si="22"/>
        <v>13</v>
      </c>
      <c r="BP29" s="56">
        <f t="shared" si="23"/>
        <v>11</v>
      </c>
      <c r="BQ29" s="349">
        <f t="shared" si="24"/>
        <v>2206</v>
      </c>
      <c r="BR29" s="148">
        <v>49.468268359020854</v>
      </c>
    </row>
    <row r="30" spans="1:70" x14ac:dyDescent="0.35">
      <c r="A30" s="401" t="s">
        <v>126</v>
      </c>
      <c r="B30" s="28" t="s">
        <v>72</v>
      </c>
      <c r="C30" s="225">
        <v>114</v>
      </c>
      <c r="D30" s="199">
        <v>108</v>
      </c>
      <c r="E30" s="199">
        <v>148</v>
      </c>
      <c r="F30" s="199">
        <v>167</v>
      </c>
      <c r="G30" s="199">
        <v>99</v>
      </c>
      <c r="H30" s="199">
        <v>295</v>
      </c>
      <c r="I30" s="243">
        <v>1037</v>
      </c>
      <c r="J30" s="199">
        <v>672</v>
      </c>
      <c r="K30" s="199">
        <v>301</v>
      </c>
      <c r="L30" s="199">
        <v>352</v>
      </c>
      <c r="M30" s="199">
        <v>318</v>
      </c>
      <c r="N30" s="225">
        <v>20</v>
      </c>
      <c r="O30" s="199">
        <v>30</v>
      </c>
      <c r="P30" s="199">
        <v>41</v>
      </c>
      <c r="Q30" s="199">
        <v>61</v>
      </c>
      <c r="R30" s="199">
        <v>29</v>
      </c>
      <c r="S30" s="199">
        <v>84</v>
      </c>
      <c r="T30" s="199">
        <v>397</v>
      </c>
      <c r="U30" s="199">
        <v>265</v>
      </c>
      <c r="V30" s="199">
        <v>63</v>
      </c>
      <c r="W30" s="199">
        <v>43</v>
      </c>
      <c r="X30" s="199">
        <v>45</v>
      </c>
      <c r="Y30" s="225">
        <v>110</v>
      </c>
      <c r="Z30" s="199">
        <v>127</v>
      </c>
      <c r="AA30" s="199">
        <v>145</v>
      </c>
      <c r="AB30" s="199">
        <v>158</v>
      </c>
      <c r="AC30" s="199">
        <v>96</v>
      </c>
      <c r="AD30" s="199">
        <v>300</v>
      </c>
      <c r="AE30" s="199">
        <v>931</v>
      </c>
      <c r="AF30" s="199">
        <v>681</v>
      </c>
      <c r="AG30" s="199">
        <v>314</v>
      </c>
      <c r="AH30" s="199">
        <v>462</v>
      </c>
      <c r="AI30" s="199">
        <v>493</v>
      </c>
      <c r="AJ30" s="225">
        <v>28</v>
      </c>
      <c r="AK30" s="199">
        <v>23</v>
      </c>
      <c r="AL30" s="199">
        <v>38</v>
      </c>
      <c r="AM30" s="199">
        <v>57</v>
      </c>
      <c r="AN30" s="199">
        <v>35</v>
      </c>
      <c r="AO30" s="199">
        <v>75</v>
      </c>
      <c r="AP30" s="199">
        <v>367</v>
      </c>
      <c r="AQ30" s="199">
        <v>242</v>
      </c>
      <c r="AR30" s="199">
        <v>58</v>
      </c>
      <c r="AS30" s="199">
        <v>56</v>
      </c>
      <c r="AT30" s="56">
        <v>48</v>
      </c>
      <c r="AU30" s="199">
        <f t="shared" si="2"/>
        <v>224</v>
      </c>
      <c r="AV30" s="199">
        <f t="shared" si="3"/>
        <v>235</v>
      </c>
      <c r="AW30" s="199">
        <f t="shared" si="4"/>
        <v>293</v>
      </c>
      <c r="AX30" s="199">
        <f t="shared" si="5"/>
        <v>325</v>
      </c>
      <c r="AY30" s="199">
        <f t="shared" si="6"/>
        <v>195</v>
      </c>
      <c r="AZ30" s="199">
        <f t="shared" si="7"/>
        <v>595</v>
      </c>
      <c r="BA30" s="243">
        <f t="shared" si="8"/>
        <v>1968</v>
      </c>
      <c r="BB30" s="243">
        <f t="shared" si="9"/>
        <v>1353</v>
      </c>
      <c r="BC30" s="199">
        <f t="shared" si="10"/>
        <v>615</v>
      </c>
      <c r="BD30" s="199">
        <f t="shared" si="11"/>
        <v>814</v>
      </c>
      <c r="BE30" s="56">
        <f t="shared" si="12"/>
        <v>811</v>
      </c>
      <c r="BF30" s="199">
        <f t="shared" si="13"/>
        <v>48</v>
      </c>
      <c r="BG30" s="199">
        <f t="shared" si="14"/>
        <v>53</v>
      </c>
      <c r="BH30" s="199">
        <f t="shared" si="15"/>
        <v>79</v>
      </c>
      <c r="BI30" s="199">
        <f t="shared" si="16"/>
        <v>118</v>
      </c>
      <c r="BJ30" s="199">
        <f t="shared" si="17"/>
        <v>64</v>
      </c>
      <c r="BK30" s="199">
        <f t="shared" si="18"/>
        <v>159</v>
      </c>
      <c r="BL30" s="199">
        <f t="shared" si="19"/>
        <v>764</v>
      </c>
      <c r="BM30" s="199">
        <f t="shared" si="20"/>
        <v>507</v>
      </c>
      <c r="BN30" s="199">
        <f t="shared" si="21"/>
        <v>121</v>
      </c>
      <c r="BO30" s="199">
        <f t="shared" si="22"/>
        <v>99</v>
      </c>
      <c r="BP30" s="56">
        <f t="shared" si="23"/>
        <v>93</v>
      </c>
      <c r="BQ30" s="349">
        <f t="shared" si="24"/>
        <v>9533</v>
      </c>
      <c r="BR30" s="148">
        <v>42.860851778034196</v>
      </c>
    </row>
    <row r="31" spans="1:70" x14ac:dyDescent="0.35">
      <c r="A31" s="401"/>
      <c r="B31" s="28" t="s">
        <v>73</v>
      </c>
      <c r="C31" s="225">
        <v>28</v>
      </c>
      <c r="D31" s="199">
        <v>34</v>
      </c>
      <c r="E31" s="199">
        <v>56</v>
      </c>
      <c r="F31" s="199">
        <v>84</v>
      </c>
      <c r="G31" s="199">
        <v>47</v>
      </c>
      <c r="H31" s="199">
        <v>148</v>
      </c>
      <c r="I31" s="199">
        <v>352</v>
      </c>
      <c r="J31" s="199">
        <v>269</v>
      </c>
      <c r="K31" s="199">
        <v>124</v>
      </c>
      <c r="L31" s="199">
        <v>230</v>
      </c>
      <c r="M31" s="199">
        <v>166</v>
      </c>
      <c r="N31" s="225">
        <v>3</v>
      </c>
      <c r="O31" s="199">
        <v>1</v>
      </c>
      <c r="P31" s="199">
        <v>7</v>
      </c>
      <c r="Q31" s="199">
        <v>5</v>
      </c>
      <c r="R31" s="199">
        <v>5</v>
      </c>
      <c r="S31" s="199">
        <v>19</v>
      </c>
      <c r="T31" s="199">
        <v>204</v>
      </c>
      <c r="U31" s="199">
        <v>71</v>
      </c>
      <c r="V31" s="199">
        <v>16</v>
      </c>
      <c r="W31" s="199">
        <v>23</v>
      </c>
      <c r="X31" s="199">
        <v>13</v>
      </c>
      <c r="Y31" s="225">
        <v>29</v>
      </c>
      <c r="Z31" s="199">
        <v>35</v>
      </c>
      <c r="AA31" s="199">
        <v>52</v>
      </c>
      <c r="AB31" s="199">
        <v>74</v>
      </c>
      <c r="AC31" s="199">
        <v>42</v>
      </c>
      <c r="AD31" s="199">
        <v>92</v>
      </c>
      <c r="AE31" s="199">
        <v>266</v>
      </c>
      <c r="AF31" s="199">
        <v>252</v>
      </c>
      <c r="AG31" s="199">
        <v>123</v>
      </c>
      <c r="AH31" s="199">
        <v>298</v>
      </c>
      <c r="AI31" s="199">
        <v>278</v>
      </c>
      <c r="AJ31" s="225">
        <v>3</v>
      </c>
      <c r="AK31" s="199">
        <v>1</v>
      </c>
      <c r="AL31" s="199">
        <v>3</v>
      </c>
      <c r="AM31" s="199">
        <v>12</v>
      </c>
      <c r="AN31" s="199">
        <v>5</v>
      </c>
      <c r="AO31" s="199">
        <v>16</v>
      </c>
      <c r="AP31" s="199">
        <v>102</v>
      </c>
      <c r="AQ31" s="199">
        <v>55</v>
      </c>
      <c r="AR31" s="199">
        <v>15</v>
      </c>
      <c r="AS31" s="199">
        <v>16</v>
      </c>
      <c r="AT31" s="56">
        <v>10</v>
      </c>
      <c r="AU31" s="199">
        <f t="shared" si="2"/>
        <v>57</v>
      </c>
      <c r="AV31" s="199">
        <f t="shared" si="3"/>
        <v>69</v>
      </c>
      <c r="AW31" s="199">
        <f t="shared" si="4"/>
        <v>108</v>
      </c>
      <c r="AX31" s="199">
        <f t="shared" si="5"/>
        <v>158</v>
      </c>
      <c r="AY31" s="199">
        <f t="shared" si="6"/>
        <v>89</v>
      </c>
      <c r="AZ31" s="199">
        <f t="shared" si="7"/>
        <v>240</v>
      </c>
      <c r="BA31" s="199">
        <f t="shared" si="8"/>
        <v>618</v>
      </c>
      <c r="BB31" s="199">
        <f t="shared" si="9"/>
        <v>521</v>
      </c>
      <c r="BC31" s="199">
        <f t="shared" si="10"/>
        <v>247</v>
      </c>
      <c r="BD31" s="199">
        <f t="shared" si="11"/>
        <v>528</v>
      </c>
      <c r="BE31" s="56">
        <f t="shared" si="12"/>
        <v>444</v>
      </c>
      <c r="BF31" s="199">
        <f t="shared" si="13"/>
        <v>6</v>
      </c>
      <c r="BG31" s="199">
        <f t="shared" si="14"/>
        <v>2</v>
      </c>
      <c r="BH31" s="199">
        <f t="shared" si="15"/>
        <v>10</v>
      </c>
      <c r="BI31" s="199">
        <f t="shared" si="16"/>
        <v>17</v>
      </c>
      <c r="BJ31" s="199">
        <f t="shared" si="17"/>
        <v>10</v>
      </c>
      <c r="BK31" s="199">
        <f t="shared" si="18"/>
        <v>35</v>
      </c>
      <c r="BL31" s="199">
        <f t="shared" si="19"/>
        <v>306</v>
      </c>
      <c r="BM31" s="199">
        <f t="shared" si="20"/>
        <v>126</v>
      </c>
      <c r="BN31" s="199">
        <f t="shared" si="21"/>
        <v>31</v>
      </c>
      <c r="BO31" s="199">
        <f t="shared" si="22"/>
        <v>39</v>
      </c>
      <c r="BP31" s="56">
        <f t="shared" si="23"/>
        <v>23</v>
      </c>
      <c r="BQ31" s="349">
        <f t="shared" si="24"/>
        <v>3684</v>
      </c>
      <c r="BR31" s="148">
        <v>47.295059717698152</v>
      </c>
    </row>
    <row r="32" spans="1:70" x14ac:dyDescent="0.35">
      <c r="A32" s="401"/>
      <c r="B32" s="28" t="s">
        <v>74</v>
      </c>
      <c r="C32" s="225">
        <v>47</v>
      </c>
      <c r="D32" s="199">
        <v>36</v>
      </c>
      <c r="E32" s="199">
        <v>73</v>
      </c>
      <c r="F32" s="199">
        <v>75</v>
      </c>
      <c r="G32" s="199">
        <v>36</v>
      </c>
      <c r="H32" s="199">
        <v>118</v>
      </c>
      <c r="I32" s="199">
        <v>361</v>
      </c>
      <c r="J32" s="199">
        <v>271</v>
      </c>
      <c r="K32" s="199">
        <v>120</v>
      </c>
      <c r="L32" s="199">
        <v>162</v>
      </c>
      <c r="M32" s="199">
        <v>151</v>
      </c>
      <c r="N32" s="225">
        <v>12</v>
      </c>
      <c r="O32" s="199">
        <v>11</v>
      </c>
      <c r="P32" s="199">
        <v>25</v>
      </c>
      <c r="Q32" s="199">
        <v>31</v>
      </c>
      <c r="R32" s="199">
        <v>11</v>
      </c>
      <c r="S32" s="199">
        <v>23</v>
      </c>
      <c r="T32" s="199">
        <v>163</v>
      </c>
      <c r="U32" s="199">
        <v>90</v>
      </c>
      <c r="V32" s="199">
        <v>29</v>
      </c>
      <c r="W32" s="199">
        <v>11</v>
      </c>
      <c r="X32" s="199">
        <v>17</v>
      </c>
      <c r="Y32" s="225">
        <v>36</v>
      </c>
      <c r="Z32" s="199">
        <v>56</v>
      </c>
      <c r="AA32" s="199">
        <v>67</v>
      </c>
      <c r="AB32" s="199">
        <v>75</v>
      </c>
      <c r="AC32" s="199">
        <v>33</v>
      </c>
      <c r="AD32" s="199">
        <v>103</v>
      </c>
      <c r="AE32" s="199">
        <v>360</v>
      </c>
      <c r="AF32" s="199">
        <v>257</v>
      </c>
      <c r="AG32" s="199">
        <v>130</v>
      </c>
      <c r="AH32" s="199">
        <v>204</v>
      </c>
      <c r="AI32" s="199">
        <v>217</v>
      </c>
      <c r="AJ32" s="225">
        <v>9</v>
      </c>
      <c r="AK32" s="199">
        <v>15</v>
      </c>
      <c r="AL32" s="199">
        <v>14</v>
      </c>
      <c r="AM32" s="199">
        <v>15</v>
      </c>
      <c r="AN32" s="199">
        <v>11</v>
      </c>
      <c r="AO32" s="199">
        <v>27</v>
      </c>
      <c r="AP32" s="199">
        <v>161</v>
      </c>
      <c r="AQ32" s="199">
        <v>97</v>
      </c>
      <c r="AR32" s="199">
        <v>20</v>
      </c>
      <c r="AS32" s="199">
        <v>27</v>
      </c>
      <c r="AT32" s="56">
        <v>20</v>
      </c>
      <c r="AU32" s="199">
        <f t="shared" si="2"/>
        <v>83</v>
      </c>
      <c r="AV32" s="199">
        <f t="shared" si="3"/>
        <v>92</v>
      </c>
      <c r="AW32" s="199">
        <f t="shared" si="4"/>
        <v>140</v>
      </c>
      <c r="AX32" s="199">
        <f t="shared" si="5"/>
        <v>150</v>
      </c>
      <c r="AY32" s="199">
        <f t="shared" si="6"/>
        <v>69</v>
      </c>
      <c r="AZ32" s="199">
        <f t="shared" si="7"/>
        <v>221</v>
      </c>
      <c r="BA32" s="199">
        <f t="shared" si="8"/>
        <v>721</v>
      </c>
      <c r="BB32" s="199">
        <f t="shared" si="9"/>
        <v>528</v>
      </c>
      <c r="BC32" s="199">
        <f t="shared" si="10"/>
        <v>250</v>
      </c>
      <c r="BD32" s="199">
        <f t="shared" si="11"/>
        <v>366</v>
      </c>
      <c r="BE32" s="56">
        <f t="shared" si="12"/>
        <v>368</v>
      </c>
      <c r="BF32" s="199">
        <f t="shared" si="13"/>
        <v>21</v>
      </c>
      <c r="BG32" s="199">
        <f t="shared" si="14"/>
        <v>26</v>
      </c>
      <c r="BH32" s="199">
        <f t="shared" si="15"/>
        <v>39</v>
      </c>
      <c r="BI32" s="199">
        <f t="shared" si="16"/>
        <v>46</v>
      </c>
      <c r="BJ32" s="199">
        <f t="shared" si="17"/>
        <v>22</v>
      </c>
      <c r="BK32" s="199">
        <f t="shared" si="18"/>
        <v>50</v>
      </c>
      <c r="BL32" s="199">
        <f t="shared" si="19"/>
        <v>324</v>
      </c>
      <c r="BM32" s="199">
        <f t="shared" si="20"/>
        <v>187</v>
      </c>
      <c r="BN32" s="199">
        <f t="shared" si="21"/>
        <v>49</v>
      </c>
      <c r="BO32" s="199">
        <f t="shared" si="22"/>
        <v>38</v>
      </c>
      <c r="BP32" s="56">
        <f t="shared" si="23"/>
        <v>37</v>
      </c>
      <c r="BQ32" s="349">
        <f t="shared" si="24"/>
        <v>3827</v>
      </c>
      <c r="BR32" s="148">
        <v>43.567938332897832</v>
      </c>
    </row>
    <row r="33" spans="1:70" x14ac:dyDescent="0.35">
      <c r="A33" s="401"/>
      <c r="B33" s="28" t="s">
        <v>75</v>
      </c>
      <c r="C33" s="225">
        <v>23</v>
      </c>
      <c r="D33" s="199">
        <v>36</v>
      </c>
      <c r="E33" s="199">
        <v>41</v>
      </c>
      <c r="F33" s="199">
        <v>70</v>
      </c>
      <c r="G33" s="199">
        <v>43</v>
      </c>
      <c r="H33" s="199">
        <v>89</v>
      </c>
      <c r="I33" s="199">
        <v>247</v>
      </c>
      <c r="J33" s="199">
        <v>258</v>
      </c>
      <c r="K33" s="199">
        <v>131</v>
      </c>
      <c r="L33" s="199">
        <v>198</v>
      </c>
      <c r="M33" s="199">
        <v>130</v>
      </c>
      <c r="N33" s="225"/>
      <c r="O33" s="199">
        <v>1</v>
      </c>
      <c r="P33" s="199">
        <v>2</v>
      </c>
      <c r="Q33" s="199">
        <v>7</v>
      </c>
      <c r="R33" s="199">
        <v>4</v>
      </c>
      <c r="S33" s="199">
        <v>13</v>
      </c>
      <c r="T33" s="199">
        <v>31</v>
      </c>
      <c r="U33" s="199">
        <v>20</v>
      </c>
      <c r="V33" s="199">
        <v>8</v>
      </c>
      <c r="W33" s="199">
        <v>3</v>
      </c>
      <c r="X33" s="199">
        <v>9</v>
      </c>
      <c r="Y33" s="225">
        <v>23</v>
      </c>
      <c r="Z33" s="199">
        <v>30</v>
      </c>
      <c r="AA33" s="199">
        <v>33</v>
      </c>
      <c r="AB33" s="199">
        <v>59</v>
      </c>
      <c r="AC33" s="199">
        <v>39</v>
      </c>
      <c r="AD33" s="199">
        <v>72</v>
      </c>
      <c r="AE33" s="199">
        <v>247</v>
      </c>
      <c r="AF33" s="199">
        <v>301</v>
      </c>
      <c r="AG33" s="199">
        <v>136</v>
      </c>
      <c r="AH33" s="199">
        <v>195</v>
      </c>
      <c r="AI33" s="199">
        <v>142</v>
      </c>
      <c r="AJ33" s="225"/>
      <c r="AK33" s="199">
        <v>1</v>
      </c>
      <c r="AL33" s="199">
        <v>5</v>
      </c>
      <c r="AM33" s="199">
        <v>7</v>
      </c>
      <c r="AN33" s="199">
        <v>3</v>
      </c>
      <c r="AO33" s="199">
        <v>8</v>
      </c>
      <c r="AP33" s="199">
        <v>29</v>
      </c>
      <c r="AQ33" s="199">
        <v>20</v>
      </c>
      <c r="AR33" s="199">
        <v>7</v>
      </c>
      <c r="AS33" s="199">
        <v>7</v>
      </c>
      <c r="AT33" s="56">
        <v>3</v>
      </c>
      <c r="AU33" s="199">
        <f t="shared" si="2"/>
        <v>46</v>
      </c>
      <c r="AV33" s="199">
        <f t="shared" si="3"/>
        <v>66</v>
      </c>
      <c r="AW33" s="199">
        <f t="shared" si="4"/>
        <v>74</v>
      </c>
      <c r="AX33" s="199">
        <f t="shared" si="5"/>
        <v>129</v>
      </c>
      <c r="AY33" s="199">
        <f t="shared" si="6"/>
        <v>82</v>
      </c>
      <c r="AZ33" s="199">
        <f t="shared" si="7"/>
        <v>161</v>
      </c>
      <c r="BA33" s="199">
        <f t="shared" si="8"/>
        <v>494</v>
      </c>
      <c r="BB33" s="199">
        <f t="shared" si="9"/>
        <v>559</v>
      </c>
      <c r="BC33" s="199">
        <f t="shared" si="10"/>
        <v>267</v>
      </c>
      <c r="BD33" s="199">
        <f t="shared" si="11"/>
        <v>393</v>
      </c>
      <c r="BE33" s="56">
        <f t="shared" si="12"/>
        <v>272</v>
      </c>
      <c r="BF33" s="199">
        <f t="shared" si="13"/>
        <v>0</v>
      </c>
      <c r="BG33" s="199">
        <f t="shared" si="14"/>
        <v>2</v>
      </c>
      <c r="BH33" s="199">
        <f t="shared" si="15"/>
        <v>7</v>
      </c>
      <c r="BI33" s="199">
        <f t="shared" si="16"/>
        <v>14</v>
      </c>
      <c r="BJ33" s="199">
        <f t="shared" si="17"/>
        <v>7</v>
      </c>
      <c r="BK33" s="199">
        <f t="shared" si="18"/>
        <v>21</v>
      </c>
      <c r="BL33" s="199">
        <f t="shared" si="19"/>
        <v>60</v>
      </c>
      <c r="BM33" s="199">
        <f t="shared" si="20"/>
        <v>40</v>
      </c>
      <c r="BN33" s="199">
        <f t="shared" si="21"/>
        <v>15</v>
      </c>
      <c r="BO33" s="199">
        <f t="shared" si="22"/>
        <v>10</v>
      </c>
      <c r="BP33" s="56">
        <f t="shared" si="23"/>
        <v>12</v>
      </c>
      <c r="BQ33" s="349">
        <f t="shared" si="24"/>
        <v>2731</v>
      </c>
      <c r="BR33" s="148">
        <v>47.330465031124128</v>
      </c>
    </row>
    <row r="34" spans="1:70" x14ac:dyDescent="0.35">
      <c r="A34" s="401"/>
      <c r="B34" s="28" t="s">
        <v>76</v>
      </c>
      <c r="C34" s="225">
        <v>9</v>
      </c>
      <c r="D34" s="199">
        <v>17</v>
      </c>
      <c r="E34" s="199">
        <v>26</v>
      </c>
      <c r="F34" s="199">
        <v>31</v>
      </c>
      <c r="G34" s="199">
        <v>9</v>
      </c>
      <c r="H34" s="199">
        <v>24</v>
      </c>
      <c r="I34" s="199">
        <v>103</v>
      </c>
      <c r="J34" s="199">
        <v>106</v>
      </c>
      <c r="K34" s="199">
        <v>52</v>
      </c>
      <c r="L34" s="199">
        <v>70</v>
      </c>
      <c r="M34" s="199">
        <v>47</v>
      </c>
      <c r="N34" s="225"/>
      <c r="O34" s="199"/>
      <c r="P34" s="199">
        <v>2</v>
      </c>
      <c r="Q34" s="199">
        <v>1</v>
      </c>
      <c r="R34" s="199"/>
      <c r="S34" s="199"/>
      <c r="T34" s="199">
        <v>11</v>
      </c>
      <c r="U34" s="199">
        <v>14</v>
      </c>
      <c r="V34" s="199">
        <v>2</v>
      </c>
      <c r="W34" s="199">
        <v>1</v>
      </c>
      <c r="X34" s="199">
        <v>2</v>
      </c>
      <c r="Y34" s="225">
        <v>10</v>
      </c>
      <c r="Z34" s="199">
        <v>17</v>
      </c>
      <c r="AA34" s="199">
        <v>17</v>
      </c>
      <c r="AB34" s="199">
        <v>16</v>
      </c>
      <c r="AC34" s="199">
        <v>7</v>
      </c>
      <c r="AD34" s="199">
        <v>22</v>
      </c>
      <c r="AE34" s="199">
        <v>105</v>
      </c>
      <c r="AF34" s="199">
        <v>107</v>
      </c>
      <c r="AG34" s="199">
        <v>57</v>
      </c>
      <c r="AH34" s="199">
        <v>57</v>
      </c>
      <c r="AI34" s="199">
        <v>74</v>
      </c>
      <c r="AJ34" s="225"/>
      <c r="AK34" s="199"/>
      <c r="AL34" s="199"/>
      <c r="AM34" s="199"/>
      <c r="AN34" s="199"/>
      <c r="AO34" s="199"/>
      <c r="AP34" s="199">
        <v>3</v>
      </c>
      <c r="AQ34" s="199">
        <v>7</v>
      </c>
      <c r="AR34" s="199">
        <v>1</v>
      </c>
      <c r="AS34" s="199">
        <v>3</v>
      </c>
      <c r="AT34" s="56">
        <v>2</v>
      </c>
      <c r="AU34" s="199">
        <f t="shared" si="2"/>
        <v>19</v>
      </c>
      <c r="AV34" s="199">
        <f t="shared" si="3"/>
        <v>34</v>
      </c>
      <c r="AW34" s="199">
        <f t="shared" si="4"/>
        <v>43</v>
      </c>
      <c r="AX34" s="199">
        <f t="shared" si="5"/>
        <v>47</v>
      </c>
      <c r="AY34" s="199">
        <f t="shared" si="6"/>
        <v>16</v>
      </c>
      <c r="AZ34" s="199">
        <f t="shared" si="7"/>
        <v>46</v>
      </c>
      <c r="BA34" s="199">
        <f t="shared" si="8"/>
        <v>208</v>
      </c>
      <c r="BB34" s="199">
        <f t="shared" si="9"/>
        <v>213</v>
      </c>
      <c r="BC34" s="199">
        <f t="shared" si="10"/>
        <v>109</v>
      </c>
      <c r="BD34" s="199">
        <f t="shared" si="11"/>
        <v>127</v>
      </c>
      <c r="BE34" s="56">
        <f t="shared" si="12"/>
        <v>121</v>
      </c>
      <c r="BF34" s="199">
        <f t="shared" si="13"/>
        <v>0</v>
      </c>
      <c r="BG34" s="199">
        <f t="shared" si="14"/>
        <v>0</v>
      </c>
      <c r="BH34" s="199">
        <f t="shared" si="15"/>
        <v>2</v>
      </c>
      <c r="BI34" s="199">
        <f t="shared" si="16"/>
        <v>1</v>
      </c>
      <c r="BJ34" s="199">
        <f t="shared" si="17"/>
        <v>0</v>
      </c>
      <c r="BK34" s="199">
        <f t="shared" si="18"/>
        <v>0</v>
      </c>
      <c r="BL34" s="199">
        <f t="shared" si="19"/>
        <v>14</v>
      </c>
      <c r="BM34" s="199">
        <f t="shared" si="20"/>
        <v>21</v>
      </c>
      <c r="BN34" s="199">
        <f t="shared" si="21"/>
        <v>3</v>
      </c>
      <c r="BO34" s="199">
        <f t="shared" si="22"/>
        <v>4</v>
      </c>
      <c r="BP34" s="56">
        <f t="shared" si="23"/>
        <v>4</v>
      </c>
      <c r="BQ34" s="349">
        <f t="shared" si="24"/>
        <v>1032</v>
      </c>
      <c r="BR34" s="148">
        <v>47.97674418604651</v>
      </c>
    </row>
    <row r="35" spans="1:70" x14ac:dyDescent="0.35">
      <c r="A35" s="401"/>
      <c r="B35" s="28" t="s">
        <v>77</v>
      </c>
      <c r="C35" s="225">
        <v>1</v>
      </c>
      <c r="D35" s="199">
        <v>3</v>
      </c>
      <c r="E35" s="199">
        <v>3</v>
      </c>
      <c r="F35" s="199">
        <v>4</v>
      </c>
      <c r="G35" s="199">
        <v>2</v>
      </c>
      <c r="H35" s="199">
        <v>4</v>
      </c>
      <c r="I35" s="199">
        <v>11</v>
      </c>
      <c r="J35" s="199">
        <v>13</v>
      </c>
      <c r="K35" s="199">
        <v>10</v>
      </c>
      <c r="L35" s="199">
        <v>17</v>
      </c>
      <c r="M35" s="199">
        <v>6</v>
      </c>
      <c r="N35" s="225"/>
      <c r="O35" s="199"/>
      <c r="P35" s="199"/>
      <c r="Q35" s="199"/>
      <c r="R35" s="199"/>
      <c r="S35" s="199">
        <v>1</v>
      </c>
      <c r="T35" s="199">
        <v>4</v>
      </c>
      <c r="U35" s="199">
        <v>3</v>
      </c>
      <c r="V35" s="199">
        <v>1</v>
      </c>
      <c r="W35" s="199"/>
      <c r="X35" s="199">
        <v>2</v>
      </c>
      <c r="Y35" s="225">
        <v>2</v>
      </c>
      <c r="Z35" s="199">
        <v>2</v>
      </c>
      <c r="AA35" s="199">
        <v>2</v>
      </c>
      <c r="AB35" s="199">
        <v>1</v>
      </c>
      <c r="AC35" s="199">
        <v>4</v>
      </c>
      <c r="AD35" s="199">
        <v>6</v>
      </c>
      <c r="AE35" s="199">
        <v>19</v>
      </c>
      <c r="AF35" s="199">
        <v>13</v>
      </c>
      <c r="AG35" s="199">
        <v>11</v>
      </c>
      <c r="AH35" s="199">
        <v>14</v>
      </c>
      <c r="AI35" s="199">
        <v>9</v>
      </c>
      <c r="AJ35" s="225"/>
      <c r="AK35" s="199"/>
      <c r="AL35" s="199"/>
      <c r="AM35" s="199"/>
      <c r="AN35" s="199"/>
      <c r="AO35" s="199"/>
      <c r="AP35" s="199">
        <v>3</v>
      </c>
      <c r="AQ35" s="199">
        <v>3</v>
      </c>
      <c r="AR35" s="199"/>
      <c r="AS35" s="199">
        <v>1</v>
      </c>
      <c r="AT35" s="56">
        <v>1</v>
      </c>
      <c r="AU35" s="199">
        <f t="shared" si="2"/>
        <v>3</v>
      </c>
      <c r="AV35" s="199">
        <f t="shared" si="3"/>
        <v>5</v>
      </c>
      <c r="AW35" s="199">
        <f t="shared" si="4"/>
        <v>5</v>
      </c>
      <c r="AX35" s="199">
        <f t="shared" si="5"/>
        <v>5</v>
      </c>
      <c r="AY35" s="199">
        <f t="shared" si="6"/>
        <v>6</v>
      </c>
      <c r="AZ35" s="199">
        <f t="shared" si="7"/>
        <v>10</v>
      </c>
      <c r="BA35" s="199">
        <f t="shared" si="8"/>
        <v>30</v>
      </c>
      <c r="BB35" s="199">
        <f t="shared" si="9"/>
        <v>26</v>
      </c>
      <c r="BC35" s="199">
        <f t="shared" si="10"/>
        <v>21</v>
      </c>
      <c r="BD35" s="199">
        <f t="shared" si="11"/>
        <v>31</v>
      </c>
      <c r="BE35" s="56">
        <f t="shared" si="12"/>
        <v>15</v>
      </c>
      <c r="BF35" s="199">
        <f t="shared" si="13"/>
        <v>0</v>
      </c>
      <c r="BG35" s="199">
        <f t="shared" si="14"/>
        <v>0</v>
      </c>
      <c r="BH35" s="199">
        <f t="shared" si="15"/>
        <v>0</v>
      </c>
      <c r="BI35" s="199">
        <f t="shared" si="16"/>
        <v>0</v>
      </c>
      <c r="BJ35" s="199">
        <f t="shared" si="17"/>
        <v>0</v>
      </c>
      <c r="BK35" s="199">
        <f t="shared" si="18"/>
        <v>1</v>
      </c>
      <c r="BL35" s="199">
        <f t="shared" si="19"/>
        <v>7</v>
      </c>
      <c r="BM35" s="199">
        <f t="shared" si="20"/>
        <v>6</v>
      </c>
      <c r="BN35" s="199">
        <f t="shared" si="21"/>
        <v>1</v>
      </c>
      <c r="BO35" s="199">
        <f t="shared" si="22"/>
        <v>1</v>
      </c>
      <c r="BP35" s="56">
        <f t="shared" si="23"/>
        <v>3</v>
      </c>
      <c r="BQ35" s="349">
        <f t="shared" si="24"/>
        <v>176</v>
      </c>
      <c r="BR35" s="148">
        <v>48.778409090909093</v>
      </c>
    </row>
    <row r="36" spans="1:70" x14ac:dyDescent="0.35">
      <c r="A36" s="401"/>
      <c r="B36" s="28" t="s">
        <v>78</v>
      </c>
      <c r="C36" s="225">
        <v>61</v>
      </c>
      <c r="D36" s="199">
        <v>53</v>
      </c>
      <c r="E36" s="199">
        <v>79</v>
      </c>
      <c r="F36" s="199">
        <v>91</v>
      </c>
      <c r="G36" s="199">
        <v>65</v>
      </c>
      <c r="H36" s="199">
        <v>117</v>
      </c>
      <c r="I36" s="199">
        <v>450</v>
      </c>
      <c r="J36" s="199">
        <v>351</v>
      </c>
      <c r="K36" s="199">
        <v>146</v>
      </c>
      <c r="L36" s="199">
        <v>152</v>
      </c>
      <c r="M36" s="199">
        <v>206</v>
      </c>
      <c r="N36" s="225">
        <v>8</v>
      </c>
      <c r="O36" s="199">
        <v>6</v>
      </c>
      <c r="P36" s="199">
        <v>13</v>
      </c>
      <c r="Q36" s="199">
        <v>14</v>
      </c>
      <c r="R36" s="199">
        <v>12</v>
      </c>
      <c r="S36" s="199">
        <v>15</v>
      </c>
      <c r="T36" s="199">
        <v>94</v>
      </c>
      <c r="U36" s="199">
        <v>79</v>
      </c>
      <c r="V36" s="199">
        <v>8</v>
      </c>
      <c r="W36" s="199">
        <v>10</v>
      </c>
      <c r="X36" s="199">
        <v>15</v>
      </c>
      <c r="Y36" s="225">
        <v>64</v>
      </c>
      <c r="Z36" s="199">
        <v>52</v>
      </c>
      <c r="AA36" s="199">
        <v>108</v>
      </c>
      <c r="AB36" s="199">
        <v>115</v>
      </c>
      <c r="AC36" s="199">
        <v>60</v>
      </c>
      <c r="AD36" s="199">
        <v>121</v>
      </c>
      <c r="AE36" s="199">
        <v>456</v>
      </c>
      <c r="AF36" s="199">
        <v>368</v>
      </c>
      <c r="AG36" s="199">
        <v>131</v>
      </c>
      <c r="AH36" s="199">
        <v>195</v>
      </c>
      <c r="AI36" s="199">
        <v>279</v>
      </c>
      <c r="AJ36" s="225">
        <v>7</v>
      </c>
      <c r="AK36" s="199">
        <v>2</v>
      </c>
      <c r="AL36" s="199">
        <v>5</v>
      </c>
      <c r="AM36" s="199">
        <v>14</v>
      </c>
      <c r="AN36" s="199">
        <v>8</v>
      </c>
      <c r="AO36" s="199">
        <v>9</v>
      </c>
      <c r="AP36" s="199">
        <v>108</v>
      </c>
      <c r="AQ36" s="199">
        <v>59</v>
      </c>
      <c r="AR36" s="199">
        <v>6</v>
      </c>
      <c r="AS36" s="199">
        <v>14</v>
      </c>
      <c r="AT36" s="56">
        <v>13</v>
      </c>
      <c r="AU36" s="199">
        <f t="shared" si="2"/>
        <v>125</v>
      </c>
      <c r="AV36" s="199">
        <f t="shared" si="3"/>
        <v>105</v>
      </c>
      <c r="AW36" s="199">
        <f t="shared" si="4"/>
        <v>187</v>
      </c>
      <c r="AX36" s="199">
        <f t="shared" si="5"/>
        <v>206</v>
      </c>
      <c r="AY36" s="199">
        <f t="shared" si="6"/>
        <v>125</v>
      </c>
      <c r="AZ36" s="199">
        <f t="shared" si="7"/>
        <v>238</v>
      </c>
      <c r="BA36" s="199">
        <f t="shared" si="8"/>
        <v>906</v>
      </c>
      <c r="BB36" s="199">
        <f t="shared" si="9"/>
        <v>719</v>
      </c>
      <c r="BC36" s="199">
        <f t="shared" si="10"/>
        <v>277</v>
      </c>
      <c r="BD36" s="199">
        <f t="shared" si="11"/>
        <v>347</v>
      </c>
      <c r="BE36" s="56">
        <f t="shared" si="12"/>
        <v>485</v>
      </c>
      <c r="BF36" s="199">
        <f t="shared" si="13"/>
        <v>15</v>
      </c>
      <c r="BG36" s="199">
        <f t="shared" si="14"/>
        <v>8</v>
      </c>
      <c r="BH36" s="199">
        <f t="shared" si="15"/>
        <v>18</v>
      </c>
      <c r="BI36" s="199">
        <f t="shared" si="16"/>
        <v>28</v>
      </c>
      <c r="BJ36" s="199">
        <f t="shared" si="17"/>
        <v>20</v>
      </c>
      <c r="BK36" s="199">
        <f t="shared" si="18"/>
        <v>24</v>
      </c>
      <c r="BL36" s="199">
        <f t="shared" si="19"/>
        <v>202</v>
      </c>
      <c r="BM36" s="199">
        <f t="shared" si="20"/>
        <v>138</v>
      </c>
      <c r="BN36" s="199">
        <f t="shared" si="21"/>
        <v>14</v>
      </c>
      <c r="BO36" s="199">
        <f t="shared" si="22"/>
        <v>24</v>
      </c>
      <c r="BP36" s="56">
        <f t="shared" si="23"/>
        <v>28</v>
      </c>
      <c r="BQ36" s="349">
        <f t="shared" si="24"/>
        <v>4239</v>
      </c>
      <c r="BR36" s="148">
        <v>43.732130219391365</v>
      </c>
    </row>
    <row r="37" spans="1:70" x14ac:dyDescent="0.35">
      <c r="A37" s="401"/>
      <c r="B37" s="28" t="s">
        <v>79</v>
      </c>
      <c r="C37" s="225">
        <v>69</v>
      </c>
      <c r="D37" s="199">
        <v>90</v>
      </c>
      <c r="E37" s="199">
        <v>127</v>
      </c>
      <c r="F37" s="199">
        <v>146</v>
      </c>
      <c r="G37" s="199">
        <v>79</v>
      </c>
      <c r="H37" s="199">
        <v>175</v>
      </c>
      <c r="I37" s="199">
        <v>395</v>
      </c>
      <c r="J37" s="199">
        <v>345</v>
      </c>
      <c r="K37" s="199">
        <v>143</v>
      </c>
      <c r="L37" s="199">
        <v>197</v>
      </c>
      <c r="M37" s="199">
        <v>167</v>
      </c>
      <c r="N37" s="225">
        <v>21</v>
      </c>
      <c r="O37" s="199">
        <v>20</v>
      </c>
      <c r="P37" s="199">
        <v>26</v>
      </c>
      <c r="Q37" s="199">
        <v>60</v>
      </c>
      <c r="R37" s="199">
        <v>36</v>
      </c>
      <c r="S37" s="199">
        <v>55</v>
      </c>
      <c r="T37" s="199">
        <v>249</v>
      </c>
      <c r="U37" s="199">
        <v>158</v>
      </c>
      <c r="V37" s="199">
        <v>35</v>
      </c>
      <c r="W37" s="199">
        <v>41</v>
      </c>
      <c r="X37" s="199">
        <v>21</v>
      </c>
      <c r="Y37" s="225">
        <v>72</v>
      </c>
      <c r="Z37" s="199">
        <v>71</v>
      </c>
      <c r="AA37" s="199">
        <v>126</v>
      </c>
      <c r="AB37" s="199">
        <v>125</v>
      </c>
      <c r="AC37" s="199">
        <v>74</v>
      </c>
      <c r="AD37" s="199">
        <v>161</v>
      </c>
      <c r="AE37" s="199">
        <v>440</v>
      </c>
      <c r="AF37" s="199">
        <v>337</v>
      </c>
      <c r="AG37" s="199">
        <v>139</v>
      </c>
      <c r="AH37" s="199">
        <v>241</v>
      </c>
      <c r="AI37" s="199">
        <v>264</v>
      </c>
      <c r="AJ37" s="225">
        <v>15</v>
      </c>
      <c r="AK37" s="199">
        <v>31</v>
      </c>
      <c r="AL37" s="199">
        <v>49</v>
      </c>
      <c r="AM37" s="199">
        <v>49</v>
      </c>
      <c r="AN37" s="199">
        <v>28</v>
      </c>
      <c r="AO37" s="199">
        <v>47</v>
      </c>
      <c r="AP37" s="199">
        <v>269</v>
      </c>
      <c r="AQ37" s="199">
        <v>169</v>
      </c>
      <c r="AR37" s="199">
        <v>34</v>
      </c>
      <c r="AS37" s="199">
        <v>38</v>
      </c>
      <c r="AT37" s="56">
        <v>26</v>
      </c>
      <c r="AU37" s="199">
        <f t="shared" si="2"/>
        <v>141</v>
      </c>
      <c r="AV37" s="199">
        <f t="shared" si="3"/>
        <v>161</v>
      </c>
      <c r="AW37" s="199">
        <f t="shared" si="4"/>
        <v>253</v>
      </c>
      <c r="AX37" s="199">
        <f t="shared" si="5"/>
        <v>271</v>
      </c>
      <c r="AY37" s="199">
        <f t="shared" si="6"/>
        <v>153</v>
      </c>
      <c r="AZ37" s="199">
        <f t="shared" si="7"/>
        <v>336</v>
      </c>
      <c r="BA37" s="199">
        <f t="shared" si="8"/>
        <v>835</v>
      </c>
      <c r="BB37" s="199">
        <f t="shared" si="9"/>
        <v>682</v>
      </c>
      <c r="BC37" s="199">
        <f t="shared" si="10"/>
        <v>282</v>
      </c>
      <c r="BD37" s="199">
        <f t="shared" si="11"/>
        <v>438</v>
      </c>
      <c r="BE37" s="56">
        <f t="shared" si="12"/>
        <v>431</v>
      </c>
      <c r="BF37" s="199">
        <f t="shared" si="13"/>
        <v>36</v>
      </c>
      <c r="BG37" s="199">
        <f t="shared" si="14"/>
        <v>51</v>
      </c>
      <c r="BH37" s="199">
        <f t="shared" si="15"/>
        <v>75</v>
      </c>
      <c r="BI37" s="199">
        <f t="shared" si="16"/>
        <v>109</v>
      </c>
      <c r="BJ37" s="199">
        <f t="shared" si="17"/>
        <v>64</v>
      </c>
      <c r="BK37" s="199">
        <f t="shared" si="18"/>
        <v>102</v>
      </c>
      <c r="BL37" s="199">
        <f t="shared" si="19"/>
        <v>518</v>
      </c>
      <c r="BM37" s="199">
        <f t="shared" si="20"/>
        <v>327</v>
      </c>
      <c r="BN37" s="199">
        <f t="shared" si="21"/>
        <v>69</v>
      </c>
      <c r="BO37" s="199">
        <f t="shared" si="22"/>
        <v>79</v>
      </c>
      <c r="BP37" s="56">
        <f t="shared" si="23"/>
        <v>47</v>
      </c>
      <c r="BQ37" s="349">
        <f t="shared" si="24"/>
        <v>5460</v>
      </c>
      <c r="BR37" s="148">
        <v>40.290293040293044</v>
      </c>
    </row>
    <row r="38" spans="1:70" x14ac:dyDescent="0.35">
      <c r="A38" s="401"/>
      <c r="B38" s="28" t="s">
        <v>80</v>
      </c>
      <c r="C38" s="225">
        <v>2</v>
      </c>
      <c r="D38" s="199">
        <v>2</v>
      </c>
      <c r="E38" s="199">
        <v>3</v>
      </c>
      <c r="F38" s="199">
        <v>9</v>
      </c>
      <c r="G38" s="199">
        <v>3</v>
      </c>
      <c r="H38" s="199">
        <v>18</v>
      </c>
      <c r="I38" s="199">
        <v>60</v>
      </c>
      <c r="J38" s="199">
        <v>65</v>
      </c>
      <c r="K38" s="199">
        <v>40</v>
      </c>
      <c r="L38" s="199">
        <v>42</v>
      </c>
      <c r="M38" s="199">
        <v>35</v>
      </c>
      <c r="N38" s="225">
        <v>1</v>
      </c>
      <c r="O38" s="199">
        <v>1</v>
      </c>
      <c r="P38" s="199"/>
      <c r="Q38" s="199">
        <v>2</v>
      </c>
      <c r="R38" s="199"/>
      <c r="S38" s="199">
        <v>1</v>
      </c>
      <c r="T38" s="199">
        <v>6</v>
      </c>
      <c r="U38" s="199">
        <v>8</v>
      </c>
      <c r="V38" s="199">
        <v>4</v>
      </c>
      <c r="W38" s="199">
        <v>2</v>
      </c>
      <c r="X38" s="199">
        <v>4</v>
      </c>
      <c r="Y38" s="225">
        <v>3</v>
      </c>
      <c r="Z38" s="199">
        <v>3</v>
      </c>
      <c r="AA38" s="199">
        <v>6</v>
      </c>
      <c r="AB38" s="199">
        <v>13</v>
      </c>
      <c r="AC38" s="199">
        <v>2</v>
      </c>
      <c r="AD38" s="199">
        <v>10</v>
      </c>
      <c r="AE38" s="199">
        <v>43</v>
      </c>
      <c r="AF38" s="199">
        <v>53</v>
      </c>
      <c r="AG38" s="199">
        <v>30</v>
      </c>
      <c r="AH38" s="199">
        <v>45</v>
      </c>
      <c r="AI38" s="199">
        <v>41</v>
      </c>
      <c r="AJ38" s="225"/>
      <c r="AK38" s="199"/>
      <c r="AL38" s="199">
        <v>1</v>
      </c>
      <c r="AM38" s="199">
        <v>1</v>
      </c>
      <c r="AN38" s="199">
        <v>1</v>
      </c>
      <c r="AO38" s="199"/>
      <c r="AP38" s="199">
        <v>6</v>
      </c>
      <c r="AQ38" s="199">
        <v>5</v>
      </c>
      <c r="AR38" s="199">
        <v>2</v>
      </c>
      <c r="AS38" s="199">
        <v>1</v>
      </c>
      <c r="AT38" s="56">
        <v>2</v>
      </c>
      <c r="AU38" s="199">
        <f t="shared" si="2"/>
        <v>5</v>
      </c>
      <c r="AV38" s="199">
        <f t="shared" si="3"/>
        <v>5</v>
      </c>
      <c r="AW38" s="199">
        <f t="shared" si="4"/>
        <v>9</v>
      </c>
      <c r="AX38" s="199">
        <f t="shared" si="5"/>
        <v>22</v>
      </c>
      <c r="AY38" s="199">
        <f t="shared" si="6"/>
        <v>5</v>
      </c>
      <c r="AZ38" s="199">
        <f t="shared" si="7"/>
        <v>28</v>
      </c>
      <c r="BA38" s="199">
        <f t="shared" si="8"/>
        <v>103</v>
      </c>
      <c r="BB38" s="199">
        <f t="shared" si="9"/>
        <v>118</v>
      </c>
      <c r="BC38" s="199">
        <f t="shared" si="10"/>
        <v>70</v>
      </c>
      <c r="BD38" s="199">
        <f t="shared" si="11"/>
        <v>87</v>
      </c>
      <c r="BE38" s="56">
        <f t="shared" si="12"/>
        <v>76</v>
      </c>
      <c r="BF38" s="199">
        <f t="shared" si="13"/>
        <v>1</v>
      </c>
      <c r="BG38" s="199">
        <f t="shared" si="14"/>
        <v>1</v>
      </c>
      <c r="BH38" s="199">
        <f t="shared" si="15"/>
        <v>1</v>
      </c>
      <c r="BI38" s="199">
        <f t="shared" si="16"/>
        <v>3</v>
      </c>
      <c r="BJ38" s="199">
        <f t="shared" si="17"/>
        <v>1</v>
      </c>
      <c r="BK38" s="199">
        <f t="shared" si="18"/>
        <v>1</v>
      </c>
      <c r="BL38" s="199">
        <f t="shared" si="19"/>
        <v>12</v>
      </c>
      <c r="BM38" s="199">
        <f t="shared" si="20"/>
        <v>13</v>
      </c>
      <c r="BN38" s="199">
        <f t="shared" si="21"/>
        <v>6</v>
      </c>
      <c r="BO38" s="199">
        <f t="shared" si="22"/>
        <v>3</v>
      </c>
      <c r="BP38" s="56">
        <f t="shared" si="23"/>
        <v>6</v>
      </c>
      <c r="BQ38" s="349">
        <f t="shared" si="24"/>
        <v>576</v>
      </c>
      <c r="BR38" s="148">
        <v>52.012152777777779</v>
      </c>
    </row>
    <row r="39" spans="1:70" x14ac:dyDescent="0.35">
      <c r="A39" s="401" t="s">
        <v>127</v>
      </c>
      <c r="B39" s="28" t="s">
        <v>81</v>
      </c>
      <c r="C39" s="225">
        <v>51</v>
      </c>
      <c r="D39" s="199">
        <v>72</v>
      </c>
      <c r="E39" s="199">
        <v>100</v>
      </c>
      <c r="F39" s="199">
        <v>133</v>
      </c>
      <c r="G39" s="199">
        <v>80</v>
      </c>
      <c r="H39" s="199">
        <v>197</v>
      </c>
      <c r="I39" s="199">
        <v>579</v>
      </c>
      <c r="J39" s="199">
        <v>656</v>
      </c>
      <c r="K39" s="199">
        <v>264</v>
      </c>
      <c r="L39" s="199">
        <v>403</v>
      </c>
      <c r="M39" s="199">
        <v>384</v>
      </c>
      <c r="N39" s="225"/>
      <c r="O39" s="199">
        <v>3</v>
      </c>
      <c r="P39" s="199">
        <v>2</v>
      </c>
      <c r="Q39" s="199">
        <v>7</v>
      </c>
      <c r="R39" s="199">
        <v>3</v>
      </c>
      <c r="S39" s="199">
        <v>12</v>
      </c>
      <c r="T39" s="199">
        <v>91</v>
      </c>
      <c r="U39" s="199">
        <v>70</v>
      </c>
      <c r="V39" s="199">
        <v>14</v>
      </c>
      <c r="W39" s="199">
        <v>33</v>
      </c>
      <c r="X39" s="199">
        <v>22</v>
      </c>
      <c r="Y39" s="225">
        <v>54</v>
      </c>
      <c r="Z39" s="199">
        <v>58</v>
      </c>
      <c r="AA39" s="199">
        <v>84</v>
      </c>
      <c r="AB39" s="199">
        <v>117</v>
      </c>
      <c r="AC39" s="199">
        <v>61</v>
      </c>
      <c r="AD39" s="199">
        <v>168</v>
      </c>
      <c r="AE39" s="199">
        <v>576</v>
      </c>
      <c r="AF39" s="199">
        <v>663</v>
      </c>
      <c r="AG39" s="199">
        <v>280</v>
      </c>
      <c r="AH39" s="199">
        <v>449</v>
      </c>
      <c r="AI39" s="199">
        <v>658</v>
      </c>
      <c r="AJ39" s="225">
        <v>3</v>
      </c>
      <c r="AK39" s="199">
        <v>4</v>
      </c>
      <c r="AL39" s="199">
        <v>7</v>
      </c>
      <c r="AM39" s="199">
        <v>12</v>
      </c>
      <c r="AN39" s="199">
        <v>3</v>
      </c>
      <c r="AO39" s="199">
        <v>12</v>
      </c>
      <c r="AP39" s="199">
        <v>82</v>
      </c>
      <c r="AQ39" s="199">
        <v>68</v>
      </c>
      <c r="AR39" s="199">
        <v>21</v>
      </c>
      <c r="AS39" s="199">
        <v>24</v>
      </c>
      <c r="AT39" s="56">
        <v>16</v>
      </c>
      <c r="AU39" s="199">
        <f t="shared" si="2"/>
        <v>105</v>
      </c>
      <c r="AV39" s="199">
        <f t="shared" si="3"/>
        <v>130</v>
      </c>
      <c r="AW39" s="199">
        <f t="shared" si="4"/>
        <v>184</v>
      </c>
      <c r="AX39" s="199">
        <f t="shared" si="5"/>
        <v>250</v>
      </c>
      <c r="AY39" s="199">
        <f t="shared" si="6"/>
        <v>141</v>
      </c>
      <c r="AZ39" s="199">
        <f t="shared" si="7"/>
        <v>365</v>
      </c>
      <c r="BA39" s="243">
        <f t="shared" si="8"/>
        <v>1155</v>
      </c>
      <c r="BB39" s="243">
        <f t="shared" si="9"/>
        <v>1319</v>
      </c>
      <c r="BC39" s="199">
        <f t="shared" si="10"/>
        <v>544</v>
      </c>
      <c r="BD39" s="199">
        <f t="shared" si="11"/>
        <v>852</v>
      </c>
      <c r="BE39" s="50">
        <f t="shared" si="12"/>
        <v>1042</v>
      </c>
      <c r="BF39" s="199">
        <f t="shared" si="13"/>
        <v>3</v>
      </c>
      <c r="BG39" s="199">
        <f t="shared" si="14"/>
        <v>7</v>
      </c>
      <c r="BH39" s="199">
        <f t="shared" si="15"/>
        <v>9</v>
      </c>
      <c r="BI39" s="199">
        <f t="shared" si="16"/>
        <v>19</v>
      </c>
      <c r="BJ39" s="199">
        <f t="shared" si="17"/>
        <v>6</v>
      </c>
      <c r="BK39" s="199">
        <f t="shared" si="18"/>
        <v>24</v>
      </c>
      <c r="BL39" s="199">
        <f t="shared" si="19"/>
        <v>173</v>
      </c>
      <c r="BM39" s="199">
        <f t="shared" si="20"/>
        <v>138</v>
      </c>
      <c r="BN39" s="199">
        <f t="shared" si="21"/>
        <v>35</v>
      </c>
      <c r="BO39" s="199">
        <f t="shared" si="22"/>
        <v>57</v>
      </c>
      <c r="BP39" s="56">
        <f t="shared" si="23"/>
        <v>38</v>
      </c>
      <c r="BQ39" s="349">
        <f t="shared" si="24"/>
        <v>6596</v>
      </c>
      <c r="BR39" s="148">
        <v>50.294572468162521</v>
      </c>
    </row>
    <row r="40" spans="1:70" x14ac:dyDescent="0.35">
      <c r="A40" s="401"/>
      <c r="B40" s="28" t="s">
        <v>82</v>
      </c>
      <c r="C40" s="225">
        <v>24</v>
      </c>
      <c r="D40" s="199">
        <v>17</v>
      </c>
      <c r="E40" s="199">
        <v>39</v>
      </c>
      <c r="F40" s="199">
        <v>45</v>
      </c>
      <c r="G40" s="199">
        <v>19</v>
      </c>
      <c r="H40" s="199">
        <v>43</v>
      </c>
      <c r="I40" s="199">
        <v>155</v>
      </c>
      <c r="J40" s="199">
        <v>175</v>
      </c>
      <c r="K40" s="199">
        <v>96</v>
      </c>
      <c r="L40" s="199">
        <v>114</v>
      </c>
      <c r="M40" s="199">
        <v>91</v>
      </c>
      <c r="N40" s="225">
        <v>1</v>
      </c>
      <c r="O40" s="199"/>
      <c r="P40" s="199"/>
      <c r="Q40" s="199">
        <v>2</v>
      </c>
      <c r="R40" s="199"/>
      <c r="S40" s="199">
        <v>1</v>
      </c>
      <c r="T40" s="199">
        <v>14</v>
      </c>
      <c r="U40" s="199">
        <v>11</v>
      </c>
      <c r="V40" s="199">
        <v>2</v>
      </c>
      <c r="W40" s="199">
        <v>3</v>
      </c>
      <c r="X40" s="199">
        <v>1</v>
      </c>
      <c r="Y40" s="225">
        <v>15</v>
      </c>
      <c r="Z40" s="199">
        <v>23</v>
      </c>
      <c r="AA40" s="199">
        <v>32</v>
      </c>
      <c r="AB40" s="199">
        <v>48</v>
      </c>
      <c r="AC40" s="199">
        <v>19</v>
      </c>
      <c r="AD40" s="199">
        <v>47</v>
      </c>
      <c r="AE40" s="199">
        <v>154</v>
      </c>
      <c r="AF40" s="199">
        <v>197</v>
      </c>
      <c r="AG40" s="199">
        <v>104</v>
      </c>
      <c r="AH40" s="199">
        <v>126</v>
      </c>
      <c r="AI40" s="199">
        <v>111</v>
      </c>
      <c r="AJ40" s="225"/>
      <c r="AK40" s="199">
        <v>1</v>
      </c>
      <c r="AL40" s="199">
        <v>1</v>
      </c>
      <c r="AM40" s="199">
        <v>3</v>
      </c>
      <c r="AN40" s="199"/>
      <c r="AO40" s="199">
        <v>4</v>
      </c>
      <c r="AP40" s="199">
        <v>17</v>
      </c>
      <c r="AQ40" s="199">
        <v>13</v>
      </c>
      <c r="AR40" s="199"/>
      <c r="AS40" s="199">
        <v>4</v>
      </c>
      <c r="AT40" s="56">
        <v>8</v>
      </c>
      <c r="AU40" s="199">
        <f t="shared" si="2"/>
        <v>39</v>
      </c>
      <c r="AV40" s="199">
        <f t="shared" si="3"/>
        <v>40</v>
      </c>
      <c r="AW40" s="199">
        <f t="shared" si="4"/>
        <v>71</v>
      </c>
      <c r="AX40" s="199">
        <f t="shared" si="5"/>
        <v>93</v>
      </c>
      <c r="AY40" s="199">
        <f t="shared" si="6"/>
        <v>38</v>
      </c>
      <c r="AZ40" s="199">
        <f t="shared" si="7"/>
        <v>90</v>
      </c>
      <c r="BA40" s="199">
        <f t="shared" si="8"/>
        <v>309</v>
      </c>
      <c r="BB40" s="199">
        <f t="shared" si="9"/>
        <v>372</v>
      </c>
      <c r="BC40" s="199">
        <f t="shared" si="10"/>
        <v>200</v>
      </c>
      <c r="BD40" s="199">
        <f t="shared" si="11"/>
        <v>240</v>
      </c>
      <c r="BE40" s="56">
        <f t="shared" si="12"/>
        <v>202</v>
      </c>
      <c r="BF40" s="199">
        <f t="shared" si="13"/>
        <v>1</v>
      </c>
      <c r="BG40" s="199">
        <f t="shared" si="14"/>
        <v>1</v>
      </c>
      <c r="BH40" s="199">
        <f t="shared" si="15"/>
        <v>1</v>
      </c>
      <c r="BI40" s="199">
        <f t="shared" si="16"/>
        <v>5</v>
      </c>
      <c r="BJ40" s="199">
        <f t="shared" si="17"/>
        <v>0</v>
      </c>
      <c r="BK40" s="199">
        <f t="shared" si="18"/>
        <v>5</v>
      </c>
      <c r="BL40" s="199">
        <f t="shared" si="19"/>
        <v>31</v>
      </c>
      <c r="BM40" s="199">
        <f t="shared" si="20"/>
        <v>24</v>
      </c>
      <c r="BN40" s="199">
        <f t="shared" si="21"/>
        <v>2</v>
      </c>
      <c r="BO40" s="199">
        <f t="shared" si="22"/>
        <v>7</v>
      </c>
      <c r="BP40" s="56">
        <f t="shared" si="23"/>
        <v>9</v>
      </c>
      <c r="BQ40" s="349">
        <f t="shared" si="24"/>
        <v>1780</v>
      </c>
      <c r="BR40" s="148">
        <v>48.130337078651685</v>
      </c>
    </row>
    <row r="41" spans="1:70" x14ac:dyDescent="0.35">
      <c r="A41" s="401"/>
      <c r="B41" s="28" t="s">
        <v>83</v>
      </c>
      <c r="C41" s="225">
        <v>47</v>
      </c>
      <c r="D41" s="199">
        <v>40</v>
      </c>
      <c r="E41" s="199">
        <v>50</v>
      </c>
      <c r="F41" s="199">
        <v>64</v>
      </c>
      <c r="G41" s="199">
        <v>37</v>
      </c>
      <c r="H41" s="199">
        <v>111</v>
      </c>
      <c r="I41" s="199">
        <v>395</v>
      </c>
      <c r="J41" s="199">
        <v>354</v>
      </c>
      <c r="K41" s="199">
        <v>170</v>
      </c>
      <c r="L41" s="199">
        <v>230</v>
      </c>
      <c r="M41" s="199">
        <v>186</v>
      </c>
      <c r="N41" s="225">
        <v>2</v>
      </c>
      <c r="O41" s="199">
        <v>2</v>
      </c>
      <c r="P41" s="199"/>
      <c r="Q41" s="199">
        <v>3</v>
      </c>
      <c r="R41" s="199">
        <v>1</v>
      </c>
      <c r="S41" s="199">
        <v>12</v>
      </c>
      <c r="T41" s="199">
        <v>97</v>
      </c>
      <c r="U41" s="199">
        <v>33</v>
      </c>
      <c r="V41" s="199">
        <v>8</v>
      </c>
      <c r="W41" s="199">
        <v>10</v>
      </c>
      <c r="X41" s="199">
        <v>10</v>
      </c>
      <c r="Y41" s="225">
        <v>38</v>
      </c>
      <c r="Z41" s="199">
        <v>56</v>
      </c>
      <c r="AA41" s="199">
        <v>66</v>
      </c>
      <c r="AB41" s="199">
        <v>60</v>
      </c>
      <c r="AC41" s="199">
        <v>38</v>
      </c>
      <c r="AD41" s="199">
        <v>86</v>
      </c>
      <c r="AE41" s="199">
        <v>367</v>
      </c>
      <c r="AF41" s="199">
        <v>354</v>
      </c>
      <c r="AG41" s="199">
        <v>166</v>
      </c>
      <c r="AH41" s="199">
        <v>261</v>
      </c>
      <c r="AI41" s="199">
        <v>282</v>
      </c>
      <c r="AJ41" s="225">
        <v>1</v>
      </c>
      <c r="AK41" s="199"/>
      <c r="AL41" s="199">
        <v>2</v>
      </c>
      <c r="AM41" s="199">
        <v>10</v>
      </c>
      <c r="AN41" s="199">
        <v>2</v>
      </c>
      <c r="AO41" s="199">
        <v>17</v>
      </c>
      <c r="AP41" s="199">
        <v>69</v>
      </c>
      <c r="AQ41" s="199">
        <v>39</v>
      </c>
      <c r="AR41" s="199">
        <v>13</v>
      </c>
      <c r="AS41" s="199">
        <v>11</v>
      </c>
      <c r="AT41" s="56">
        <v>10</v>
      </c>
      <c r="AU41" s="199">
        <f t="shared" si="2"/>
        <v>85</v>
      </c>
      <c r="AV41" s="199">
        <f t="shared" si="3"/>
        <v>96</v>
      </c>
      <c r="AW41" s="199">
        <f t="shared" si="4"/>
        <v>116</v>
      </c>
      <c r="AX41" s="199">
        <f t="shared" si="5"/>
        <v>124</v>
      </c>
      <c r="AY41" s="199">
        <f t="shared" si="6"/>
        <v>75</v>
      </c>
      <c r="AZ41" s="199">
        <f t="shared" si="7"/>
        <v>197</v>
      </c>
      <c r="BA41" s="199">
        <f t="shared" si="8"/>
        <v>762</v>
      </c>
      <c r="BB41" s="199">
        <f t="shared" si="9"/>
        <v>708</v>
      </c>
      <c r="BC41" s="199">
        <f t="shared" si="10"/>
        <v>336</v>
      </c>
      <c r="BD41" s="199">
        <f t="shared" si="11"/>
        <v>491</v>
      </c>
      <c r="BE41" s="56">
        <f t="shared" si="12"/>
        <v>468</v>
      </c>
      <c r="BF41" s="199">
        <f t="shared" si="13"/>
        <v>3</v>
      </c>
      <c r="BG41" s="199">
        <f t="shared" si="14"/>
        <v>2</v>
      </c>
      <c r="BH41" s="199">
        <f t="shared" si="15"/>
        <v>2</v>
      </c>
      <c r="BI41" s="199">
        <f t="shared" si="16"/>
        <v>13</v>
      </c>
      <c r="BJ41" s="199">
        <f t="shared" si="17"/>
        <v>3</v>
      </c>
      <c r="BK41" s="199">
        <f t="shared" si="18"/>
        <v>29</v>
      </c>
      <c r="BL41" s="199">
        <f t="shared" si="19"/>
        <v>166</v>
      </c>
      <c r="BM41" s="199">
        <f t="shared" si="20"/>
        <v>72</v>
      </c>
      <c r="BN41" s="199">
        <f t="shared" si="21"/>
        <v>21</v>
      </c>
      <c r="BO41" s="199">
        <f t="shared" si="22"/>
        <v>21</v>
      </c>
      <c r="BP41" s="56">
        <f t="shared" si="23"/>
        <v>20</v>
      </c>
      <c r="BQ41" s="349">
        <f t="shared" si="24"/>
        <v>3810</v>
      </c>
      <c r="BR41" s="148">
        <v>47.709448818897641</v>
      </c>
    </row>
    <row r="42" spans="1:70" x14ac:dyDescent="0.35">
      <c r="A42" s="401"/>
      <c r="B42" s="28" t="s">
        <v>84</v>
      </c>
      <c r="C42" s="225">
        <v>42</v>
      </c>
      <c r="D42" s="199">
        <v>60</v>
      </c>
      <c r="E42" s="199">
        <v>69</v>
      </c>
      <c r="F42" s="199">
        <v>94</v>
      </c>
      <c r="G42" s="199">
        <v>55</v>
      </c>
      <c r="H42" s="199">
        <v>105</v>
      </c>
      <c r="I42" s="199">
        <v>332</v>
      </c>
      <c r="J42" s="199">
        <v>299</v>
      </c>
      <c r="K42" s="199">
        <v>130</v>
      </c>
      <c r="L42" s="199">
        <v>212</v>
      </c>
      <c r="M42" s="199">
        <v>164</v>
      </c>
      <c r="N42" s="225">
        <v>9</v>
      </c>
      <c r="O42" s="199">
        <v>4</v>
      </c>
      <c r="P42" s="199">
        <v>14</v>
      </c>
      <c r="Q42" s="199">
        <v>18</v>
      </c>
      <c r="R42" s="199">
        <v>10</v>
      </c>
      <c r="S42" s="199">
        <v>20</v>
      </c>
      <c r="T42" s="199">
        <v>123</v>
      </c>
      <c r="U42" s="199">
        <v>79</v>
      </c>
      <c r="V42" s="199">
        <v>12</v>
      </c>
      <c r="W42" s="199">
        <v>24</v>
      </c>
      <c r="X42" s="199">
        <v>12</v>
      </c>
      <c r="Y42" s="225">
        <v>41</v>
      </c>
      <c r="Z42" s="199">
        <v>51</v>
      </c>
      <c r="AA42" s="199">
        <v>67</v>
      </c>
      <c r="AB42" s="199">
        <v>86</v>
      </c>
      <c r="AC42" s="199">
        <v>30</v>
      </c>
      <c r="AD42" s="199">
        <v>101</v>
      </c>
      <c r="AE42" s="199">
        <v>346</v>
      </c>
      <c r="AF42" s="199">
        <v>326</v>
      </c>
      <c r="AG42" s="199">
        <v>169</v>
      </c>
      <c r="AH42" s="199">
        <v>237</v>
      </c>
      <c r="AI42" s="199">
        <v>221</v>
      </c>
      <c r="AJ42" s="225">
        <v>7</v>
      </c>
      <c r="AK42" s="199">
        <v>11</v>
      </c>
      <c r="AL42" s="199">
        <v>16</v>
      </c>
      <c r="AM42" s="199">
        <v>20</v>
      </c>
      <c r="AN42" s="199">
        <v>10</v>
      </c>
      <c r="AO42" s="199">
        <v>19</v>
      </c>
      <c r="AP42" s="199">
        <v>115</v>
      </c>
      <c r="AQ42" s="199">
        <v>74</v>
      </c>
      <c r="AR42" s="199">
        <v>16</v>
      </c>
      <c r="AS42" s="199">
        <v>24</v>
      </c>
      <c r="AT42" s="56">
        <v>15</v>
      </c>
      <c r="AU42" s="199">
        <f t="shared" si="2"/>
        <v>83</v>
      </c>
      <c r="AV42" s="199">
        <f t="shared" si="3"/>
        <v>111</v>
      </c>
      <c r="AW42" s="199">
        <f t="shared" si="4"/>
        <v>136</v>
      </c>
      <c r="AX42" s="199">
        <f t="shared" si="5"/>
        <v>180</v>
      </c>
      <c r="AY42" s="199">
        <f t="shared" si="6"/>
        <v>85</v>
      </c>
      <c r="AZ42" s="199">
        <f t="shared" si="7"/>
        <v>206</v>
      </c>
      <c r="BA42" s="199">
        <f t="shared" si="8"/>
        <v>678</v>
      </c>
      <c r="BB42" s="199">
        <f t="shared" si="9"/>
        <v>625</v>
      </c>
      <c r="BC42" s="199">
        <f t="shared" si="10"/>
        <v>299</v>
      </c>
      <c r="BD42" s="199">
        <f t="shared" si="11"/>
        <v>449</v>
      </c>
      <c r="BE42" s="56">
        <f t="shared" si="12"/>
        <v>385</v>
      </c>
      <c r="BF42" s="199">
        <f t="shared" si="13"/>
        <v>16</v>
      </c>
      <c r="BG42" s="199">
        <f t="shared" si="14"/>
        <v>15</v>
      </c>
      <c r="BH42" s="199">
        <f t="shared" si="15"/>
        <v>30</v>
      </c>
      <c r="BI42" s="199">
        <f t="shared" si="16"/>
        <v>38</v>
      </c>
      <c r="BJ42" s="199">
        <f t="shared" si="17"/>
        <v>20</v>
      </c>
      <c r="BK42" s="199">
        <f t="shared" si="18"/>
        <v>39</v>
      </c>
      <c r="BL42" s="199">
        <f t="shared" si="19"/>
        <v>238</v>
      </c>
      <c r="BM42" s="199">
        <f t="shared" si="20"/>
        <v>153</v>
      </c>
      <c r="BN42" s="199">
        <f t="shared" si="21"/>
        <v>28</v>
      </c>
      <c r="BO42" s="199">
        <f t="shared" si="22"/>
        <v>48</v>
      </c>
      <c r="BP42" s="56">
        <f t="shared" si="23"/>
        <v>27</v>
      </c>
      <c r="BQ42" s="349">
        <f t="shared" si="24"/>
        <v>3889</v>
      </c>
      <c r="BR42" s="148">
        <v>44.913473900745693</v>
      </c>
    </row>
    <row r="43" spans="1:70" x14ac:dyDescent="0.35">
      <c r="A43" s="401"/>
      <c r="B43" s="28" t="s">
        <v>85</v>
      </c>
      <c r="C43" s="225">
        <v>35</v>
      </c>
      <c r="D43" s="199">
        <v>27</v>
      </c>
      <c r="E43" s="199">
        <v>40</v>
      </c>
      <c r="F43" s="199">
        <v>53</v>
      </c>
      <c r="G43" s="199">
        <v>24</v>
      </c>
      <c r="H43" s="199">
        <v>63</v>
      </c>
      <c r="I43" s="199">
        <v>208</v>
      </c>
      <c r="J43" s="199">
        <v>208</v>
      </c>
      <c r="K43" s="199">
        <v>110</v>
      </c>
      <c r="L43" s="199">
        <v>91</v>
      </c>
      <c r="M43" s="199">
        <v>114</v>
      </c>
      <c r="N43" s="225"/>
      <c r="O43" s="199">
        <v>1</v>
      </c>
      <c r="P43" s="199">
        <v>3</v>
      </c>
      <c r="Q43" s="199"/>
      <c r="R43" s="199"/>
      <c r="S43" s="199">
        <v>2</v>
      </c>
      <c r="T43" s="199">
        <v>25</v>
      </c>
      <c r="U43" s="199">
        <v>14</v>
      </c>
      <c r="V43" s="199">
        <v>2</v>
      </c>
      <c r="W43" s="199">
        <v>11</v>
      </c>
      <c r="X43" s="199">
        <v>6</v>
      </c>
      <c r="Y43" s="225">
        <v>14</v>
      </c>
      <c r="Z43" s="199">
        <v>21</v>
      </c>
      <c r="AA43" s="199">
        <v>28</v>
      </c>
      <c r="AB43" s="199">
        <v>43</v>
      </c>
      <c r="AC43" s="199">
        <v>20</v>
      </c>
      <c r="AD43" s="199">
        <v>52</v>
      </c>
      <c r="AE43" s="199">
        <v>201</v>
      </c>
      <c r="AF43" s="199">
        <v>234</v>
      </c>
      <c r="AG43" s="199">
        <v>95</v>
      </c>
      <c r="AH43" s="199">
        <v>131</v>
      </c>
      <c r="AI43" s="199">
        <v>140</v>
      </c>
      <c r="AJ43" s="225"/>
      <c r="AK43" s="199"/>
      <c r="AL43" s="199">
        <v>1</v>
      </c>
      <c r="AM43" s="199">
        <v>1</v>
      </c>
      <c r="AN43" s="199"/>
      <c r="AO43" s="199">
        <v>2</v>
      </c>
      <c r="AP43" s="199">
        <v>20</v>
      </c>
      <c r="AQ43" s="199">
        <v>10</v>
      </c>
      <c r="AR43" s="199">
        <v>7</v>
      </c>
      <c r="AS43" s="199">
        <v>9</v>
      </c>
      <c r="AT43" s="56">
        <v>3</v>
      </c>
      <c r="AU43" s="199">
        <f t="shared" si="2"/>
        <v>49</v>
      </c>
      <c r="AV43" s="199">
        <f t="shared" si="3"/>
        <v>48</v>
      </c>
      <c r="AW43" s="199">
        <f t="shared" si="4"/>
        <v>68</v>
      </c>
      <c r="AX43" s="199">
        <f t="shared" si="5"/>
        <v>96</v>
      </c>
      <c r="AY43" s="199">
        <f t="shared" si="6"/>
        <v>44</v>
      </c>
      <c r="AZ43" s="199">
        <f t="shared" si="7"/>
        <v>115</v>
      </c>
      <c r="BA43" s="199">
        <f t="shared" si="8"/>
        <v>409</v>
      </c>
      <c r="BB43" s="199">
        <f t="shared" si="9"/>
        <v>442</v>
      </c>
      <c r="BC43" s="199">
        <f t="shared" si="10"/>
        <v>205</v>
      </c>
      <c r="BD43" s="199">
        <f t="shared" si="11"/>
        <v>222</v>
      </c>
      <c r="BE43" s="56">
        <f t="shared" si="12"/>
        <v>254</v>
      </c>
      <c r="BF43" s="199">
        <f t="shared" si="13"/>
        <v>0</v>
      </c>
      <c r="BG43" s="199">
        <f t="shared" si="14"/>
        <v>1</v>
      </c>
      <c r="BH43" s="199">
        <f t="shared" si="15"/>
        <v>4</v>
      </c>
      <c r="BI43" s="199">
        <f t="shared" si="16"/>
        <v>1</v>
      </c>
      <c r="BJ43" s="199">
        <f t="shared" si="17"/>
        <v>0</v>
      </c>
      <c r="BK43" s="199">
        <f t="shared" si="18"/>
        <v>4</v>
      </c>
      <c r="BL43" s="199">
        <f t="shared" si="19"/>
        <v>45</v>
      </c>
      <c r="BM43" s="199">
        <f t="shared" si="20"/>
        <v>24</v>
      </c>
      <c r="BN43" s="199">
        <f t="shared" si="21"/>
        <v>9</v>
      </c>
      <c r="BO43" s="199">
        <f t="shared" si="22"/>
        <v>20</v>
      </c>
      <c r="BP43" s="56">
        <f t="shared" si="23"/>
        <v>9</v>
      </c>
      <c r="BQ43" s="349">
        <f t="shared" si="24"/>
        <v>2069</v>
      </c>
      <c r="BR43" s="148">
        <v>47.534799420009669</v>
      </c>
    </row>
    <row r="44" spans="1:70" x14ac:dyDescent="0.35">
      <c r="A44" s="401"/>
      <c r="B44" s="28" t="s">
        <v>86</v>
      </c>
      <c r="C44" s="225">
        <v>15</v>
      </c>
      <c r="D44" s="199">
        <v>27</v>
      </c>
      <c r="E44" s="199">
        <v>23</v>
      </c>
      <c r="F44" s="199">
        <v>38</v>
      </c>
      <c r="G44" s="199">
        <v>17</v>
      </c>
      <c r="H44" s="199">
        <v>60</v>
      </c>
      <c r="I44" s="199">
        <v>167</v>
      </c>
      <c r="J44" s="199">
        <v>205</v>
      </c>
      <c r="K44" s="199">
        <v>101</v>
      </c>
      <c r="L44" s="199">
        <v>134</v>
      </c>
      <c r="M44" s="199">
        <v>140</v>
      </c>
      <c r="N44" s="225"/>
      <c r="O44" s="199">
        <v>1</v>
      </c>
      <c r="P44" s="199">
        <v>1</v>
      </c>
      <c r="Q44" s="199">
        <v>1</v>
      </c>
      <c r="R44" s="199">
        <v>1</v>
      </c>
      <c r="S44" s="199">
        <v>3</v>
      </c>
      <c r="T44" s="199">
        <v>24</v>
      </c>
      <c r="U44" s="199">
        <v>9</v>
      </c>
      <c r="V44" s="199">
        <v>3</v>
      </c>
      <c r="W44" s="199">
        <v>4</v>
      </c>
      <c r="X44" s="199">
        <v>2</v>
      </c>
      <c r="Y44" s="225">
        <v>8</v>
      </c>
      <c r="Z44" s="199">
        <v>21</v>
      </c>
      <c r="AA44" s="199">
        <v>35</v>
      </c>
      <c r="AB44" s="199">
        <v>33</v>
      </c>
      <c r="AC44" s="199">
        <v>25</v>
      </c>
      <c r="AD44" s="199">
        <v>45</v>
      </c>
      <c r="AE44" s="199">
        <v>177</v>
      </c>
      <c r="AF44" s="199">
        <v>243</v>
      </c>
      <c r="AG44" s="199">
        <v>110</v>
      </c>
      <c r="AH44" s="199">
        <v>159</v>
      </c>
      <c r="AI44" s="199">
        <v>167</v>
      </c>
      <c r="AJ44" s="225">
        <v>1</v>
      </c>
      <c r="AK44" s="199"/>
      <c r="AL44" s="199">
        <v>2</v>
      </c>
      <c r="AM44" s="199">
        <v>2</v>
      </c>
      <c r="AN44" s="199">
        <v>1</v>
      </c>
      <c r="AO44" s="199">
        <v>2</v>
      </c>
      <c r="AP44" s="199">
        <v>16</v>
      </c>
      <c r="AQ44" s="199">
        <v>8</v>
      </c>
      <c r="AR44" s="199">
        <v>3</v>
      </c>
      <c r="AS44" s="199">
        <v>1</v>
      </c>
      <c r="AT44" s="56">
        <v>1</v>
      </c>
      <c r="AU44" s="199">
        <f t="shared" si="2"/>
        <v>23</v>
      </c>
      <c r="AV44" s="199">
        <f t="shared" si="3"/>
        <v>48</v>
      </c>
      <c r="AW44" s="199">
        <f t="shared" si="4"/>
        <v>58</v>
      </c>
      <c r="AX44" s="199">
        <f t="shared" si="5"/>
        <v>71</v>
      </c>
      <c r="AY44" s="199">
        <f t="shared" si="6"/>
        <v>42</v>
      </c>
      <c r="AZ44" s="199">
        <f t="shared" si="7"/>
        <v>105</v>
      </c>
      <c r="BA44" s="199">
        <f t="shared" si="8"/>
        <v>344</v>
      </c>
      <c r="BB44" s="199">
        <f t="shared" si="9"/>
        <v>448</v>
      </c>
      <c r="BC44" s="199">
        <f t="shared" si="10"/>
        <v>211</v>
      </c>
      <c r="BD44" s="199">
        <f t="shared" si="11"/>
        <v>293</v>
      </c>
      <c r="BE44" s="56">
        <f t="shared" si="12"/>
        <v>307</v>
      </c>
      <c r="BF44" s="199">
        <f t="shared" si="13"/>
        <v>1</v>
      </c>
      <c r="BG44" s="199">
        <f t="shared" si="14"/>
        <v>1</v>
      </c>
      <c r="BH44" s="199">
        <f t="shared" si="15"/>
        <v>3</v>
      </c>
      <c r="BI44" s="199">
        <f t="shared" si="16"/>
        <v>3</v>
      </c>
      <c r="BJ44" s="199">
        <f t="shared" si="17"/>
        <v>2</v>
      </c>
      <c r="BK44" s="199">
        <f t="shared" si="18"/>
        <v>5</v>
      </c>
      <c r="BL44" s="199">
        <f t="shared" si="19"/>
        <v>40</v>
      </c>
      <c r="BM44" s="199">
        <f t="shared" si="20"/>
        <v>17</v>
      </c>
      <c r="BN44" s="199">
        <f t="shared" si="21"/>
        <v>6</v>
      </c>
      <c r="BO44" s="199">
        <f t="shared" si="22"/>
        <v>5</v>
      </c>
      <c r="BP44" s="56">
        <f t="shared" si="23"/>
        <v>3</v>
      </c>
      <c r="BQ44" s="349">
        <f t="shared" si="24"/>
        <v>2036</v>
      </c>
      <c r="BR44" s="148">
        <v>50.781434184675838</v>
      </c>
    </row>
    <row r="45" spans="1:70" x14ac:dyDescent="0.35">
      <c r="A45" s="401"/>
      <c r="B45" s="28" t="s">
        <v>87</v>
      </c>
      <c r="C45" s="225">
        <v>4</v>
      </c>
      <c r="D45" s="199">
        <v>4</v>
      </c>
      <c r="E45" s="199">
        <v>7</v>
      </c>
      <c r="F45" s="199">
        <v>10</v>
      </c>
      <c r="G45" s="199">
        <v>12</v>
      </c>
      <c r="H45" s="199">
        <v>12</v>
      </c>
      <c r="I45" s="199">
        <v>45</v>
      </c>
      <c r="J45" s="199">
        <v>46</v>
      </c>
      <c r="K45" s="199">
        <v>24</v>
      </c>
      <c r="L45" s="199">
        <v>36</v>
      </c>
      <c r="M45" s="199">
        <v>28</v>
      </c>
      <c r="N45" s="225"/>
      <c r="O45" s="199"/>
      <c r="P45" s="199"/>
      <c r="Q45" s="199"/>
      <c r="R45" s="199"/>
      <c r="S45" s="199">
        <v>1</v>
      </c>
      <c r="T45" s="199">
        <v>6</v>
      </c>
      <c r="U45" s="199">
        <v>6</v>
      </c>
      <c r="V45" s="199"/>
      <c r="W45" s="199"/>
      <c r="X45" s="199"/>
      <c r="Y45" s="225">
        <v>5</v>
      </c>
      <c r="Z45" s="199">
        <v>7</v>
      </c>
      <c r="AA45" s="199">
        <v>7</v>
      </c>
      <c r="AB45" s="199">
        <v>5</v>
      </c>
      <c r="AC45" s="199">
        <v>5</v>
      </c>
      <c r="AD45" s="199">
        <v>10</v>
      </c>
      <c r="AE45" s="199">
        <v>47</v>
      </c>
      <c r="AF45" s="199">
        <v>48</v>
      </c>
      <c r="AG45" s="199">
        <v>28</v>
      </c>
      <c r="AH45" s="199">
        <v>32</v>
      </c>
      <c r="AI45" s="199">
        <v>27</v>
      </c>
      <c r="AJ45" s="225"/>
      <c r="AK45" s="199"/>
      <c r="AL45" s="199"/>
      <c r="AM45" s="199">
        <v>1</v>
      </c>
      <c r="AN45" s="199"/>
      <c r="AO45" s="199">
        <v>1</v>
      </c>
      <c r="AP45" s="199">
        <v>3</v>
      </c>
      <c r="AQ45" s="199">
        <v>8</v>
      </c>
      <c r="AR45" s="199"/>
      <c r="AS45" s="199">
        <v>1</v>
      </c>
      <c r="AT45" s="56">
        <v>1</v>
      </c>
      <c r="AU45" s="199">
        <f t="shared" si="2"/>
        <v>9</v>
      </c>
      <c r="AV45" s="199">
        <f t="shared" si="3"/>
        <v>11</v>
      </c>
      <c r="AW45" s="199">
        <f t="shared" si="4"/>
        <v>14</v>
      </c>
      <c r="AX45" s="199">
        <f t="shared" si="5"/>
        <v>15</v>
      </c>
      <c r="AY45" s="199">
        <f t="shared" si="6"/>
        <v>17</v>
      </c>
      <c r="AZ45" s="199">
        <f t="shared" si="7"/>
        <v>22</v>
      </c>
      <c r="BA45" s="199">
        <f t="shared" si="8"/>
        <v>92</v>
      </c>
      <c r="BB45" s="199">
        <f t="shared" si="9"/>
        <v>94</v>
      </c>
      <c r="BC45" s="199">
        <f t="shared" si="10"/>
        <v>52</v>
      </c>
      <c r="BD45" s="199">
        <f t="shared" si="11"/>
        <v>68</v>
      </c>
      <c r="BE45" s="56">
        <f t="shared" si="12"/>
        <v>55</v>
      </c>
      <c r="BF45" s="199">
        <f t="shared" si="13"/>
        <v>0</v>
      </c>
      <c r="BG45" s="199">
        <f t="shared" si="14"/>
        <v>0</v>
      </c>
      <c r="BH45" s="199">
        <f t="shared" si="15"/>
        <v>0</v>
      </c>
      <c r="BI45" s="199">
        <f t="shared" si="16"/>
        <v>1</v>
      </c>
      <c r="BJ45" s="199">
        <f t="shared" si="17"/>
        <v>0</v>
      </c>
      <c r="BK45" s="199">
        <f t="shared" si="18"/>
        <v>2</v>
      </c>
      <c r="BL45" s="199">
        <f t="shared" si="19"/>
        <v>9</v>
      </c>
      <c r="BM45" s="199">
        <f t="shared" si="20"/>
        <v>14</v>
      </c>
      <c r="BN45" s="199">
        <f t="shared" si="21"/>
        <v>0</v>
      </c>
      <c r="BO45" s="199">
        <f t="shared" si="22"/>
        <v>1</v>
      </c>
      <c r="BP45" s="56">
        <f t="shared" si="23"/>
        <v>1</v>
      </c>
      <c r="BQ45" s="349">
        <f t="shared" si="24"/>
        <v>477</v>
      </c>
      <c r="BR45" s="148">
        <v>48.774633123689725</v>
      </c>
    </row>
    <row r="46" spans="1:70" x14ac:dyDescent="0.35">
      <c r="A46" s="401" t="s">
        <v>128</v>
      </c>
      <c r="B46" s="28" t="s">
        <v>88</v>
      </c>
      <c r="C46" s="225">
        <v>50</v>
      </c>
      <c r="D46" s="199">
        <v>49</v>
      </c>
      <c r="E46" s="199">
        <v>55</v>
      </c>
      <c r="F46" s="199">
        <v>100</v>
      </c>
      <c r="G46" s="199">
        <v>55</v>
      </c>
      <c r="H46" s="199">
        <v>131</v>
      </c>
      <c r="I46" s="199">
        <v>344</v>
      </c>
      <c r="J46" s="199">
        <v>280</v>
      </c>
      <c r="K46" s="199">
        <v>112</v>
      </c>
      <c r="L46" s="199">
        <v>146</v>
      </c>
      <c r="M46" s="199">
        <v>115</v>
      </c>
      <c r="N46" s="225">
        <v>46</v>
      </c>
      <c r="O46" s="199">
        <v>56</v>
      </c>
      <c r="P46" s="199">
        <v>76</v>
      </c>
      <c r="Q46" s="199">
        <v>71</v>
      </c>
      <c r="R46" s="199">
        <v>49</v>
      </c>
      <c r="S46" s="199">
        <v>108</v>
      </c>
      <c r="T46" s="199">
        <v>470</v>
      </c>
      <c r="U46" s="199">
        <v>246</v>
      </c>
      <c r="V46" s="199">
        <v>63</v>
      </c>
      <c r="W46" s="199">
        <v>66</v>
      </c>
      <c r="X46" s="199">
        <v>65</v>
      </c>
      <c r="Y46" s="225">
        <v>50</v>
      </c>
      <c r="Z46" s="199">
        <v>47</v>
      </c>
      <c r="AA46" s="199">
        <v>64</v>
      </c>
      <c r="AB46" s="199">
        <v>80</v>
      </c>
      <c r="AC46" s="199">
        <v>68</v>
      </c>
      <c r="AD46" s="199">
        <v>122</v>
      </c>
      <c r="AE46" s="199">
        <v>265</v>
      </c>
      <c r="AF46" s="199">
        <v>202</v>
      </c>
      <c r="AG46" s="199">
        <v>102</v>
      </c>
      <c r="AH46" s="199">
        <v>178</v>
      </c>
      <c r="AI46" s="199">
        <v>230</v>
      </c>
      <c r="AJ46" s="225">
        <v>40</v>
      </c>
      <c r="AK46" s="199">
        <v>38</v>
      </c>
      <c r="AL46" s="199">
        <v>57</v>
      </c>
      <c r="AM46" s="199">
        <v>79</v>
      </c>
      <c r="AN46" s="199">
        <v>37</v>
      </c>
      <c r="AO46" s="199">
        <v>104</v>
      </c>
      <c r="AP46" s="199">
        <v>458</v>
      </c>
      <c r="AQ46" s="199">
        <v>249</v>
      </c>
      <c r="AR46" s="199">
        <v>63</v>
      </c>
      <c r="AS46" s="199">
        <v>78</v>
      </c>
      <c r="AT46" s="56">
        <v>59</v>
      </c>
      <c r="AU46" s="199">
        <f t="shared" si="2"/>
        <v>100</v>
      </c>
      <c r="AV46" s="199">
        <f t="shared" si="3"/>
        <v>96</v>
      </c>
      <c r="AW46" s="199">
        <f t="shared" si="4"/>
        <v>119</v>
      </c>
      <c r="AX46" s="199">
        <f t="shared" si="5"/>
        <v>180</v>
      </c>
      <c r="AY46" s="199">
        <f t="shared" si="6"/>
        <v>123</v>
      </c>
      <c r="AZ46" s="199">
        <f t="shared" si="7"/>
        <v>253</v>
      </c>
      <c r="BA46" s="199">
        <f t="shared" si="8"/>
        <v>609</v>
      </c>
      <c r="BB46" s="199">
        <f t="shared" si="9"/>
        <v>482</v>
      </c>
      <c r="BC46" s="199">
        <f t="shared" si="10"/>
        <v>214</v>
      </c>
      <c r="BD46" s="199">
        <f t="shared" si="11"/>
        <v>324</v>
      </c>
      <c r="BE46" s="56">
        <f t="shared" si="12"/>
        <v>345</v>
      </c>
      <c r="BF46" s="199">
        <f t="shared" si="13"/>
        <v>86</v>
      </c>
      <c r="BG46" s="199">
        <f t="shared" si="14"/>
        <v>94</v>
      </c>
      <c r="BH46" s="199">
        <f t="shared" si="15"/>
        <v>133</v>
      </c>
      <c r="BI46" s="199">
        <f t="shared" si="16"/>
        <v>150</v>
      </c>
      <c r="BJ46" s="199">
        <f t="shared" si="17"/>
        <v>86</v>
      </c>
      <c r="BK46" s="199">
        <f t="shared" si="18"/>
        <v>212</v>
      </c>
      <c r="BL46" s="199">
        <f t="shared" si="19"/>
        <v>928</v>
      </c>
      <c r="BM46" s="199">
        <f t="shared" si="20"/>
        <v>495</v>
      </c>
      <c r="BN46" s="199">
        <f t="shared" si="21"/>
        <v>126</v>
      </c>
      <c r="BO46" s="199">
        <f t="shared" si="22"/>
        <v>144</v>
      </c>
      <c r="BP46" s="56">
        <f t="shared" si="23"/>
        <v>124</v>
      </c>
      <c r="BQ46" s="349">
        <f t="shared" si="24"/>
        <v>5423</v>
      </c>
      <c r="BR46" s="148">
        <v>40.314125023049975</v>
      </c>
    </row>
    <row r="47" spans="1:70" x14ac:dyDescent="0.35">
      <c r="A47" s="401"/>
      <c r="B47" s="28" t="s">
        <v>89</v>
      </c>
      <c r="C47" s="225">
        <v>85</v>
      </c>
      <c r="D47" s="199">
        <v>71</v>
      </c>
      <c r="E47" s="199">
        <v>114</v>
      </c>
      <c r="F47" s="199">
        <v>123</v>
      </c>
      <c r="G47" s="199">
        <v>75</v>
      </c>
      <c r="H47" s="199">
        <v>205</v>
      </c>
      <c r="I47" s="199">
        <v>684</v>
      </c>
      <c r="J47" s="199">
        <v>461</v>
      </c>
      <c r="K47" s="199">
        <v>207</v>
      </c>
      <c r="L47" s="199">
        <v>238</v>
      </c>
      <c r="M47" s="199">
        <v>188</v>
      </c>
      <c r="N47" s="225">
        <v>48</v>
      </c>
      <c r="O47" s="199">
        <v>77</v>
      </c>
      <c r="P47" s="199">
        <v>97</v>
      </c>
      <c r="Q47" s="199">
        <v>117</v>
      </c>
      <c r="R47" s="199">
        <v>80</v>
      </c>
      <c r="S47" s="199">
        <v>189</v>
      </c>
      <c r="T47" s="199">
        <v>681</v>
      </c>
      <c r="U47" s="199">
        <v>386</v>
      </c>
      <c r="V47" s="199">
        <v>82</v>
      </c>
      <c r="W47" s="199">
        <v>97</v>
      </c>
      <c r="X47" s="199">
        <v>72</v>
      </c>
      <c r="Y47" s="225">
        <v>57</v>
      </c>
      <c r="Z47" s="199">
        <v>78</v>
      </c>
      <c r="AA47" s="199">
        <v>95</v>
      </c>
      <c r="AB47" s="199">
        <v>101</v>
      </c>
      <c r="AC47" s="199">
        <v>89</v>
      </c>
      <c r="AD47" s="199">
        <v>244</v>
      </c>
      <c r="AE47" s="199">
        <v>537</v>
      </c>
      <c r="AF47" s="199">
        <v>366</v>
      </c>
      <c r="AG47" s="199">
        <v>189</v>
      </c>
      <c r="AH47" s="199">
        <v>269</v>
      </c>
      <c r="AI47" s="199">
        <v>290</v>
      </c>
      <c r="AJ47" s="225">
        <v>42</v>
      </c>
      <c r="AK47" s="199">
        <v>59</v>
      </c>
      <c r="AL47" s="199">
        <v>90</v>
      </c>
      <c r="AM47" s="199">
        <v>133</v>
      </c>
      <c r="AN47" s="199">
        <v>62</v>
      </c>
      <c r="AO47" s="199">
        <v>181</v>
      </c>
      <c r="AP47" s="199">
        <v>624</v>
      </c>
      <c r="AQ47" s="199">
        <v>362</v>
      </c>
      <c r="AR47" s="199">
        <v>91</v>
      </c>
      <c r="AS47" s="199">
        <v>116</v>
      </c>
      <c r="AT47" s="56">
        <v>72</v>
      </c>
      <c r="AU47" s="199">
        <f t="shared" si="2"/>
        <v>142</v>
      </c>
      <c r="AV47" s="199">
        <f t="shared" si="3"/>
        <v>149</v>
      </c>
      <c r="AW47" s="199">
        <f t="shared" si="4"/>
        <v>209</v>
      </c>
      <c r="AX47" s="199">
        <f t="shared" si="5"/>
        <v>224</v>
      </c>
      <c r="AY47" s="199">
        <f t="shared" si="6"/>
        <v>164</v>
      </c>
      <c r="AZ47" s="199">
        <f t="shared" si="7"/>
        <v>449</v>
      </c>
      <c r="BA47" s="243">
        <f t="shared" si="8"/>
        <v>1221</v>
      </c>
      <c r="BB47" s="199">
        <f t="shared" si="9"/>
        <v>827</v>
      </c>
      <c r="BC47" s="199">
        <f t="shared" si="10"/>
        <v>396</v>
      </c>
      <c r="BD47" s="199">
        <f t="shared" si="11"/>
        <v>507</v>
      </c>
      <c r="BE47" s="56">
        <f t="shared" si="12"/>
        <v>478</v>
      </c>
      <c r="BF47" s="199">
        <f t="shared" si="13"/>
        <v>90</v>
      </c>
      <c r="BG47" s="199">
        <f t="shared" si="14"/>
        <v>136</v>
      </c>
      <c r="BH47" s="199">
        <f t="shared" si="15"/>
        <v>187</v>
      </c>
      <c r="BI47" s="199">
        <f t="shared" si="16"/>
        <v>250</v>
      </c>
      <c r="BJ47" s="199">
        <f t="shared" si="17"/>
        <v>142</v>
      </c>
      <c r="BK47" s="199">
        <f t="shared" si="18"/>
        <v>370</v>
      </c>
      <c r="BL47" s="243">
        <f t="shared" si="19"/>
        <v>1305</v>
      </c>
      <c r="BM47" s="199">
        <f t="shared" si="20"/>
        <v>748</v>
      </c>
      <c r="BN47" s="199">
        <f t="shared" si="21"/>
        <v>173</v>
      </c>
      <c r="BO47" s="199">
        <f t="shared" si="22"/>
        <v>213</v>
      </c>
      <c r="BP47" s="56">
        <f t="shared" si="23"/>
        <v>144</v>
      </c>
      <c r="BQ47" s="349">
        <f t="shared" si="24"/>
        <v>8524</v>
      </c>
      <c r="BR47" s="148">
        <v>39.823205068043173</v>
      </c>
    </row>
    <row r="48" spans="1:70" x14ac:dyDescent="0.35">
      <c r="A48" s="401"/>
      <c r="B48" s="28" t="s">
        <v>90</v>
      </c>
      <c r="C48" s="225">
        <v>53</v>
      </c>
      <c r="D48" s="199">
        <v>39</v>
      </c>
      <c r="E48" s="199">
        <v>70</v>
      </c>
      <c r="F48" s="199">
        <v>60</v>
      </c>
      <c r="G48" s="199">
        <v>46</v>
      </c>
      <c r="H48" s="199">
        <v>130</v>
      </c>
      <c r="I48" s="199">
        <v>471</v>
      </c>
      <c r="J48" s="199">
        <v>284</v>
      </c>
      <c r="K48" s="199">
        <v>128</v>
      </c>
      <c r="L48" s="199">
        <v>178</v>
      </c>
      <c r="M48" s="199">
        <v>142</v>
      </c>
      <c r="N48" s="225">
        <v>25</v>
      </c>
      <c r="O48" s="199">
        <v>23</v>
      </c>
      <c r="P48" s="199">
        <v>32</v>
      </c>
      <c r="Q48" s="199">
        <v>33</v>
      </c>
      <c r="R48" s="199">
        <v>25</v>
      </c>
      <c r="S48" s="199">
        <v>59</v>
      </c>
      <c r="T48" s="199">
        <v>296</v>
      </c>
      <c r="U48" s="199">
        <v>141</v>
      </c>
      <c r="V48" s="199">
        <v>27</v>
      </c>
      <c r="W48" s="199">
        <v>14</v>
      </c>
      <c r="X48" s="199">
        <v>23</v>
      </c>
      <c r="Y48" s="225">
        <v>43</v>
      </c>
      <c r="Z48" s="199">
        <v>48</v>
      </c>
      <c r="AA48" s="199">
        <v>56</v>
      </c>
      <c r="AB48" s="199">
        <v>88</v>
      </c>
      <c r="AC48" s="199">
        <v>46</v>
      </c>
      <c r="AD48" s="199">
        <v>132</v>
      </c>
      <c r="AE48" s="199">
        <v>428</v>
      </c>
      <c r="AF48" s="199">
        <v>304</v>
      </c>
      <c r="AG48" s="199">
        <v>135</v>
      </c>
      <c r="AH48" s="199">
        <v>208</v>
      </c>
      <c r="AI48" s="199">
        <v>251</v>
      </c>
      <c r="AJ48" s="225">
        <v>21</v>
      </c>
      <c r="AK48" s="199">
        <v>21</v>
      </c>
      <c r="AL48" s="199">
        <v>28</v>
      </c>
      <c r="AM48" s="199">
        <v>31</v>
      </c>
      <c r="AN48" s="199">
        <v>12</v>
      </c>
      <c r="AO48" s="199">
        <v>60</v>
      </c>
      <c r="AP48" s="199">
        <v>237</v>
      </c>
      <c r="AQ48" s="199">
        <v>111</v>
      </c>
      <c r="AR48" s="199">
        <v>18</v>
      </c>
      <c r="AS48" s="199">
        <v>25</v>
      </c>
      <c r="AT48" s="56">
        <v>28</v>
      </c>
      <c r="AU48" s="199">
        <f t="shared" si="2"/>
        <v>96</v>
      </c>
      <c r="AV48" s="199">
        <f t="shared" si="3"/>
        <v>87</v>
      </c>
      <c r="AW48" s="199">
        <f t="shared" si="4"/>
        <v>126</v>
      </c>
      <c r="AX48" s="199">
        <f t="shared" si="5"/>
        <v>148</v>
      </c>
      <c r="AY48" s="199">
        <f t="shared" si="6"/>
        <v>92</v>
      </c>
      <c r="AZ48" s="199">
        <f t="shared" si="7"/>
        <v>262</v>
      </c>
      <c r="BA48" s="199">
        <f t="shared" si="8"/>
        <v>899</v>
      </c>
      <c r="BB48" s="199">
        <f t="shared" si="9"/>
        <v>588</v>
      </c>
      <c r="BC48" s="199">
        <f t="shared" si="10"/>
        <v>263</v>
      </c>
      <c r="BD48" s="199">
        <f t="shared" si="11"/>
        <v>386</v>
      </c>
      <c r="BE48" s="56">
        <f t="shared" si="12"/>
        <v>393</v>
      </c>
      <c r="BF48" s="199">
        <f t="shared" si="13"/>
        <v>46</v>
      </c>
      <c r="BG48" s="199">
        <f t="shared" si="14"/>
        <v>44</v>
      </c>
      <c r="BH48" s="199">
        <f t="shared" si="15"/>
        <v>60</v>
      </c>
      <c r="BI48" s="199">
        <f t="shared" si="16"/>
        <v>64</v>
      </c>
      <c r="BJ48" s="199">
        <f t="shared" si="17"/>
        <v>37</v>
      </c>
      <c r="BK48" s="199">
        <f t="shared" si="18"/>
        <v>119</v>
      </c>
      <c r="BL48" s="199">
        <f t="shared" si="19"/>
        <v>533</v>
      </c>
      <c r="BM48" s="199">
        <f t="shared" si="20"/>
        <v>252</v>
      </c>
      <c r="BN48" s="199">
        <f t="shared" si="21"/>
        <v>45</v>
      </c>
      <c r="BO48" s="199">
        <f t="shared" si="22"/>
        <v>39</v>
      </c>
      <c r="BP48" s="56">
        <f t="shared" si="23"/>
        <v>51</v>
      </c>
      <c r="BQ48" s="349">
        <f t="shared" si="24"/>
        <v>4630</v>
      </c>
      <c r="BR48" s="148">
        <v>42.197624190064793</v>
      </c>
    </row>
    <row r="49" spans="1:70" x14ac:dyDescent="0.35">
      <c r="A49" s="401"/>
      <c r="B49" s="28" t="s">
        <v>91</v>
      </c>
      <c r="C49" s="225">
        <v>37</v>
      </c>
      <c r="D49" s="199">
        <v>28</v>
      </c>
      <c r="E49" s="199">
        <v>62</v>
      </c>
      <c r="F49" s="199">
        <v>76</v>
      </c>
      <c r="G49" s="199">
        <v>37</v>
      </c>
      <c r="H49" s="199">
        <v>80</v>
      </c>
      <c r="I49" s="199">
        <v>268</v>
      </c>
      <c r="J49" s="199">
        <v>246</v>
      </c>
      <c r="K49" s="199">
        <v>105</v>
      </c>
      <c r="L49" s="199">
        <v>127</v>
      </c>
      <c r="M49" s="199">
        <v>131</v>
      </c>
      <c r="N49" s="225">
        <v>2</v>
      </c>
      <c r="O49" s="199">
        <v>2</v>
      </c>
      <c r="P49" s="199">
        <v>5</v>
      </c>
      <c r="Q49" s="199">
        <v>12</v>
      </c>
      <c r="R49" s="199">
        <v>5</v>
      </c>
      <c r="S49" s="199">
        <v>19</v>
      </c>
      <c r="T49" s="199">
        <v>97</v>
      </c>
      <c r="U49" s="199">
        <v>62</v>
      </c>
      <c r="V49" s="199">
        <v>9</v>
      </c>
      <c r="W49" s="199">
        <v>12</v>
      </c>
      <c r="X49" s="199">
        <v>19</v>
      </c>
      <c r="Y49" s="225">
        <v>19</v>
      </c>
      <c r="Z49" s="199">
        <v>35</v>
      </c>
      <c r="AA49" s="199">
        <v>48</v>
      </c>
      <c r="AB49" s="199">
        <v>50</v>
      </c>
      <c r="AC49" s="199">
        <v>44</v>
      </c>
      <c r="AD49" s="199">
        <v>71</v>
      </c>
      <c r="AE49" s="199">
        <v>266</v>
      </c>
      <c r="AF49" s="199">
        <v>241</v>
      </c>
      <c r="AG49" s="199">
        <v>90</v>
      </c>
      <c r="AH49" s="199">
        <v>161</v>
      </c>
      <c r="AI49" s="199">
        <v>204</v>
      </c>
      <c r="AJ49" s="225">
        <v>5</v>
      </c>
      <c r="AK49" s="199">
        <v>2</v>
      </c>
      <c r="AL49" s="199">
        <v>4</v>
      </c>
      <c r="AM49" s="199">
        <v>9</v>
      </c>
      <c r="AN49" s="199">
        <v>7</v>
      </c>
      <c r="AO49" s="199">
        <v>26</v>
      </c>
      <c r="AP49" s="199">
        <v>91</v>
      </c>
      <c r="AQ49" s="199">
        <v>58</v>
      </c>
      <c r="AR49" s="199">
        <v>13</v>
      </c>
      <c r="AS49" s="199">
        <v>28</v>
      </c>
      <c r="AT49" s="56">
        <v>17</v>
      </c>
      <c r="AU49" s="199">
        <f t="shared" si="2"/>
        <v>56</v>
      </c>
      <c r="AV49" s="199">
        <f t="shared" si="3"/>
        <v>63</v>
      </c>
      <c r="AW49" s="199">
        <f t="shared" si="4"/>
        <v>110</v>
      </c>
      <c r="AX49" s="199">
        <f t="shared" si="5"/>
        <v>126</v>
      </c>
      <c r="AY49" s="199">
        <f t="shared" si="6"/>
        <v>81</v>
      </c>
      <c r="AZ49" s="199">
        <f t="shared" si="7"/>
        <v>151</v>
      </c>
      <c r="BA49" s="199">
        <f t="shared" si="8"/>
        <v>534</v>
      </c>
      <c r="BB49" s="199">
        <f t="shared" si="9"/>
        <v>487</v>
      </c>
      <c r="BC49" s="199">
        <f t="shared" si="10"/>
        <v>195</v>
      </c>
      <c r="BD49" s="199">
        <f t="shared" si="11"/>
        <v>288</v>
      </c>
      <c r="BE49" s="56">
        <f t="shared" si="12"/>
        <v>335</v>
      </c>
      <c r="BF49" s="199">
        <f t="shared" si="13"/>
        <v>7</v>
      </c>
      <c r="BG49" s="199">
        <f t="shared" si="14"/>
        <v>4</v>
      </c>
      <c r="BH49" s="199">
        <f t="shared" si="15"/>
        <v>9</v>
      </c>
      <c r="BI49" s="199">
        <f t="shared" si="16"/>
        <v>21</v>
      </c>
      <c r="BJ49" s="199">
        <f t="shared" si="17"/>
        <v>12</v>
      </c>
      <c r="BK49" s="199">
        <f t="shared" si="18"/>
        <v>45</v>
      </c>
      <c r="BL49" s="199">
        <f t="shared" si="19"/>
        <v>188</v>
      </c>
      <c r="BM49" s="199">
        <f t="shared" si="20"/>
        <v>120</v>
      </c>
      <c r="BN49" s="199">
        <f t="shared" si="21"/>
        <v>22</v>
      </c>
      <c r="BO49" s="199">
        <f t="shared" si="22"/>
        <v>40</v>
      </c>
      <c r="BP49" s="56">
        <f t="shared" si="23"/>
        <v>36</v>
      </c>
      <c r="BQ49" s="349">
        <f t="shared" si="24"/>
        <v>2930</v>
      </c>
      <c r="BR49" s="148">
        <v>45.757337883959046</v>
      </c>
    </row>
    <row r="50" spans="1:70" x14ac:dyDescent="0.35">
      <c r="A50" s="401"/>
      <c r="B50" s="28" t="s">
        <v>92</v>
      </c>
      <c r="C50" s="225">
        <v>101</v>
      </c>
      <c r="D50" s="199">
        <v>139</v>
      </c>
      <c r="E50" s="199">
        <v>155</v>
      </c>
      <c r="F50" s="199">
        <v>168</v>
      </c>
      <c r="G50" s="199">
        <v>114</v>
      </c>
      <c r="H50" s="199">
        <v>296</v>
      </c>
      <c r="I50" s="199">
        <v>959</v>
      </c>
      <c r="J50" s="199">
        <v>688</v>
      </c>
      <c r="K50" s="199">
        <v>317</v>
      </c>
      <c r="L50" s="199">
        <v>343</v>
      </c>
      <c r="M50" s="199">
        <v>258</v>
      </c>
      <c r="N50" s="225">
        <v>67</v>
      </c>
      <c r="O50" s="199">
        <v>57</v>
      </c>
      <c r="P50" s="199">
        <v>84</v>
      </c>
      <c r="Q50" s="199">
        <v>97</v>
      </c>
      <c r="R50" s="199">
        <v>61</v>
      </c>
      <c r="S50" s="199">
        <v>141</v>
      </c>
      <c r="T50" s="199">
        <v>697</v>
      </c>
      <c r="U50" s="199">
        <v>335</v>
      </c>
      <c r="V50" s="199">
        <v>65</v>
      </c>
      <c r="W50" s="199">
        <v>83</v>
      </c>
      <c r="X50" s="199">
        <v>41</v>
      </c>
      <c r="Y50" s="225">
        <v>111</v>
      </c>
      <c r="Z50" s="199">
        <v>101</v>
      </c>
      <c r="AA50" s="199">
        <v>140</v>
      </c>
      <c r="AB50" s="199">
        <v>162</v>
      </c>
      <c r="AC50" s="199">
        <v>101</v>
      </c>
      <c r="AD50" s="199">
        <v>316</v>
      </c>
      <c r="AE50" s="199">
        <v>875</v>
      </c>
      <c r="AF50" s="199">
        <v>625</v>
      </c>
      <c r="AG50" s="199">
        <v>265</v>
      </c>
      <c r="AH50" s="199">
        <v>376</v>
      </c>
      <c r="AI50" s="199">
        <v>378</v>
      </c>
      <c r="AJ50" s="225">
        <v>44</v>
      </c>
      <c r="AK50" s="199">
        <v>51</v>
      </c>
      <c r="AL50" s="199">
        <v>80</v>
      </c>
      <c r="AM50" s="199">
        <v>82</v>
      </c>
      <c r="AN50" s="199">
        <v>48</v>
      </c>
      <c r="AO50" s="199">
        <v>142</v>
      </c>
      <c r="AP50" s="199">
        <v>629</v>
      </c>
      <c r="AQ50" s="199">
        <v>337</v>
      </c>
      <c r="AR50" s="199">
        <v>65</v>
      </c>
      <c r="AS50" s="199">
        <v>95</v>
      </c>
      <c r="AT50" s="56">
        <v>56</v>
      </c>
      <c r="AU50" s="199">
        <f t="shared" si="2"/>
        <v>212</v>
      </c>
      <c r="AV50" s="199">
        <f t="shared" si="3"/>
        <v>240</v>
      </c>
      <c r="AW50" s="199">
        <f t="shared" si="4"/>
        <v>295</v>
      </c>
      <c r="AX50" s="199">
        <f t="shared" si="5"/>
        <v>330</v>
      </c>
      <c r="AY50" s="199">
        <f t="shared" si="6"/>
        <v>215</v>
      </c>
      <c r="AZ50" s="199">
        <f t="shared" si="7"/>
        <v>612</v>
      </c>
      <c r="BA50" s="243">
        <f t="shared" si="8"/>
        <v>1834</v>
      </c>
      <c r="BB50" s="243">
        <f t="shared" si="9"/>
        <v>1313</v>
      </c>
      <c r="BC50" s="199">
        <f t="shared" si="10"/>
        <v>582</v>
      </c>
      <c r="BD50" s="199">
        <f t="shared" si="11"/>
        <v>719</v>
      </c>
      <c r="BE50" s="56">
        <f t="shared" si="12"/>
        <v>636</v>
      </c>
      <c r="BF50" s="199">
        <f t="shared" si="13"/>
        <v>111</v>
      </c>
      <c r="BG50" s="199">
        <f t="shared" si="14"/>
        <v>108</v>
      </c>
      <c r="BH50" s="199">
        <f t="shared" si="15"/>
        <v>164</v>
      </c>
      <c r="BI50" s="199">
        <f t="shared" si="16"/>
        <v>179</v>
      </c>
      <c r="BJ50" s="199">
        <f t="shared" si="17"/>
        <v>109</v>
      </c>
      <c r="BK50" s="199">
        <f t="shared" si="18"/>
        <v>283</v>
      </c>
      <c r="BL50" s="243">
        <f t="shared" si="19"/>
        <v>1326</v>
      </c>
      <c r="BM50" s="199">
        <f t="shared" si="20"/>
        <v>672</v>
      </c>
      <c r="BN50" s="199">
        <f t="shared" si="21"/>
        <v>130</v>
      </c>
      <c r="BO50" s="199">
        <f t="shared" si="22"/>
        <v>178</v>
      </c>
      <c r="BP50" s="56">
        <f t="shared" si="23"/>
        <v>97</v>
      </c>
      <c r="BQ50" s="349">
        <f t="shared" si="24"/>
        <v>10345</v>
      </c>
      <c r="BR50" s="148">
        <v>40.482986950217494</v>
      </c>
    </row>
    <row r="51" spans="1:70" x14ac:dyDescent="0.35">
      <c r="A51" s="401"/>
      <c r="B51" s="28" t="s">
        <v>93</v>
      </c>
      <c r="C51" s="225">
        <v>102</v>
      </c>
      <c r="D51" s="199">
        <v>134</v>
      </c>
      <c r="E51" s="199">
        <v>161</v>
      </c>
      <c r="F51" s="199">
        <v>193</v>
      </c>
      <c r="G51" s="199">
        <v>131</v>
      </c>
      <c r="H51" s="199">
        <v>359</v>
      </c>
      <c r="I51" s="199">
        <v>877</v>
      </c>
      <c r="J51" s="199">
        <v>705</v>
      </c>
      <c r="K51" s="199">
        <v>303</v>
      </c>
      <c r="L51" s="199">
        <v>397</v>
      </c>
      <c r="M51" s="199">
        <v>304</v>
      </c>
      <c r="N51" s="225">
        <v>39</v>
      </c>
      <c r="O51" s="199">
        <v>45</v>
      </c>
      <c r="P51" s="199">
        <v>65</v>
      </c>
      <c r="Q51" s="199">
        <v>100</v>
      </c>
      <c r="R51" s="199">
        <v>64</v>
      </c>
      <c r="S51" s="199">
        <v>145</v>
      </c>
      <c r="T51" s="199">
        <v>567</v>
      </c>
      <c r="U51" s="199">
        <v>354</v>
      </c>
      <c r="V51" s="199">
        <v>67</v>
      </c>
      <c r="W51" s="199">
        <v>79</v>
      </c>
      <c r="X51" s="199">
        <v>77</v>
      </c>
      <c r="Y51" s="225">
        <v>111</v>
      </c>
      <c r="Z51" s="199">
        <v>104</v>
      </c>
      <c r="AA51" s="199">
        <v>168</v>
      </c>
      <c r="AB51" s="199">
        <v>192</v>
      </c>
      <c r="AC51" s="199">
        <v>113</v>
      </c>
      <c r="AD51" s="199">
        <v>345</v>
      </c>
      <c r="AE51" s="199">
        <v>868</v>
      </c>
      <c r="AF51" s="199">
        <v>737</v>
      </c>
      <c r="AG51" s="199">
        <v>314</v>
      </c>
      <c r="AH51" s="199">
        <v>455</v>
      </c>
      <c r="AI51" s="199">
        <v>596</v>
      </c>
      <c r="AJ51" s="225">
        <v>44</v>
      </c>
      <c r="AK51" s="199">
        <v>45</v>
      </c>
      <c r="AL51" s="199">
        <v>82</v>
      </c>
      <c r="AM51" s="199">
        <v>93</v>
      </c>
      <c r="AN51" s="199">
        <v>38</v>
      </c>
      <c r="AO51" s="199">
        <v>126</v>
      </c>
      <c r="AP51" s="199">
        <v>559</v>
      </c>
      <c r="AQ51" s="199">
        <v>349</v>
      </c>
      <c r="AR51" s="199">
        <v>69</v>
      </c>
      <c r="AS51" s="199">
        <v>94</v>
      </c>
      <c r="AT51" s="56">
        <v>84</v>
      </c>
      <c r="AU51" s="199">
        <f t="shared" si="2"/>
        <v>213</v>
      </c>
      <c r="AV51" s="199">
        <f t="shared" si="3"/>
        <v>238</v>
      </c>
      <c r="AW51" s="199">
        <f t="shared" si="4"/>
        <v>329</v>
      </c>
      <c r="AX51" s="199">
        <f t="shared" si="5"/>
        <v>385</v>
      </c>
      <c r="AY51" s="199">
        <f t="shared" si="6"/>
        <v>244</v>
      </c>
      <c r="AZ51" s="199">
        <f t="shared" si="7"/>
        <v>704</v>
      </c>
      <c r="BA51" s="243">
        <f t="shared" si="8"/>
        <v>1745</v>
      </c>
      <c r="BB51" s="243">
        <f t="shared" si="9"/>
        <v>1442</v>
      </c>
      <c r="BC51" s="199">
        <f t="shared" si="10"/>
        <v>617</v>
      </c>
      <c r="BD51" s="199">
        <f t="shared" si="11"/>
        <v>852</v>
      </c>
      <c r="BE51" s="56">
        <f t="shared" si="12"/>
        <v>900</v>
      </c>
      <c r="BF51" s="199">
        <f t="shared" si="13"/>
        <v>83</v>
      </c>
      <c r="BG51" s="199">
        <f t="shared" si="14"/>
        <v>90</v>
      </c>
      <c r="BH51" s="199">
        <f t="shared" si="15"/>
        <v>147</v>
      </c>
      <c r="BI51" s="199">
        <f t="shared" si="16"/>
        <v>193</v>
      </c>
      <c r="BJ51" s="199">
        <f t="shared" si="17"/>
        <v>102</v>
      </c>
      <c r="BK51" s="199">
        <f t="shared" si="18"/>
        <v>271</v>
      </c>
      <c r="BL51" s="243">
        <f t="shared" si="19"/>
        <v>1126</v>
      </c>
      <c r="BM51" s="199">
        <f t="shared" si="20"/>
        <v>703</v>
      </c>
      <c r="BN51" s="199">
        <f t="shared" si="21"/>
        <v>136</v>
      </c>
      <c r="BO51" s="199">
        <f t="shared" si="22"/>
        <v>173</v>
      </c>
      <c r="BP51" s="56">
        <f t="shared" si="23"/>
        <v>161</v>
      </c>
      <c r="BQ51" s="349">
        <f t="shared" si="24"/>
        <v>10854</v>
      </c>
      <c r="BR51" s="148">
        <v>42.420305878017324</v>
      </c>
    </row>
    <row r="52" spans="1:70" x14ac:dyDescent="0.35">
      <c r="A52" s="401"/>
      <c r="B52" s="28" t="s">
        <v>94</v>
      </c>
      <c r="C52" s="225">
        <v>56</v>
      </c>
      <c r="D52" s="199">
        <v>54</v>
      </c>
      <c r="E52" s="199">
        <v>57</v>
      </c>
      <c r="F52" s="199">
        <v>86</v>
      </c>
      <c r="G52" s="199">
        <v>47</v>
      </c>
      <c r="H52" s="199">
        <v>126</v>
      </c>
      <c r="I52" s="199">
        <v>350</v>
      </c>
      <c r="J52" s="199">
        <v>328</v>
      </c>
      <c r="K52" s="199">
        <v>156</v>
      </c>
      <c r="L52" s="199">
        <v>215</v>
      </c>
      <c r="M52" s="199">
        <v>227</v>
      </c>
      <c r="N52" s="225">
        <v>4</v>
      </c>
      <c r="O52" s="199">
        <v>3</v>
      </c>
      <c r="P52" s="199">
        <v>5</v>
      </c>
      <c r="Q52" s="199">
        <v>6</v>
      </c>
      <c r="R52" s="199">
        <v>3</v>
      </c>
      <c r="S52" s="199">
        <v>10</v>
      </c>
      <c r="T52" s="199">
        <v>74</v>
      </c>
      <c r="U52" s="199">
        <v>49</v>
      </c>
      <c r="V52" s="199">
        <v>10</v>
      </c>
      <c r="W52" s="199">
        <v>13</v>
      </c>
      <c r="X52" s="199">
        <v>11</v>
      </c>
      <c r="Y52" s="225">
        <v>40</v>
      </c>
      <c r="Z52" s="199">
        <v>42</v>
      </c>
      <c r="AA52" s="199">
        <v>55</v>
      </c>
      <c r="AB52" s="199">
        <v>72</v>
      </c>
      <c r="AC52" s="199">
        <v>46</v>
      </c>
      <c r="AD52" s="199">
        <v>100</v>
      </c>
      <c r="AE52" s="199">
        <v>365</v>
      </c>
      <c r="AF52" s="199">
        <v>349</v>
      </c>
      <c r="AG52" s="199">
        <v>164</v>
      </c>
      <c r="AH52" s="199">
        <v>274</v>
      </c>
      <c r="AI52" s="199">
        <v>271</v>
      </c>
      <c r="AJ52" s="225">
        <v>5</v>
      </c>
      <c r="AK52" s="199">
        <v>3</v>
      </c>
      <c r="AL52" s="199">
        <v>6</v>
      </c>
      <c r="AM52" s="199">
        <v>5</v>
      </c>
      <c r="AN52" s="199">
        <v>3</v>
      </c>
      <c r="AO52" s="199">
        <v>5</v>
      </c>
      <c r="AP52" s="199">
        <v>82</v>
      </c>
      <c r="AQ52" s="199">
        <v>45</v>
      </c>
      <c r="AR52" s="199">
        <v>14</v>
      </c>
      <c r="AS52" s="199">
        <v>11</v>
      </c>
      <c r="AT52" s="56">
        <v>11</v>
      </c>
      <c r="AU52" s="199">
        <f t="shared" si="2"/>
        <v>96</v>
      </c>
      <c r="AV52" s="199">
        <f t="shared" si="3"/>
        <v>96</v>
      </c>
      <c r="AW52" s="199">
        <f t="shared" si="4"/>
        <v>112</v>
      </c>
      <c r="AX52" s="199">
        <f t="shared" si="5"/>
        <v>158</v>
      </c>
      <c r="AY52" s="199">
        <f t="shared" si="6"/>
        <v>93</v>
      </c>
      <c r="AZ52" s="199">
        <f t="shared" si="7"/>
        <v>226</v>
      </c>
      <c r="BA52" s="199">
        <f t="shared" si="8"/>
        <v>715</v>
      </c>
      <c r="BB52" s="199">
        <f t="shared" si="9"/>
        <v>677</v>
      </c>
      <c r="BC52" s="199">
        <f t="shared" si="10"/>
        <v>320</v>
      </c>
      <c r="BD52" s="199">
        <f t="shared" si="11"/>
        <v>489</v>
      </c>
      <c r="BE52" s="56">
        <f t="shared" si="12"/>
        <v>498</v>
      </c>
      <c r="BF52" s="199">
        <f t="shared" si="13"/>
        <v>9</v>
      </c>
      <c r="BG52" s="199">
        <f t="shared" si="14"/>
        <v>6</v>
      </c>
      <c r="BH52" s="199">
        <f t="shared" si="15"/>
        <v>11</v>
      </c>
      <c r="BI52" s="199">
        <f t="shared" si="16"/>
        <v>11</v>
      </c>
      <c r="BJ52" s="199">
        <f t="shared" si="17"/>
        <v>6</v>
      </c>
      <c r="BK52" s="199">
        <f t="shared" si="18"/>
        <v>15</v>
      </c>
      <c r="BL52" s="199">
        <f t="shared" si="19"/>
        <v>156</v>
      </c>
      <c r="BM52" s="199">
        <f t="shared" si="20"/>
        <v>94</v>
      </c>
      <c r="BN52" s="199">
        <f t="shared" si="21"/>
        <v>24</v>
      </c>
      <c r="BO52" s="199">
        <f t="shared" si="22"/>
        <v>24</v>
      </c>
      <c r="BP52" s="56">
        <f t="shared" si="23"/>
        <v>22</v>
      </c>
      <c r="BQ52" s="349">
        <f t="shared" si="24"/>
        <v>3858</v>
      </c>
      <c r="BR52" s="148">
        <v>47.331000518403314</v>
      </c>
    </row>
    <row r="53" spans="1:70" x14ac:dyDescent="0.35">
      <c r="A53" s="401"/>
      <c r="B53" s="28" t="s">
        <v>95</v>
      </c>
      <c r="C53" s="225">
        <v>90</v>
      </c>
      <c r="D53" s="199">
        <v>89</v>
      </c>
      <c r="E53" s="199">
        <v>117</v>
      </c>
      <c r="F53" s="199">
        <v>163</v>
      </c>
      <c r="G53" s="199">
        <v>107</v>
      </c>
      <c r="H53" s="199">
        <v>269</v>
      </c>
      <c r="I53" s="199">
        <v>829</v>
      </c>
      <c r="J53" s="199">
        <v>698</v>
      </c>
      <c r="K53" s="199">
        <v>300</v>
      </c>
      <c r="L53" s="199">
        <v>349</v>
      </c>
      <c r="M53" s="199">
        <v>392</v>
      </c>
      <c r="N53" s="225">
        <v>28</v>
      </c>
      <c r="O53" s="199">
        <v>39</v>
      </c>
      <c r="P53" s="199">
        <v>36</v>
      </c>
      <c r="Q53" s="199">
        <v>34</v>
      </c>
      <c r="R53" s="199">
        <v>26</v>
      </c>
      <c r="S53" s="199">
        <v>87</v>
      </c>
      <c r="T53" s="199">
        <v>381</v>
      </c>
      <c r="U53" s="199">
        <v>210</v>
      </c>
      <c r="V53" s="199">
        <v>51</v>
      </c>
      <c r="W53" s="199">
        <v>57</v>
      </c>
      <c r="X53" s="199">
        <v>30</v>
      </c>
      <c r="Y53" s="225">
        <v>74</v>
      </c>
      <c r="Z53" s="199">
        <v>85</v>
      </c>
      <c r="AA53" s="199">
        <v>111</v>
      </c>
      <c r="AB53" s="199">
        <v>132</v>
      </c>
      <c r="AC53" s="199">
        <v>103</v>
      </c>
      <c r="AD53" s="199">
        <v>263</v>
      </c>
      <c r="AE53" s="199">
        <v>764</v>
      </c>
      <c r="AF53" s="199">
        <v>694</v>
      </c>
      <c r="AG53" s="199">
        <v>283</v>
      </c>
      <c r="AH53" s="199">
        <v>446</v>
      </c>
      <c r="AI53" s="199">
        <v>721</v>
      </c>
      <c r="AJ53" s="225">
        <v>33</v>
      </c>
      <c r="AK53" s="199">
        <v>31</v>
      </c>
      <c r="AL53" s="199">
        <v>40</v>
      </c>
      <c r="AM53" s="199">
        <v>31</v>
      </c>
      <c r="AN53" s="199">
        <v>24</v>
      </c>
      <c r="AO53" s="199">
        <v>80</v>
      </c>
      <c r="AP53" s="199">
        <v>335</v>
      </c>
      <c r="AQ53" s="199">
        <v>215</v>
      </c>
      <c r="AR53" s="199">
        <v>44</v>
      </c>
      <c r="AS53" s="199">
        <v>65</v>
      </c>
      <c r="AT53" s="56">
        <v>59</v>
      </c>
      <c r="AU53" s="199">
        <f t="shared" si="2"/>
        <v>164</v>
      </c>
      <c r="AV53" s="199">
        <f t="shared" si="3"/>
        <v>174</v>
      </c>
      <c r="AW53" s="199">
        <f t="shared" si="4"/>
        <v>228</v>
      </c>
      <c r="AX53" s="199">
        <f t="shared" si="5"/>
        <v>295</v>
      </c>
      <c r="AY53" s="199">
        <f t="shared" si="6"/>
        <v>210</v>
      </c>
      <c r="AZ53" s="199">
        <f t="shared" si="7"/>
        <v>532</v>
      </c>
      <c r="BA53" s="243">
        <f t="shared" si="8"/>
        <v>1593</v>
      </c>
      <c r="BB53" s="243">
        <f t="shared" si="9"/>
        <v>1392</v>
      </c>
      <c r="BC53" s="199">
        <f t="shared" si="10"/>
        <v>583</v>
      </c>
      <c r="BD53" s="199">
        <f t="shared" si="11"/>
        <v>795</v>
      </c>
      <c r="BE53" s="50">
        <f t="shared" si="12"/>
        <v>1113</v>
      </c>
      <c r="BF53" s="199">
        <f t="shared" si="13"/>
        <v>61</v>
      </c>
      <c r="BG53" s="199">
        <f t="shared" si="14"/>
        <v>70</v>
      </c>
      <c r="BH53" s="199">
        <f t="shared" si="15"/>
        <v>76</v>
      </c>
      <c r="BI53" s="199">
        <f t="shared" si="16"/>
        <v>65</v>
      </c>
      <c r="BJ53" s="199">
        <f t="shared" si="17"/>
        <v>50</v>
      </c>
      <c r="BK53" s="199">
        <f t="shared" si="18"/>
        <v>167</v>
      </c>
      <c r="BL53" s="199">
        <f t="shared" si="19"/>
        <v>716</v>
      </c>
      <c r="BM53" s="199">
        <f t="shared" si="20"/>
        <v>425</v>
      </c>
      <c r="BN53" s="199">
        <f t="shared" si="21"/>
        <v>95</v>
      </c>
      <c r="BO53" s="199">
        <f t="shared" si="22"/>
        <v>122</v>
      </c>
      <c r="BP53" s="56">
        <f t="shared" si="23"/>
        <v>89</v>
      </c>
      <c r="BQ53" s="349">
        <f t="shared" si="24"/>
        <v>9015</v>
      </c>
      <c r="BR53" s="148">
        <v>45.635551858014423</v>
      </c>
    </row>
    <row r="54" spans="1:70" x14ac:dyDescent="0.35">
      <c r="A54" s="401"/>
      <c r="B54" s="28" t="s">
        <v>96</v>
      </c>
      <c r="C54" s="225">
        <v>21</v>
      </c>
      <c r="D54" s="199">
        <v>38</v>
      </c>
      <c r="E54" s="199">
        <v>46</v>
      </c>
      <c r="F54" s="199">
        <v>44</v>
      </c>
      <c r="G54" s="199">
        <v>22</v>
      </c>
      <c r="H54" s="199">
        <v>91</v>
      </c>
      <c r="I54" s="199">
        <v>314</v>
      </c>
      <c r="J54" s="199">
        <v>172</v>
      </c>
      <c r="K54" s="199">
        <v>68</v>
      </c>
      <c r="L54" s="199">
        <v>76</v>
      </c>
      <c r="M54" s="199">
        <v>68</v>
      </c>
      <c r="N54" s="225">
        <v>12</v>
      </c>
      <c r="O54" s="199">
        <v>8</v>
      </c>
      <c r="P54" s="199">
        <v>9</v>
      </c>
      <c r="Q54" s="199">
        <v>22</v>
      </c>
      <c r="R54" s="199">
        <v>14</v>
      </c>
      <c r="S54" s="199">
        <v>32</v>
      </c>
      <c r="T54" s="199">
        <v>170</v>
      </c>
      <c r="U54" s="199">
        <v>68</v>
      </c>
      <c r="V54" s="199">
        <v>12</v>
      </c>
      <c r="W54" s="199">
        <v>11</v>
      </c>
      <c r="X54" s="199">
        <v>10</v>
      </c>
      <c r="Y54" s="225">
        <v>34</v>
      </c>
      <c r="Z54" s="199">
        <v>36</v>
      </c>
      <c r="AA54" s="199">
        <v>38</v>
      </c>
      <c r="AB54" s="199">
        <v>49</v>
      </c>
      <c r="AC54" s="199">
        <v>23</v>
      </c>
      <c r="AD54" s="199">
        <v>97</v>
      </c>
      <c r="AE54" s="199">
        <v>276</v>
      </c>
      <c r="AF54" s="199">
        <v>159</v>
      </c>
      <c r="AG54" s="199">
        <v>78</v>
      </c>
      <c r="AH54" s="199">
        <v>85</v>
      </c>
      <c r="AI54" s="199">
        <v>97</v>
      </c>
      <c r="AJ54" s="225">
        <v>13</v>
      </c>
      <c r="AK54" s="199">
        <v>6</v>
      </c>
      <c r="AL54" s="199">
        <v>12</v>
      </c>
      <c r="AM54" s="199">
        <v>15</v>
      </c>
      <c r="AN54" s="199">
        <v>7</v>
      </c>
      <c r="AO54" s="199">
        <v>40</v>
      </c>
      <c r="AP54" s="199">
        <v>141</v>
      </c>
      <c r="AQ54" s="199">
        <v>61</v>
      </c>
      <c r="AR54" s="199">
        <v>9</v>
      </c>
      <c r="AS54" s="199">
        <v>13</v>
      </c>
      <c r="AT54" s="56">
        <v>10</v>
      </c>
      <c r="AU54" s="199">
        <f t="shared" si="2"/>
        <v>55</v>
      </c>
      <c r="AV54" s="199">
        <f t="shared" si="3"/>
        <v>74</v>
      </c>
      <c r="AW54" s="199">
        <f t="shared" si="4"/>
        <v>84</v>
      </c>
      <c r="AX54" s="199">
        <f t="shared" si="5"/>
        <v>93</v>
      </c>
      <c r="AY54" s="199">
        <f t="shared" si="6"/>
        <v>45</v>
      </c>
      <c r="AZ54" s="199">
        <f t="shared" si="7"/>
        <v>188</v>
      </c>
      <c r="BA54" s="199">
        <f t="shared" si="8"/>
        <v>590</v>
      </c>
      <c r="BB54" s="199">
        <f t="shared" si="9"/>
        <v>331</v>
      </c>
      <c r="BC54" s="199">
        <f t="shared" si="10"/>
        <v>146</v>
      </c>
      <c r="BD54" s="199">
        <f t="shared" si="11"/>
        <v>161</v>
      </c>
      <c r="BE54" s="56">
        <f t="shared" si="12"/>
        <v>165</v>
      </c>
      <c r="BF54" s="199">
        <f t="shared" si="13"/>
        <v>25</v>
      </c>
      <c r="BG54" s="199">
        <f t="shared" si="14"/>
        <v>14</v>
      </c>
      <c r="BH54" s="199">
        <f t="shared" si="15"/>
        <v>21</v>
      </c>
      <c r="BI54" s="199">
        <f t="shared" si="16"/>
        <v>37</v>
      </c>
      <c r="BJ54" s="199">
        <f t="shared" si="17"/>
        <v>21</v>
      </c>
      <c r="BK54" s="199">
        <f t="shared" si="18"/>
        <v>72</v>
      </c>
      <c r="BL54" s="199">
        <f t="shared" si="19"/>
        <v>311</v>
      </c>
      <c r="BM54" s="199">
        <f t="shared" si="20"/>
        <v>129</v>
      </c>
      <c r="BN54" s="199">
        <f t="shared" si="21"/>
        <v>21</v>
      </c>
      <c r="BO54" s="199">
        <f t="shared" si="22"/>
        <v>24</v>
      </c>
      <c r="BP54" s="56">
        <f t="shared" si="23"/>
        <v>20</v>
      </c>
      <c r="BQ54" s="349">
        <f t="shared" si="24"/>
        <v>2627</v>
      </c>
      <c r="BR54" s="148">
        <v>39.348115721355157</v>
      </c>
    </row>
    <row r="55" spans="1:70" x14ac:dyDescent="0.35">
      <c r="A55" s="401"/>
      <c r="B55" s="28" t="s">
        <v>97</v>
      </c>
      <c r="C55" s="225">
        <v>48</v>
      </c>
      <c r="D55" s="199">
        <v>63</v>
      </c>
      <c r="E55" s="199">
        <v>80</v>
      </c>
      <c r="F55" s="199">
        <v>109</v>
      </c>
      <c r="G55" s="199">
        <v>71</v>
      </c>
      <c r="H55" s="199">
        <v>118</v>
      </c>
      <c r="I55" s="199">
        <v>444</v>
      </c>
      <c r="J55" s="199">
        <v>469</v>
      </c>
      <c r="K55" s="199">
        <v>197</v>
      </c>
      <c r="L55" s="199">
        <v>245</v>
      </c>
      <c r="M55" s="199">
        <v>262</v>
      </c>
      <c r="N55" s="225"/>
      <c r="O55" s="199">
        <v>3</v>
      </c>
      <c r="P55" s="199">
        <v>6</v>
      </c>
      <c r="Q55" s="199">
        <v>3</v>
      </c>
      <c r="R55" s="199"/>
      <c r="S55" s="199">
        <v>5</v>
      </c>
      <c r="T55" s="199">
        <v>48</v>
      </c>
      <c r="U55" s="199">
        <v>35</v>
      </c>
      <c r="V55" s="199">
        <v>10</v>
      </c>
      <c r="W55" s="199">
        <v>13</v>
      </c>
      <c r="X55" s="199">
        <v>12</v>
      </c>
      <c r="Y55" s="225">
        <v>52</v>
      </c>
      <c r="Z55" s="199">
        <v>45</v>
      </c>
      <c r="AA55" s="199">
        <v>76</v>
      </c>
      <c r="AB55" s="199">
        <v>114</v>
      </c>
      <c r="AC55" s="199">
        <v>72</v>
      </c>
      <c r="AD55" s="199">
        <v>116</v>
      </c>
      <c r="AE55" s="199">
        <v>461</v>
      </c>
      <c r="AF55" s="199">
        <v>505</v>
      </c>
      <c r="AG55" s="199">
        <v>178</v>
      </c>
      <c r="AH55" s="199">
        <v>266</v>
      </c>
      <c r="AI55" s="199">
        <v>361</v>
      </c>
      <c r="AJ55" s="225">
        <v>1</v>
      </c>
      <c r="AK55" s="199">
        <v>2</v>
      </c>
      <c r="AL55" s="199">
        <v>3</v>
      </c>
      <c r="AM55" s="199"/>
      <c r="AN55" s="199">
        <v>1</v>
      </c>
      <c r="AO55" s="199">
        <v>4</v>
      </c>
      <c r="AP55" s="199">
        <v>48</v>
      </c>
      <c r="AQ55" s="199">
        <v>40</v>
      </c>
      <c r="AR55" s="199">
        <v>7</v>
      </c>
      <c r="AS55" s="199">
        <v>19</v>
      </c>
      <c r="AT55" s="56">
        <v>7</v>
      </c>
      <c r="AU55" s="199">
        <f t="shared" si="2"/>
        <v>100</v>
      </c>
      <c r="AV55" s="199">
        <f t="shared" si="3"/>
        <v>108</v>
      </c>
      <c r="AW55" s="199">
        <f t="shared" si="4"/>
        <v>156</v>
      </c>
      <c r="AX55" s="199">
        <f t="shared" si="5"/>
        <v>223</v>
      </c>
      <c r="AY55" s="199">
        <f t="shared" si="6"/>
        <v>143</v>
      </c>
      <c r="AZ55" s="199">
        <f t="shared" si="7"/>
        <v>234</v>
      </c>
      <c r="BA55" s="199">
        <f t="shared" si="8"/>
        <v>905</v>
      </c>
      <c r="BB55" s="199">
        <f t="shared" si="9"/>
        <v>974</v>
      </c>
      <c r="BC55" s="199">
        <f t="shared" si="10"/>
        <v>375</v>
      </c>
      <c r="BD55" s="199">
        <f t="shared" si="11"/>
        <v>511</v>
      </c>
      <c r="BE55" s="56">
        <f t="shared" si="12"/>
        <v>623</v>
      </c>
      <c r="BF55" s="199">
        <f t="shared" si="13"/>
        <v>1</v>
      </c>
      <c r="BG55" s="199">
        <f t="shared" si="14"/>
        <v>5</v>
      </c>
      <c r="BH55" s="199">
        <f t="shared" si="15"/>
        <v>9</v>
      </c>
      <c r="BI55" s="199">
        <f t="shared" si="16"/>
        <v>3</v>
      </c>
      <c r="BJ55" s="199">
        <f t="shared" si="17"/>
        <v>1</v>
      </c>
      <c r="BK55" s="199">
        <f t="shared" si="18"/>
        <v>9</v>
      </c>
      <c r="BL55" s="199">
        <f t="shared" si="19"/>
        <v>96</v>
      </c>
      <c r="BM55" s="199">
        <f t="shared" si="20"/>
        <v>75</v>
      </c>
      <c r="BN55" s="199">
        <f t="shared" si="21"/>
        <v>17</v>
      </c>
      <c r="BO55" s="199">
        <f t="shared" si="22"/>
        <v>32</v>
      </c>
      <c r="BP55" s="56">
        <f t="shared" si="23"/>
        <v>19</v>
      </c>
      <c r="BQ55" s="349">
        <f t="shared" si="24"/>
        <v>4619</v>
      </c>
      <c r="BR55" s="148">
        <v>47.657176878112146</v>
      </c>
    </row>
    <row r="56" spans="1:70" x14ac:dyDescent="0.35">
      <c r="A56" s="401" t="s">
        <v>129</v>
      </c>
      <c r="B56" s="28" t="s">
        <v>98</v>
      </c>
      <c r="C56" s="225">
        <v>143</v>
      </c>
      <c r="D56" s="199">
        <v>137</v>
      </c>
      <c r="E56" s="199">
        <v>242</v>
      </c>
      <c r="F56" s="199">
        <v>265</v>
      </c>
      <c r="G56" s="199">
        <v>169</v>
      </c>
      <c r="H56" s="199">
        <v>457</v>
      </c>
      <c r="I56" s="243">
        <v>1024</v>
      </c>
      <c r="J56" s="199">
        <v>881</v>
      </c>
      <c r="K56" s="199">
        <v>321</v>
      </c>
      <c r="L56" s="199">
        <v>427</v>
      </c>
      <c r="M56" s="199">
        <v>316</v>
      </c>
      <c r="N56" s="225">
        <v>132</v>
      </c>
      <c r="O56" s="199">
        <v>158</v>
      </c>
      <c r="P56" s="199">
        <v>241</v>
      </c>
      <c r="Q56" s="199">
        <v>284</v>
      </c>
      <c r="R56" s="199">
        <v>170</v>
      </c>
      <c r="S56" s="199">
        <v>373</v>
      </c>
      <c r="T56" s="243">
        <v>1422</v>
      </c>
      <c r="U56" s="199">
        <v>839</v>
      </c>
      <c r="V56" s="199">
        <v>176</v>
      </c>
      <c r="W56" s="199">
        <v>196</v>
      </c>
      <c r="X56" s="199">
        <v>125</v>
      </c>
      <c r="Y56" s="225">
        <v>145</v>
      </c>
      <c r="Z56" s="199">
        <v>160</v>
      </c>
      <c r="AA56" s="199">
        <v>248</v>
      </c>
      <c r="AB56" s="199">
        <v>241</v>
      </c>
      <c r="AC56" s="199">
        <v>164</v>
      </c>
      <c r="AD56" s="199">
        <v>397</v>
      </c>
      <c r="AE56" s="199">
        <v>883</v>
      </c>
      <c r="AF56" s="199">
        <v>696</v>
      </c>
      <c r="AG56" s="199">
        <v>293</v>
      </c>
      <c r="AH56" s="199">
        <v>495</v>
      </c>
      <c r="AI56" s="199">
        <v>548</v>
      </c>
      <c r="AJ56" s="225">
        <v>111</v>
      </c>
      <c r="AK56" s="199">
        <v>120</v>
      </c>
      <c r="AL56" s="199">
        <v>210</v>
      </c>
      <c r="AM56" s="199">
        <v>269</v>
      </c>
      <c r="AN56" s="199">
        <v>159</v>
      </c>
      <c r="AO56" s="199">
        <v>325</v>
      </c>
      <c r="AP56" s="243">
        <v>1226</v>
      </c>
      <c r="AQ56" s="199">
        <v>782</v>
      </c>
      <c r="AR56" s="199">
        <v>144</v>
      </c>
      <c r="AS56" s="199">
        <v>243</v>
      </c>
      <c r="AT56" s="56">
        <v>163</v>
      </c>
      <c r="AU56" s="199">
        <f t="shared" si="2"/>
        <v>288</v>
      </c>
      <c r="AV56" s="199">
        <f t="shared" si="3"/>
        <v>297</v>
      </c>
      <c r="AW56" s="199">
        <f t="shared" si="4"/>
        <v>490</v>
      </c>
      <c r="AX56" s="199">
        <f t="shared" si="5"/>
        <v>506</v>
      </c>
      <c r="AY56" s="199">
        <f t="shared" si="6"/>
        <v>333</v>
      </c>
      <c r="AZ56" s="199">
        <f t="shared" si="7"/>
        <v>854</v>
      </c>
      <c r="BA56" s="243">
        <f t="shared" si="8"/>
        <v>1907</v>
      </c>
      <c r="BB56" s="243">
        <f t="shared" si="9"/>
        <v>1577</v>
      </c>
      <c r="BC56" s="199">
        <f t="shared" si="10"/>
        <v>614</v>
      </c>
      <c r="BD56" s="199">
        <f t="shared" si="11"/>
        <v>922</v>
      </c>
      <c r="BE56" s="56">
        <f t="shared" si="12"/>
        <v>864</v>
      </c>
      <c r="BF56" s="199">
        <f t="shared" si="13"/>
        <v>243</v>
      </c>
      <c r="BG56" s="199">
        <f t="shared" si="14"/>
        <v>278</v>
      </c>
      <c r="BH56" s="199">
        <f t="shared" si="15"/>
        <v>451</v>
      </c>
      <c r="BI56" s="199">
        <f t="shared" si="16"/>
        <v>553</v>
      </c>
      <c r="BJ56" s="199">
        <f t="shared" si="17"/>
        <v>329</v>
      </c>
      <c r="BK56" s="199">
        <f t="shared" si="18"/>
        <v>698</v>
      </c>
      <c r="BL56" s="243">
        <f t="shared" si="19"/>
        <v>2648</v>
      </c>
      <c r="BM56" s="243">
        <f t="shared" si="20"/>
        <v>1621</v>
      </c>
      <c r="BN56" s="199">
        <f t="shared" si="21"/>
        <v>320</v>
      </c>
      <c r="BO56" s="199">
        <f t="shared" si="22"/>
        <v>439</v>
      </c>
      <c r="BP56" s="56">
        <f t="shared" si="23"/>
        <v>288</v>
      </c>
      <c r="BQ56" s="349">
        <f t="shared" si="24"/>
        <v>16520</v>
      </c>
      <c r="BR56" s="148">
        <v>38.978692493946731</v>
      </c>
    </row>
    <row r="57" spans="1:70" x14ac:dyDescent="0.35">
      <c r="A57" s="401"/>
      <c r="B57" s="28" t="s">
        <v>99</v>
      </c>
      <c r="C57" s="225">
        <v>103</v>
      </c>
      <c r="D57" s="199">
        <v>113</v>
      </c>
      <c r="E57" s="199">
        <v>161</v>
      </c>
      <c r="F57" s="199">
        <v>180</v>
      </c>
      <c r="G57" s="199">
        <v>125</v>
      </c>
      <c r="H57" s="199">
        <v>276</v>
      </c>
      <c r="I57" s="199">
        <v>788</v>
      </c>
      <c r="J57" s="199">
        <v>615</v>
      </c>
      <c r="K57" s="199">
        <v>233</v>
      </c>
      <c r="L57" s="199">
        <v>313</v>
      </c>
      <c r="M57" s="199">
        <v>234</v>
      </c>
      <c r="N57" s="225">
        <v>80</v>
      </c>
      <c r="O57" s="199">
        <v>93</v>
      </c>
      <c r="P57" s="199">
        <v>120</v>
      </c>
      <c r="Q57" s="199">
        <v>181</v>
      </c>
      <c r="R57" s="199">
        <v>92</v>
      </c>
      <c r="S57" s="199">
        <v>203</v>
      </c>
      <c r="T57" s="199">
        <v>789</v>
      </c>
      <c r="U57" s="199">
        <v>414</v>
      </c>
      <c r="V57" s="199">
        <v>79</v>
      </c>
      <c r="W57" s="199">
        <v>79</v>
      </c>
      <c r="X57" s="199">
        <v>72</v>
      </c>
      <c r="Y57" s="225">
        <v>99</v>
      </c>
      <c r="Z57" s="199">
        <v>76</v>
      </c>
      <c r="AA57" s="199">
        <v>149</v>
      </c>
      <c r="AB57" s="199">
        <v>185</v>
      </c>
      <c r="AC57" s="199">
        <v>142</v>
      </c>
      <c r="AD57" s="199">
        <v>286</v>
      </c>
      <c r="AE57" s="199">
        <v>678</v>
      </c>
      <c r="AF57" s="199">
        <v>553</v>
      </c>
      <c r="AG57" s="199">
        <v>243</v>
      </c>
      <c r="AH57" s="199">
        <v>381</v>
      </c>
      <c r="AI57" s="199">
        <v>406</v>
      </c>
      <c r="AJ57" s="225">
        <v>62</v>
      </c>
      <c r="AK57" s="199">
        <v>76</v>
      </c>
      <c r="AL57" s="199">
        <v>102</v>
      </c>
      <c r="AM57" s="199">
        <v>119</v>
      </c>
      <c r="AN57" s="199">
        <v>82</v>
      </c>
      <c r="AO57" s="199">
        <v>169</v>
      </c>
      <c r="AP57" s="199">
        <v>676</v>
      </c>
      <c r="AQ57" s="199">
        <v>376</v>
      </c>
      <c r="AR57" s="199">
        <v>52</v>
      </c>
      <c r="AS57" s="199">
        <v>105</v>
      </c>
      <c r="AT57" s="56">
        <v>70</v>
      </c>
      <c r="AU57" s="199">
        <f t="shared" si="2"/>
        <v>202</v>
      </c>
      <c r="AV57" s="199">
        <f t="shared" si="3"/>
        <v>189</v>
      </c>
      <c r="AW57" s="199">
        <f t="shared" si="4"/>
        <v>310</v>
      </c>
      <c r="AX57" s="199">
        <f t="shared" si="5"/>
        <v>365</v>
      </c>
      <c r="AY57" s="199">
        <f t="shared" si="6"/>
        <v>267</v>
      </c>
      <c r="AZ57" s="199">
        <f t="shared" si="7"/>
        <v>562</v>
      </c>
      <c r="BA57" s="243">
        <f t="shared" si="8"/>
        <v>1466</v>
      </c>
      <c r="BB57" s="243">
        <f t="shared" si="9"/>
        <v>1168</v>
      </c>
      <c r="BC57" s="199">
        <f t="shared" si="10"/>
        <v>476</v>
      </c>
      <c r="BD57" s="199">
        <f t="shared" si="11"/>
        <v>694</v>
      </c>
      <c r="BE57" s="56">
        <f t="shared" si="12"/>
        <v>640</v>
      </c>
      <c r="BF57" s="199">
        <f t="shared" si="13"/>
        <v>142</v>
      </c>
      <c r="BG57" s="199">
        <f t="shared" si="14"/>
        <v>169</v>
      </c>
      <c r="BH57" s="199">
        <f t="shared" si="15"/>
        <v>222</v>
      </c>
      <c r="BI57" s="199">
        <f t="shared" si="16"/>
        <v>300</v>
      </c>
      <c r="BJ57" s="199">
        <f t="shared" si="17"/>
        <v>174</v>
      </c>
      <c r="BK57" s="199">
        <f t="shared" si="18"/>
        <v>372</v>
      </c>
      <c r="BL57" s="243">
        <f t="shared" si="19"/>
        <v>1465</v>
      </c>
      <c r="BM57" s="199">
        <f t="shared" si="20"/>
        <v>790</v>
      </c>
      <c r="BN57" s="199">
        <f t="shared" si="21"/>
        <v>131</v>
      </c>
      <c r="BO57" s="199">
        <f t="shared" si="22"/>
        <v>184</v>
      </c>
      <c r="BP57" s="56">
        <f t="shared" si="23"/>
        <v>142</v>
      </c>
      <c r="BQ57" s="349">
        <f t="shared" si="24"/>
        <v>10430</v>
      </c>
      <c r="BR57" s="148">
        <v>39.397794822627034</v>
      </c>
    </row>
    <row r="58" spans="1:70" x14ac:dyDescent="0.35">
      <c r="A58" s="401"/>
      <c r="B58" s="28" t="s">
        <v>100</v>
      </c>
      <c r="C58" s="225">
        <v>59</v>
      </c>
      <c r="D58" s="199">
        <v>57</v>
      </c>
      <c r="E58" s="199">
        <v>91</v>
      </c>
      <c r="F58" s="199">
        <v>122</v>
      </c>
      <c r="G58" s="199">
        <v>69</v>
      </c>
      <c r="H58" s="199">
        <v>189</v>
      </c>
      <c r="I58" s="199">
        <v>532</v>
      </c>
      <c r="J58" s="199">
        <v>456</v>
      </c>
      <c r="K58" s="199">
        <v>185</v>
      </c>
      <c r="L58" s="199">
        <v>262</v>
      </c>
      <c r="M58" s="199">
        <v>166</v>
      </c>
      <c r="N58" s="225">
        <v>28</v>
      </c>
      <c r="O58" s="199">
        <v>45</v>
      </c>
      <c r="P58" s="199">
        <v>56</v>
      </c>
      <c r="Q58" s="199">
        <v>63</v>
      </c>
      <c r="R58" s="199">
        <v>30</v>
      </c>
      <c r="S58" s="199">
        <v>86</v>
      </c>
      <c r="T58" s="199">
        <v>316</v>
      </c>
      <c r="U58" s="199">
        <v>197</v>
      </c>
      <c r="V58" s="199">
        <v>38</v>
      </c>
      <c r="W58" s="199">
        <v>41</v>
      </c>
      <c r="X58" s="199">
        <v>36</v>
      </c>
      <c r="Y58" s="225">
        <v>59</v>
      </c>
      <c r="Z58" s="199">
        <v>80</v>
      </c>
      <c r="AA58" s="199">
        <v>91</v>
      </c>
      <c r="AB58" s="199">
        <v>105</v>
      </c>
      <c r="AC58" s="199">
        <v>71</v>
      </c>
      <c r="AD58" s="199">
        <v>161</v>
      </c>
      <c r="AE58" s="199">
        <v>517</v>
      </c>
      <c r="AF58" s="199">
        <v>402</v>
      </c>
      <c r="AG58" s="199">
        <v>187</v>
      </c>
      <c r="AH58" s="199">
        <v>271</v>
      </c>
      <c r="AI58" s="199">
        <v>337</v>
      </c>
      <c r="AJ58" s="225">
        <v>30</v>
      </c>
      <c r="AK58" s="199">
        <v>41</v>
      </c>
      <c r="AL58" s="199">
        <v>49</v>
      </c>
      <c r="AM58" s="199">
        <v>55</v>
      </c>
      <c r="AN58" s="199">
        <v>23</v>
      </c>
      <c r="AO58" s="199">
        <v>57</v>
      </c>
      <c r="AP58" s="199">
        <v>295</v>
      </c>
      <c r="AQ58" s="199">
        <v>201</v>
      </c>
      <c r="AR58" s="199">
        <v>33</v>
      </c>
      <c r="AS58" s="199">
        <v>49</v>
      </c>
      <c r="AT58" s="56">
        <v>39</v>
      </c>
      <c r="AU58" s="199">
        <f t="shared" si="2"/>
        <v>118</v>
      </c>
      <c r="AV58" s="199">
        <f t="shared" si="3"/>
        <v>137</v>
      </c>
      <c r="AW58" s="199">
        <f t="shared" si="4"/>
        <v>182</v>
      </c>
      <c r="AX58" s="199">
        <f t="shared" si="5"/>
        <v>227</v>
      </c>
      <c r="AY58" s="199">
        <f t="shared" si="6"/>
        <v>140</v>
      </c>
      <c r="AZ58" s="199">
        <f t="shared" si="7"/>
        <v>350</v>
      </c>
      <c r="BA58" s="243">
        <f t="shared" si="8"/>
        <v>1049</v>
      </c>
      <c r="BB58" s="199">
        <f t="shared" si="9"/>
        <v>858</v>
      </c>
      <c r="BC58" s="199">
        <f t="shared" si="10"/>
        <v>372</v>
      </c>
      <c r="BD58" s="199">
        <f t="shared" si="11"/>
        <v>533</v>
      </c>
      <c r="BE58" s="56">
        <f t="shared" si="12"/>
        <v>503</v>
      </c>
      <c r="BF58" s="199">
        <f t="shared" si="13"/>
        <v>58</v>
      </c>
      <c r="BG58" s="199">
        <f t="shared" si="14"/>
        <v>86</v>
      </c>
      <c r="BH58" s="199">
        <f t="shared" si="15"/>
        <v>105</v>
      </c>
      <c r="BI58" s="199">
        <f t="shared" si="16"/>
        <v>118</v>
      </c>
      <c r="BJ58" s="199">
        <f t="shared" si="17"/>
        <v>53</v>
      </c>
      <c r="BK58" s="199">
        <f t="shared" si="18"/>
        <v>143</v>
      </c>
      <c r="BL58" s="199">
        <f t="shared" si="19"/>
        <v>611</v>
      </c>
      <c r="BM58" s="199">
        <f t="shared" si="20"/>
        <v>398</v>
      </c>
      <c r="BN58" s="199">
        <f t="shared" si="21"/>
        <v>71</v>
      </c>
      <c r="BO58" s="199">
        <f t="shared" si="22"/>
        <v>90</v>
      </c>
      <c r="BP58" s="56">
        <f t="shared" si="23"/>
        <v>75</v>
      </c>
      <c r="BQ58" s="349">
        <f t="shared" si="24"/>
        <v>6277</v>
      </c>
      <c r="BR58" s="148">
        <v>42.267882746534966</v>
      </c>
    </row>
    <row r="59" spans="1:70" x14ac:dyDescent="0.35">
      <c r="A59" s="401"/>
      <c r="B59" s="28" t="s">
        <v>101</v>
      </c>
      <c r="C59" s="225">
        <v>67</v>
      </c>
      <c r="D59" s="199">
        <v>63</v>
      </c>
      <c r="E59" s="199">
        <v>99</v>
      </c>
      <c r="F59" s="199">
        <v>108</v>
      </c>
      <c r="G59" s="199">
        <v>72</v>
      </c>
      <c r="H59" s="199">
        <v>151</v>
      </c>
      <c r="I59" s="199">
        <v>476</v>
      </c>
      <c r="J59" s="199">
        <v>439</v>
      </c>
      <c r="K59" s="199">
        <v>212</v>
      </c>
      <c r="L59" s="199">
        <v>282</v>
      </c>
      <c r="M59" s="199">
        <v>184</v>
      </c>
      <c r="N59" s="225">
        <v>8</v>
      </c>
      <c r="O59" s="199">
        <v>10</v>
      </c>
      <c r="P59" s="199">
        <v>14</v>
      </c>
      <c r="Q59" s="199">
        <v>30</v>
      </c>
      <c r="R59" s="199">
        <v>18</v>
      </c>
      <c r="S59" s="199">
        <v>32</v>
      </c>
      <c r="T59" s="199">
        <v>146</v>
      </c>
      <c r="U59" s="199">
        <v>123</v>
      </c>
      <c r="V59" s="199">
        <v>20</v>
      </c>
      <c r="W59" s="199">
        <v>22</v>
      </c>
      <c r="X59" s="199">
        <v>25</v>
      </c>
      <c r="Y59" s="225">
        <v>48</v>
      </c>
      <c r="Z59" s="199">
        <v>70</v>
      </c>
      <c r="AA59" s="199">
        <v>100</v>
      </c>
      <c r="AB59" s="199">
        <v>94</v>
      </c>
      <c r="AC59" s="199">
        <v>62</v>
      </c>
      <c r="AD59" s="199">
        <v>163</v>
      </c>
      <c r="AE59" s="199">
        <v>500</v>
      </c>
      <c r="AF59" s="199">
        <v>474</v>
      </c>
      <c r="AG59" s="199">
        <v>192</v>
      </c>
      <c r="AH59" s="199">
        <v>273</v>
      </c>
      <c r="AI59" s="199">
        <v>256</v>
      </c>
      <c r="AJ59" s="225">
        <v>8</v>
      </c>
      <c r="AK59" s="199">
        <v>11</v>
      </c>
      <c r="AL59" s="199">
        <v>18</v>
      </c>
      <c r="AM59" s="199">
        <v>26</v>
      </c>
      <c r="AN59" s="199">
        <v>12</v>
      </c>
      <c r="AO59" s="199">
        <v>34</v>
      </c>
      <c r="AP59" s="199">
        <v>145</v>
      </c>
      <c r="AQ59" s="199">
        <v>109</v>
      </c>
      <c r="AR59" s="199">
        <v>22</v>
      </c>
      <c r="AS59" s="199">
        <v>36</v>
      </c>
      <c r="AT59" s="56">
        <v>24</v>
      </c>
      <c r="AU59" s="199">
        <f t="shared" si="2"/>
        <v>115</v>
      </c>
      <c r="AV59" s="199">
        <f t="shared" si="3"/>
        <v>133</v>
      </c>
      <c r="AW59" s="199">
        <f t="shared" si="4"/>
        <v>199</v>
      </c>
      <c r="AX59" s="199">
        <f t="shared" si="5"/>
        <v>202</v>
      </c>
      <c r="AY59" s="199">
        <f t="shared" si="6"/>
        <v>134</v>
      </c>
      <c r="AZ59" s="199">
        <f t="shared" si="7"/>
        <v>314</v>
      </c>
      <c r="BA59" s="199">
        <f t="shared" si="8"/>
        <v>976</v>
      </c>
      <c r="BB59" s="199">
        <f t="shared" si="9"/>
        <v>913</v>
      </c>
      <c r="BC59" s="199">
        <f t="shared" si="10"/>
        <v>404</v>
      </c>
      <c r="BD59" s="199">
        <f t="shared" si="11"/>
        <v>555</v>
      </c>
      <c r="BE59" s="56">
        <f t="shared" si="12"/>
        <v>440</v>
      </c>
      <c r="BF59" s="199">
        <f t="shared" si="13"/>
        <v>16</v>
      </c>
      <c r="BG59" s="199">
        <f t="shared" si="14"/>
        <v>21</v>
      </c>
      <c r="BH59" s="199">
        <f t="shared" si="15"/>
        <v>32</v>
      </c>
      <c r="BI59" s="199">
        <f t="shared" si="16"/>
        <v>56</v>
      </c>
      <c r="BJ59" s="199">
        <f t="shared" si="17"/>
        <v>30</v>
      </c>
      <c r="BK59" s="199">
        <f t="shared" si="18"/>
        <v>66</v>
      </c>
      <c r="BL59" s="199">
        <f t="shared" si="19"/>
        <v>291</v>
      </c>
      <c r="BM59" s="199">
        <f t="shared" si="20"/>
        <v>232</v>
      </c>
      <c r="BN59" s="199">
        <f t="shared" si="21"/>
        <v>42</v>
      </c>
      <c r="BO59" s="199">
        <f t="shared" si="22"/>
        <v>58</v>
      </c>
      <c r="BP59" s="56">
        <f t="shared" si="23"/>
        <v>49</v>
      </c>
      <c r="BQ59" s="349">
        <f t="shared" si="24"/>
        <v>5278</v>
      </c>
      <c r="BR59" s="148">
        <v>44.283251231527096</v>
      </c>
    </row>
    <row r="60" spans="1:70" s="318" customFormat="1" x14ac:dyDescent="0.35">
      <c r="A60" s="401"/>
      <c r="B60" s="28" t="s">
        <v>102</v>
      </c>
      <c r="C60" s="225">
        <v>82</v>
      </c>
      <c r="D60" s="199">
        <v>83</v>
      </c>
      <c r="E60" s="199">
        <v>132</v>
      </c>
      <c r="F60" s="199">
        <v>155</v>
      </c>
      <c r="G60" s="199">
        <v>106</v>
      </c>
      <c r="H60" s="199">
        <v>198</v>
      </c>
      <c r="I60" s="199">
        <v>592</v>
      </c>
      <c r="J60" s="199">
        <v>608</v>
      </c>
      <c r="K60" s="199">
        <v>274</v>
      </c>
      <c r="L60" s="199">
        <v>445</v>
      </c>
      <c r="M60" s="199">
        <v>411</v>
      </c>
      <c r="N60" s="225">
        <v>20</v>
      </c>
      <c r="O60" s="199">
        <v>36</v>
      </c>
      <c r="P60" s="199">
        <v>52</v>
      </c>
      <c r="Q60" s="199">
        <v>57</v>
      </c>
      <c r="R60" s="199">
        <v>24</v>
      </c>
      <c r="S60" s="199">
        <v>56</v>
      </c>
      <c r="T60" s="199">
        <v>206</v>
      </c>
      <c r="U60" s="199">
        <v>125</v>
      </c>
      <c r="V60" s="199">
        <v>24</v>
      </c>
      <c r="W60" s="199">
        <v>35</v>
      </c>
      <c r="X60" s="199">
        <v>27</v>
      </c>
      <c r="Y60" s="225">
        <v>63</v>
      </c>
      <c r="Z60" s="199">
        <v>90</v>
      </c>
      <c r="AA60" s="199">
        <v>106</v>
      </c>
      <c r="AB60" s="199">
        <v>149</v>
      </c>
      <c r="AC60" s="199">
        <v>88</v>
      </c>
      <c r="AD60" s="199">
        <v>180</v>
      </c>
      <c r="AE60" s="199">
        <v>551</v>
      </c>
      <c r="AF60" s="199">
        <v>631</v>
      </c>
      <c r="AG60" s="199">
        <v>280</v>
      </c>
      <c r="AH60" s="199">
        <v>498</v>
      </c>
      <c r="AI60" s="199">
        <v>583</v>
      </c>
      <c r="AJ60" s="225">
        <v>17</v>
      </c>
      <c r="AK60" s="199">
        <v>30</v>
      </c>
      <c r="AL60" s="199">
        <v>41</v>
      </c>
      <c r="AM60" s="199">
        <v>45</v>
      </c>
      <c r="AN60" s="199">
        <v>28</v>
      </c>
      <c r="AO60" s="199">
        <v>40</v>
      </c>
      <c r="AP60" s="199">
        <v>266</v>
      </c>
      <c r="AQ60" s="199">
        <v>148</v>
      </c>
      <c r="AR60" s="199">
        <v>31</v>
      </c>
      <c r="AS60" s="199">
        <v>45</v>
      </c>
      <c r="AT60" s="56">
        <v>25</v>
      </c>
      <c r="AU60" s="199">
        <f t="shared" si="2"/>
        <v>145</v>
      </c>
      <c r="AV60" s="199">
        <f t="shared" si="3"/>
        <v>173</v>
      </c>
      <c r="AW60" s="199">
        <f t="shared" si="4"/>
        <v>238</v>
      </c>
      <c r="AX60" s="199">
        <f t="shared" si="5"/>
        <v>304</v>
      </c>
      <c r="AY60" s="199">
        <f t="shared" si="6"/>
        <v>194</v>
      </c>
      <c r="AZ60" s="199">
        <f t="shared" si="7"/>
        <v>378</v>
      </c>
      <c r="BA60" s="243">
        <f t="shared" si="8"/>
        <v>1143</v>
      </c>
      <c r="BB60" s="243">
        <f t="shared" si="9"/>
        <v>1239</v>
      </c>
      <c r="BC60" s="199">
        <f t="shared" si="10"/>
        <v>554</v>
      </c>
      <c r="BD60" s="199">
        <f t="shared" si="11"/>
        <v>943</v>
      </c>
      <c r="BE60" s="50">
        <f t="shared" si="12"/>
        <v>994</v>
      </c>
      <c r="BF60" s="199">
        <f t="shared" si="13"/>
        <v>37</v>
      </c>
      <c r="BG60" s="199">
        <f t="shared" si="14"/>
        <v>66</v>
      </c>
      <c r="BH60" s="199">
        <f t="shared" si="15"/>
        <v>93</v>
      </c>
      <c r="BI60" s="199">
        <f t="shared" si="16"/>
        <v>102</v>
      </c>
      <c r="BJ60" s="199">
        <f t="shared" si="17"/>
        <v>52</v>
      </c>
      <c r="BK60" s="199">
        <f t="shared" si="18"/>
        <v>96</v>
      </c>
      <c r="BL60" s="199">
        <f t="shared" si="19"/>
        <v>472</v>
      </c>
      <c r="BM60" s="199">
        <f t="shared" si="20"/>
        <v>273</v>
      </c>
      <c r="BN60" s="199">
        <f t="shared" si="21"/>
        <v>55</v>
      </c>
      <c r="BO60" s="199">
        <f t="shared" si="22"/>
        <v>80</v>
      </c>
      <c r="BP60" s="56">
        <f t="shared" si="23"/>
        <v>52</v>
      </c>
      <c r="BQ60" s="349">
        <f>SUM(AU60:BP60)</f>
        <v>7683</v>
      </c>
      <c r="BR60" s="148">
        <v>46.443381491604839</v>
      </c>
    </row>
    <row r="61" spans="1:70" x14ac:dyDescent="0.35">
      <c r="A61" s="401"/>
      <c r="B61" s="49" t="s">
        <v>408</v>
      </c>
      <c r="C61" s="225">
        <v>9</v>
      </c>
      <c r="D61" s="199">
        <v>18</v>
      </c>
      <c r="E61" s="199">
        <v>30</v>
      </c>
      <c r="F61" s="199">
        <v>26</v>
      </c>
      <c r="G61" s="199">
        <v>30</v>
      </c>
      <c r="H61" s="199">
        <v>60</v>
      </c>
      <c r="I61" s="199">
        <v>150</v>
      </c>
      <c r="J61" s="199">
        <v>153</v>
      </c>
      <c r="K61" s="199">
        <v>70</v>
      </c>
      <c r="L61" s="199">
        <v>85</v>
      </c>
      <c r="M61" s="199">
        <v>54</v>
      </c>
      <c r="N61" s="225"/>
      <c r="O61" s="199">
        <v>8</v>
      </c>
      <c r="P61" s="199">
        <v>9</v>
      </c>
      <c r="Q61" s="199">
        <v>10</v>
      </c>
      <c r="R61" s="199">
        <v>4</v>
      </c>
      <c r="S61" s="199">
        <v>17</v>
      </c>
      <c r="T61" s="199">
        <v>63</v>
      </c>
      <c r="U61" s="199">
        <v>40</v>
      </c>
      <c r="V61" s="199">
        <v>8</v>
      </c>
      <c r="W61" s="199">
        <v>10</v>
      </c>
      <c r="X61" s="199">
        <v>14</v>
      </c>
      <c r="Y61" s="225">
        <v>15</v>
      </c>
      <c r="Z61" s="199">
        <v>14</v>
      </c>
      <c r="AA61" s="199">
        <v>26</v>
      </c>
      <c r="AB61" s="199">
        <v>37</v>
      </c>
      <c r="AC61" s="199">
        <v>17</v>
      </c>
      <c r="AD61" s="199">
        <v>49</v>
      </c>
      <c r="AE61" s="199">
        <v>142</v>
      </c>
      <c r="AF61" s="199">
        <v>105</v>
      </c>
      <c r="AG61" s="199">
        <v>66</v>
      </c>
      <c r="AH61" s="199">
        <v>108</v>
      </c>
      <c r="AI61" s="199">
        <v>106</v>
      </c>
      <c r="AJ61" s="225">
        <v>1</v>
      </c>
      <c r="AK61" s="199">
        <v>3</v>
      </c>
      <c r="AL61" s="199">
        <v>4</v>
      </c>
      <c r="AM61" s="199">
        <v>8</v>
      </c>
      <c r="AN61" s="199">
        <v>3</v>
      </c>
      <c r="AO61" s="199">
        <v>13</v>
      </c>
      <c r="AP61" s="199">
        <v>46</v>
      </c>
      <c r="AQ61" s="199">
        <v>44</v>
      </c>
      <c r="AR61" s="199">
        <v>13</v>
      </c>
      <c r="AS61" s="199">
        <v>9</v>
      </c>
      <c r="AT61" s="56">
        <v>11</v>
      </c>
      <c r="AU61" s="199">
        <f t="shared" si="2"/>
        <v>24</v>
      </c>
      <c r="AV61" s="199">
        <f t="shared" si="3"/>
        <v>32</v>
      </c>
      <c r="AW61" s="199">
        <f t="shared" si="4"/>
        <v>56</v>
      </c>
      <c r="AX61" s="199">
        <f t="shared" si="5"/>
        <v>63</v>
      </c>
      <c r="AY61" s="199">
        <f t="shared" si="6"/>
        <v>47</v>
      </c>
      <c r="AZ61" s="199">
        <f t="shared" si="7"/>
        <v>109</v>
      </c>
      <c r="BA61" s="199">
        <f t="shared" si="8"/>
        <v>292</v>
      </c>
      <c r="BB61" s="199">
        <f t="shared" si="9"/>
        <v>258</v>
      </c>
      <c r="BC61" s="199">
        <f t="shared" si="10"/>
        <v>136</v>
      </c>
      <c r="BD61" s="199">
        <f t="shared" si="11"/>
        <v>193</v>
      </c>
      <c r="BE61" s="56">
        <f t="shared" si="12"/>
        <v>160</v>
      </c>
      <c r="BF61" s="199">
        <f t="shared" si="13"/>
        <v>1</v>
      </c>
      <c r="BG61" s="199">
        <f t="shared" si="14"/>
        <v>11</v>
      </c>
      <c r="BH61" s="199">
        <f t="shared" si="15"/>
        <v>13</v>
      </c>
      <c r="BI61" s="199">
        <f t="shared" si="16"/>
        <v>18</v>
      </c>
      <c r="BJ61" s="199">
        <f t="shared" si="17"/>
        <v>7</v>
      </c>
      <c r="BK61" s="199">
        <f t="shared" si="18"/>
        <v>30</v>
      </c>
      <c r="BL61" s="199">
        <f t="shared" si="19"/>
        <v>109</v>
      </c>
      <c r="BM61" s="199">
        <f t="shared" si="20"/>
        <v>84</v>
      </c>
      <c r="BN61" s="199">
        <f t="shared" si="21"/>
        <v>21</v>
      </c>
      <c r="BO61" s="199">
        <f t="shared" si="22"/>
        <v>19</v>
      </c>
      <c r="BP61" s="56">
        <f t="shared" si="23"/>
        <v>25</v>
      </c>
      <c r="BQ61" s="349">
        <f t="shared" ref="BQ61" si="25">SUM(AU61:BP61)</f>
        <v>1708</v>
      </c>
      <c r="BR61" s="148">
        <v>45.675644028103044</v>
      </c>
    </row>
    <row r="62" spans="1:70" x14ac:dyDescent="0.35">
      <c r="A62" s="401" t="s">
        <v>130</v>
      </c>
      <c r="B62" s="28" t="s">
        <v>103</v>
      </c>
      <c r="C62" s="225">
        <v>133</v>
      </c>
      <c r="D62" s="199">
        <v>138</v>
      </c>
      <c r="E62" s="199">
        <v>205</v>
      </c>
      <c r="F62" s="199">
        <v>218</v>
      </c>
      <c r="G62" s="199">
        <v>139</v>
      </c>
      <c r="H62" s="199">
        <v>377</v>
      </c>
      <c r="I62" s="243">
        <v>1109</v>
      </c>
      <c r="J62" s="199">
        <v>845</v>
      </c>
      <c r="K62" s="199">
        <v>379</v>
      </c>
      <c r="L62" s="199">
        <v>487</v>
      </c>
      <c r="M62" s="199">
        <v>397</v>
      </c>
      <c r="N62" s="225">
        <v>63</v>
      </c>
      <c r="O62" s="199">
        <v>80</v>
      </c>
      <c r="P62" s="199">
        <v>98</v>
      </c>
      <c r="Q62" s="199">
        <v>105</v>
      </c>
      <c r="R62" s="199">
        <v>76</v>
      </c>
      <c r="S62" s="199">
        <v>206</v>
      </c>
      <c r="T62" s="199">
        <v>847</v>
      </c>
      <c r="U62" s="199">
        <v>480</v>
      </c>
      <c r="V62" s="199">
        <v>104</v>
      </c>
      <c r="W62" s="199">
        <v>92</v>
      </c>
      <c r="X62" s="199">
        <v>80</v>
      </c>
      <c r="Y62" s="225">
        <v>157</v>
      </c>
      <c r="Z62" s="199">
        <v>154</v>
      </c>
      <c r="AA62" s="199">
        <v>204</v>
      </c>
      <c r="AB62" s="199">
        <v>221</v>
      </c>
      <c r="AC62" s="199">
        <v>125</v>
      </c>
      <c r="AD62" s="199">
        <v>329</v>
      </c>
      <c r="AE62" s="243">
        <v>1002</v>
      </c>
      <c r="AF62" s="199">
        <v>839</v>
      </c>
      <c r="AG62" s="199">
        <v>382</v>
      </c>
      <c r="AH62" s="199">
        <v>591</v>
      </c>
      <c r="AI62" s="199">
        <v>672</v>
      </c>
      <c r="AJ62" s="225">
        <v>73</v>
      </c>
      <c r="AK62" s="199">
        <v>77</v>
      </c>
      <c r="AL62" s="199">
        <v>109</v>
      </c>
      <c r="AM62" s="199">
        <v>112</v>
      </c>
      <c r="AN62" s="199">
        <v>70</v>
      </c>
      <c r="AO62" s="199">
        <v>187</v>
      </c>
      <c r="AP62" s="199">
        <v>736</v>
      </c>
      <c r="AQ62" s="199">
        <v>453</v>
      </c>
      <c r="AR62" s="199">
        <v>89</v>
      </c>
      <c r="AS62" s="199">
        <v>137</v>
      </c>
      <c r="AT62" s="56">
        <v>98</v>
      </c>
      <c r="AU62" s="199">
        <f t="shared" si="2"/>
        <v>290</v>
      </c>
      <c r="AV62" s="199">
        <f t="shared" si="3"/>
        <v>292</v>
      </c>
      <c r="AW62" s="199">
        <f t="shared" si="4"/>
        <v>409</v>
      </c>
      <c r="AX62" s="199">
        <f t="shared" si="5"/>
        <v>439</v>
      </c>
      <c r="AY62" s="199">
        <f t="shared" si="6"/>
        <v>264</v>
      </c>
      <c r="AZ62" s="199">
        <f t="shared" si="7"/>
        <v>706</v>
      </c>
      <c r="BA62" s="243">
        <f t="shared" si="8"/>
        <v>2111</v>
      </c>
      <c r="BB62" s="243">
        <f t="shared" si="9"/>
        <v>1684</v>
      </c>
      <c r="BC62" s="199">
        <f t="shared" si="10"/>
        <v>761</v>
      </c>
      <c r="BD62" s="243">
        <f t="shared" si="11"/>
        <v>1078</v>
      </c>
      <c r="BE62" s="50">
        <f t="shared" si="12"/>
        <v>1069</v>
      </c>
      <c r="BF62" s="199">
        <f t="shared" si="13"/>
        <v>136</v>
      </c>
      <c r="BG62" s="199">
        <f t="shared" si="14"/>
        <v>157</v>
      </c>
      <c r="BH62" s="199">
        <f t="shared" si="15"/>
        <v>207</v>
      </c>
      <c r="BI62" s="199">
        <f t="shared" si="16"/>
        <v>217</v>
      </c>
      <c r="BJ62" s="199">
        <f t="shared" si="17"/>
        <v>146</v>
      </c>
      <c r="BK62" s="199">
        <f t="shared" si="18"/>
        <v>393</v>
      </c>
      <c r="BL62" s="243">
        <f t="shared" si="19"/>
        <v>1583</v>
      </c>
      <c r="BM62" s="199">
        <f t="shared" si="20"/>
        <v>933</v>
      </c>
      <c r="BN62" s="199">
        <f t="shared" si="21"/>
        <v>193</v>
      </c>
      <c r="BO62" s="199">
        <f t="shared" si="22"/>
        <v>229</v>
      </c>
      <c r="BP62" s="56">
        <f t="shared" si="23"/>
        <v>178</v>
      </c>
      <c r="BQ62" s="349">
        <f t="shared" si="24"/>
        <v>13475</v>
      </c>
      <c r="BR62" s="148">
        <v>42.085231910946199</v>
      </c>
    </row>
    <row r="63" spans="1:70" x14ac:dyDescent="0.35">
      <c r="A63" s="401"/>
      <c r="B63" s="28" t="s">
        <v>104</v>
      </c>
      <c r="C63" s="225">
        <v>85</v>
      </c>
      <c r="D63" s="199">
        <v>73</v>
      </c>
      <c r="E63" s="199">
        <v>101</v>
      </c>
      <c r="F63" s="199">
        <v>125</v>
      </c>
      <c r="G63" s="199">
        <v>68</v>
      </c>
      <c r="H63" s="199">
        <v>215</v>
      </c>
      <c r="I63" s="199">
        <v>791</v>
      </c>
      <c r="J63" s="199">
        <v>516</v>
      </c>
      <c r="K63" s="199">
        <v>248</v>
      </c>
      <c r="L63" s="199">
        <v>340</v>
      </c>
      <c r="M63" s="199">
        <v>271</v>
      </c>
      <c r="N63" s="225">
        <v>27</v>
      </c>
      <c r="O63" s="199">
        <v>38</v>
      </c>
      <c r="P63" s="199">
        <v>42</v>
      </c>
      <c r="Q63" s="199">
        <v>59</v>
      </c>
      <c r="R63" s="199">
        <v>41</v>
      </c>
      <c r="S63" s="199">
        <v>90</v>
      </c>
      <c r="T63" s="199">
        <v>432</v>
      </c>
      <c r="U63" s="199">
        <v>203</v>
      </c>
      <c r="V63" s="199">
        <v>33</v>
      </c>
      <c r="W63" s="199">
        <v>51</v>
      </c>
      <c r="X63" s="199">
        <v>41</v>
      </c>
      <c r="Y63" s="225">
        <v>77</v>
      </c>
      <c r="Z63" s="199">
        <v>81</v>
      </c>
      <c r="AA63" s="199">
        <v>118</v>
      </c>
      <c r="AB63" s="199">
        <v>104</v>
      </c>
      <c r="AC63" s="199">
        <v>81</v>
      </c>
      <c r="AD63" s="199">
        <v>195</v>
      </c>
      <c r="AE63" s="199">
        <v>703</v>
      </c>
      <c r="AF63" s="199">
        <v>549</v>
      </c>
      <c r="AG63" s="199">
        <v>251</v>
      </c>
      <c r="AH63" s="199">
        <v>349</v>
      </c>
      <c r="AI63" s="199">
        <v>406</v>
      </c>
      <c r="AJ63" s="225">
        <v>24</v>
      </c>
      <c r="AK63" s="199">
        <v>40</v>
      </c>
      <c r="AL63" s="199">
        <v>55</v>
      </c>
      <c r="AM63" s="199">
        <v>50</v>
      </c>
      <c r="AN63" s="199">
        <v>37</v>
      </c>
      <c r="AO63" s="199">
        <v>87</v>
      </c>
      <c r="AP63" s="199">
        <v>400</v>
      </c>
      <c r="AQ63" s="199">
        <v>222</v>
      </c>
      <c r="AR63" s="199">
        <v>50</v>
      </c>
      <c r="AS63" s="199">
        <v>63</v>
      </c>
      <c r="AT63" s="56">
        <v>49</v>
      </c>
      <c r="AU63" s="199">
        <f t="shared" si="2"/>
        <v>162</v>
      </c>
      <c r="AV63" s="199">
        <f t="shared" si="3"/>
        <v>154</v>
      </c>
      <c r="AW63" s="199">
        <f t="shared" si="4"/>
        <v>219</v>
      </c>
      <c r="AX63" s="199">
        <f t="shared" si="5"/>
        <v>229</v>
      </c>
      <c r="AY63" s="199">
        <f t="shared" si="6"/>
        <v>149</v>
      </c>
      <c r="AZ63" s="199">
        <f t="shared" si="7"/>
        <v>410</v>
      </c>
      <c r="BA63" s="243">
        <f t="shared" si="8"/>
        <v>1494</v>
      </c>
      <c r="BB63" s="243">
        <f t="shared" si="9"/>
        <v>1065</v>
      </c>
      <c r="BC63" s="199">
        <f t="shared" si="10"/>
        <v>499</v>
      </c>
      <c r="BD63" s="199">
        <f t="shared" si="11"/>
        <v>689</v>
      </c>
      <c r="BE63" s="56">
        <f t="shared" si="12"/>
        <v>677</v>
      </c>
      <c r="BF63" s="199">
        <f t="shared" si="13"/>
        <v>51</v>
      </c>
      <c r="BG63" s="199">
        <f t="shared" si="14"/>
        <v>78</v>
      </c>
      <c r="BH63" s="199">
        <f t="shared" si="15"/>
        <v>97</v>
      </c>
      <c r="BI63" s="199">
        <f t="shared" si="16"/>
        <v>109</v>
      </c>
      <c r="BJ63" s="199">
        <f t="shared" si="17"/>
        <v>78</v>
      </c>
      <c r="BK63" s="199">
        <f t="shared" si="18"/>
        <v>177</v>
      </c>
      <c r="BL63" s="199">
        <f t="shared" si="19"/>
        <v>832</v>
      </c>
      <c r="BM63" s="199">
        <f t="shared" si="20"/>
        <v>425</v>
      </c>
      <c r="BN63" s="199">
        <f t="shared" si="21"/>
        <v>83</v>
      </c>
      <c r="BO63" s="199">
        <f t="shared" si="22"/>
        <v>114</v>
      </c>
      <c r="BP63" s="56">
        <f t="shared" si="23"/>
        <v>90</v>
      </c>
      <c r="BQ63" s="349">
        <f t="shared" si="24"/>
        <v>7881</v>
      </c>
      <c r="BR63" s="148">
        <v>43.102080954193632</v>
      </c>
    </row>
    <row r="64" spans="1:70" x14ac:dyDescent="0.35">
      <c r="A64" s="401"/>
      <c r="B64" s="28" t="s">
        <v>105</v>
      </c>
      <c r="C64" s="225">
        <v>15</v>
      </c>
      <c r="D64" s="199">
        <v>27</v>
      </c>
      <c r="E64" s="199">
        <v>28</v>
      </c>
      <c r="F64" s="199">
        <v>30</v>
      </c>
      <c r="G64" s="199">
        <v>14</v>
      </c>
      <c r="H64" s="199">
        <v>48</v>
      </c>
      <c r="I64" s="199">
        <v>127</v>
      </c>
      <c r="J64" s="199">
        <v>139</v>
      </c>
      <c r="K64" s="199">
        <v>52</v>
      </c>
      <c r="L64" s="199">
        <v>61</v>
      </c>
      <c r="M64" s="199">
        <v>52</v>
      </c>
      <c r="N64" s="225">
        <v>1</v>
      </c>
      <c r="O64" s="199">
        <v>1</v>
      </c>
      <c r="P64" s="199">
        <v>2</v>
      </c>
      <c r="Q64" s="199">
        <v>2</v>
      </c>
      <c r="R64" s="199">
        <v>2</v>
      </c>
      <c r="S64" s="199">
        <v>1</v>
      </c>
      <c r="T64" s="199">
        <v>18</v>
      </c>
      <c r="U64" s="199">
        <v>21</v>
      </c>
      <c r="V64" s="199">
        <v>4</v>
      </c>
      <c r="W64" s="199">
        <v>4</v>
      </c>
      <c r="X64" s="199">
        <v>4</v>
      </c>
      <c r="Y64" s="225">
        <v>12</v>
      </c>
      <c r="Z64" s="199">
        <v>27</v>
      </c>
      <c r="AA64" s="199">
        <v>23</v>
      </c>
      <c r="AB64" s="199">
        <v>25</v>
      </c>
      <c r="AC64" s="199">
        <v>22</v>
      </c>
      <c r="AD64" s="199">
        <v>44</v>
      </c>
      <c r="AE64" s="199">
        <v>128</v>
      </c>
      <c r="AF64" s="199">
        <v>137</v>
      </c>
      <c r="AG64" s="199">
        <v>44</v>
      </c>
      <c r="AH64" s="199">
        <v>69</v>
      </c>
      <c r="AI64" s="199">
        <v>67</v>
      </c>
      <c r="AJ64" s="225"/>
      <c r="AK64" s="199">
        <v>1</v>
      </c>
      <c r="AL64" s="199"/>
      <c r="AM64" s="199">
        <v>2</v>
      </c>
      <c r="AN64" s="199">
        <v>1</v>
      </c>
      <c r="AO64" s="199">
        <v>1</v>
      </c>
      <c r="AP64" s="199">
        <v>21</v>
      </c>
      <c r="AQ64" s="199">
        <v>15</v>
      </c>
      <c r="AR64" s="199">
        <v>4</v>
      </c>
      <c r="AS64" s="199">
        <v>3</v>
      </c>
      <c r="AT64" s="56">
        <v>4</v>
      </c>
      <c r="AU64" s="199">
        <f t="shared" si="2"/>
        <v>27</v>
      </c>
      <c r="AV64" s="199">
        <f t="shared" si="3"/>
        <v>54</v>
      </c>
      <c r="AW64" s="199">
        <f t="shared" si="4"/>
        <v>51</v>
      </c>
      <c r="AX64" s="199">
        <f t="shared" si="5"/>
        <v>55</v>
      </c>
      <c r="AY64" s="199">
        <f t="shared" si="6"/>
        <v>36</v>
      </c>
      <c r="AZ64" s="199">
        <f t="shared" si="7"/>
        <v>92</v>
      </c>
      <c r="BA64" s="199">
        <f t="shared" si="8"/>
        <v>255</v>
      </c>
      <c r="BB64" s="199">
        <f t="shared" si="9"/>
        <v>276</v>
      </c>
      <c r="BC64" s="199">
        <f t="shared" si="10"/>
        <v>96</v>
      </c>
      <c r="BD64" s="199">
        <f t="shared" si="11"/>
        <v>130</v>
      </c>
      <c r="BE64" s="56">
        <f t="shared" si="12"/>
        <v>119</v>
      </c>
      <c r="BF64" s="199">
        <f t="shared" si="13"/>
        <v>1</v>
      </c>
      <c r="BG64" s="199">
        <f t="shared" si="14"/>
        <v>2</v>
      </c>
      <c r="BH64" s="199">
        <f t="shared" si="15"/>
        <v>2</v>
      </c>
      <c r="BI64" s="199">
        <f t="shared" si="16"/>
        <v>4</v>
      </c>
      <c r="BJ64" s="199">
        <f t="shared" si="17"/>
        <v>3</v>
      </c>
      <c r="BK64" s="199">
        <f t="shared" si="18"/>
        <v>2</v>
      </c>
      <c r="BL64" s="199">
        <f t="shared" si="19"/>
        <v>39</v>
      </c>
      <c r="BM64" s="199">
        <f t="shared" si="20"/>
        <v>36</v>
      </c>
      <c r="BN64" s="199">
        <f t="shared" si="21"/>
        <v>8</v>
      </c>
      <c r="BO64" s="199">
        <f t="shared" si="22"/>
        <v>7</v>
      </c>
      <c r="BP64" s="56">
        <f t="shared" si="23"/>
        <v>8</v>
      </c>
      <c r="BQ64" s="349">
        <f t="shared" si="24"/>
        <v>1303</v>
      </c>
      <c r="BR64" s="148">
        <v>44.298925556408285</v>
      </c>
    </row>
    <row r="65" spans="1:70" x14ac:dyDescent="0.35">
      <c r="A65" s="402" t="s">
        <v>132</v>
      </c>
      <c r="B65" s="28" t="s">
        <v>106</v>
      </c>
      <c r="C65" s="225">
        <v>55</v>
      </c>
      <c r="D65" s="199">
        <v>60</v>
      </c>
      <c r="E65" s="199">
        <v>76</v>
      </c>
      <c r="F65" s="199">
        <v>88</v>
      </c>
      <c r="G65" s="199">
        <v>45</v>
      </c>
      <c r="H65" s="199">
        <v>148</v>
      </c>
      <c r="I65" s="199">
        <v>493</v>
      </c>
      <c r="J65" s="199">
        <v>354</v>
      </c>
      <c r="K65" s="199">
        <v>136</v>
      </c>
      <c r="L65" s="199">
        <v>187</v>
      </c>
      <c r="M65" s="199">
        <v>148</v>
      </c>
      <c r="N65" s="225">
        <v>15</v>
      </c>
      <c r="O65" s="199">
        <v>25</v>
      </c>
      <c r="P65" s="199">
        <v>25</v>
      </c>
      <c r="Q65" s="199">
        <v>24</v>
      </c>
      <c r="R65" s="199">
        <v>13</v>
      </c>
      <c r="S65" s="199">
        <v>38</v>
      </c>
      <c r="T65" s="199">
        <v>204</v>
      </c>
      <c r="U65" s="199">
        <v>115</v>
      </c>
      <c r="V65" s="199">
        <v>17</v>
      </c>
      <c r="W65" s="199">
        <v>19</v>
      </c>
      <c r="X65" s="199">
        <v>15</v>
      </c>
      <c r="Y65" s="225">
        <v>49</v>
      </c>
      <c r="Z65" s="199">
        <v>63</v>
      </c>
      <c r="AA65" s="199">
        <v>72</v>
      </c>
      <c r="AB65" s="199">
        <v>93</v>
      </c>
      <c r="AC65" s="199">
        <v>55</v>
      </c>
      <c r="AD65" s="199">
        <v>133</v>
      </c>
      <c r="AE65" s="199">
        <v>435</v>
      </c>
      <c r="AF65" s="199">
        <v>342</v>
      </c>
      <c r="AG65" s="199">
        <v>155</v>
      </c>
      <c r="AH65" s="199">
        <v>221</v>
      </c>
      <c r="AI65" s="199">
        <v>241</v>
      </c>
      <c r="AJ65" s="225">
        <v>12</v>
      </c>
      <c r="AK65" s="199">
        <v>26</v>
      </c>
      <c r="AL65" s="199">
        <v>26</v>
      </c>
      <c r="AM65" s="199">
        <v>24</v>
      </c>
      <c r="AN65" s="199">
        <v>15</v>
      </c>
      <c r="AO65" s="199">
        <v>44</v>
      </c>
      <c r="AP65" s="199">
        <v>172</v>
      </c>
      <c r="AQ65" s="199">
        <v>102</v>
      </c>
      <c r="AR65" s="199">
        <v>16</v>
      </c>
      <c r="AS65" s="199">
        <v>17</v>
      </c>
      <c r="AT65" s="56">
        <v>17</v>
      </c>
      <c r="AU65" s="199">
        <f t="shared" si="2"/>
        <v>104</v>
      </c>
      <c r="AV65" s="199">
        <f t="shared" si="3"/>
        <v>123</v>
      </c>
      <c r="AW65" s="199">
        <f t="shared" si="4"/>
        <v>148</v>
      </c>
      <c r="AX65" s="199">
        <f t="shared" si="5"/>
        <v>181</v>
      </c>
      <c r="AY65" s="199">
        <f t="shared" si="6"/>
        <v>100</v>
      </c>
      <c r="AZ65" s="199">
        <f t="shared" si="7"/>
        <v>281</v>
      </c>
      <c r="BA65" s="199">
        <f t="shared" si="8"/>
        <v>928</v>
      </c>
      <c r="BB65" s="199">
        <f t="shared" si="9"/>
        <v>696</v>
      </c>
      <c r="BC65" s="199">
        <f t="shared" si="10"/>
        <v>291</v>
      </c>
      <c r="BD65" s="199">
        <f t="shared" si="11"/>
        <v>408</v>
      </c>
      <c r="BE65" s="56">
        <f t="shared" si="12"/>
        <v>389</v>
      </c>
      <c r="BF65" s="199">
        <f t="shared" si="13"/>
        <v>27</v>
      </c>
      <c r="BG65" s="199">
        <f t="shared" si="14"/>
        <v>51</v>
      </c>
      <c r="BH65" s="199">
        <f t="shared" si="15"/>
        <v>51</v>
      </c>
      <c r="BI65" s="199">
        <f t="shared" si="16"/>
        <v>48</v>
      </c>
      <c r="BJ65" s="199">
        <f t="shared" si="17"/>
        <v>28</v>
      </c>
      <c r="BK65" s="199">
        <f t="shared" si="18"/>
        <v>82</v>
      </c>
      <c r="BL65" s="199">
        <f t="shared" si="19"/>
        <v>376</v>
      </c>
      <c r="BM65" s="199">
        <f t="shared" si="20"/>
        <v>217</v>
      </c>
      <c r="BN65" s="199">
        <f t="shared" si="21"/>
        <v>33</v>
      </c>
      <c r="BO65" s="199">
        <f t="shared" si="22"/>
        <v>36</v>
      </c>
      <c r="BP65" s="56">
        <f t="shared" si="23"/>
        <v>32</v>
      </c>
      <c r="BQ65" s="349">
        <f t="shared" si="24"/>
        <v>4630</v>
      </c>
      <c r="BR65" s="148">
        <v>42.242548596112314</v>
      </c>
    </row>
    <row r="66" spans="1:70" x14ac:dyDescent="0.35">
      <c r="A66" s="402"/>
      <c r="B66" s="28" t="s">
        <v>107</v>
      </c>
      <c r="C66" s="225">
        <v>35</v>
      </c>
      <c r="D66" s="199">
        <v>47</v>
      </c>
      <c r="E66" s="199">
        <v>69</v>
      </c>
      <c r="F66" s="199">
        <v>72</v>
      </c>
      <c r="G66" s="199">
        <v>49</v>
      </c>
      <c r="H66" s="199">
        <v>105</v>
      </c>
      <c r="I66" s="199">
        <v>311</v>
      </c>
      <c r="J66" s="199">
        <v>270</v>
      </c>
      <c r="K66" s="199">
        <v>132</v>
      </c>
      <c r="L66" s="199">
        <v>154</v>
      </c>
      <c r="M66" s="199">
        <v>115</v>
      </c>
      <c r="N66" s="225">
        <v>16</v>
      </c>
      <c r="O66" s="199">
        <v>32</v>
      </c>
      <c r="P66" s="199">
        <v>48</v>
      </c>
      <c r="Q66" s="199">
        <v>55</v>
      </c>
      <c r="R66" s="199">
        <v>44</v>
      </c>
      <c r="S66" s="199">
        <v>57</v>
      </c>
      <c r="T66" s="199">
        <v>240</v>
      </c>
      <c r="U66" s="199">
        <v>113</v>
      </c>
      <c r="V66" s="199">
        <v>20</v>
      </c>
      <c r="W66" s="199">
        <v>20</v>
      </c>
      <c r="X66" s="199">
        <v>14</v>
      </c>
      <c r="Y66" s="225">
        <v>33</v>
      </c>
      <c r="Z66" s="199">
        <v>51</v>
      </c>
      <c r="AA66" s="199">
        <v>41</v>
      </c>
      <c r="AB66" s="199">
        <v>62</v>
      </c>
      <c r="AC66" s="199">
        <v>34</v>
      </c>
      <c r="AD66" s="199">
        <v>100</v>
      </c>
      <c r="AE66" s="199">
        <v>285</v>
      </c>
      <c r="AF66" s="199">
        <v>262</v>
      </c>
      <c r="AG66" s="199">
        <v>112</v>
      </c>
      <c r="AH66" s="199">
        <v>167</v>
      </c>
      <c r="AI66" s="199">
        <v>154</v>
      </c>
      <c r="AJ66" s="225">
        <v>29</v>
      </c>
      <c r="AK66" s="199">
        <v>27</v>
      </c>
      <c r="AL66" s="199">
        <v>29</v>
      </c>
      <c r="AM66" s="199">
        <v>55</v>
      </c>
      <c r="AN66" s="199">
        <v>27</v>
      </c>
      <c r="AO66" s="199">
        <v>80</v>
      </c>
      <c r="AP66" s="199">
        <v>206</v>
      </c>
      <c r="AQ66" s="199">
        <v>117</v>
      </c>
      <c r="AR66" s="199">
        <v>34</v>
      </c>
      <c r="AS66" s="199">
        <v>24</v>
      </c>
      <c r="AT66" s="56">
        <v>11</v>
      </c>
      <c r="AU66" s="199">
        <f t="shared" si="2"/>
        <v>68</v>
      </c>
      <c r="AV66" s="199">
        <f t="shared" si="3"/>
        <v>98</v>
      </c>
      <c r="AW66" s="199">
        <f t="shared" si="4"/>
        <v>110</v>
      </c>
      <c r="AX66" s="199">
        <f t="shared" si="5"/>
        <v>134</v>
      </c>
      <c r="AY66" s="199">
        <f t="shared" si="6"/>
        <v>83</v>
      </c>
      <c r="AZ66" s="199">
        <f t="shared" si="7"/>
        <v>205</v>
      </c>
      <c r="BA66" s="199">
        <f t="shared" si="8"/>
        <v>596</v>
      </c>
      <c r="BB66" s="199">
        <f t="shared" si="9"/>
        <v>532</v>
      </c>
      <c r="BC66" s="199">
        <f t="shared" si="10"/>
        <v>244</v>
      </c>
      <c r="BD66" s="199">
        <f t="shared" si="11"/>
        <v>321</v>
      </c>
      <c r="BE66" s="56">
        <f t="shared" si="12"/>
        <v>269</v>
      </c>
      <c r="BF66" s="199">
        <f t="shared" si="13"/>
        <v>45</v>
      </c>
      <c r="BG66" s="199">
        <f t="shared" si="14"/>
        <v>59</v>
      </c>
      <c r="BH66" s="199">
        <f t="shared" si="15"/>
        <v>77</v>
      </c>
      <c r="BI66" s="199">
        <f t="shared" si="16"/>
        <v>110</v>
      </c>
      <c r="BJ66" s="199">
        <f t="shared" si="17"/>
        <v>71</v>
      </c>
      <c r="BK66" s="199">
        <f t="shared" si="18"/>
        <v>137</v>
      </c>
      <c r="BL66" s="199">
        <f t="shared" si="19"/>
        <v>446</v>
      </c>
      <c r="BM66" s="199">
        <f t="shared" si="20"/>
        <v>230</v>
      </c>
      <c r="BN66" s="199">
        <f t="shared" si="21"/>
        <v>54</v>
      </c>
      <c r="BO66" s="199">
        <f t="shared" si="22"/>
        <v>44</v>
      </c>
      <c r="BP66" s="56">
        <f t="shared" si="23"/>
        <v>25</v>
      </c>
      <c r="BQ66" s="349">
        <f t="shared" si="24"/>
        <v>3958</v>
      </c>
      <c r="BR66" s="148">
        <v>40.509095502779182</v>
      </c>
    </row>
    <row r="67" spans="1:70" x14ac:dyDescent="0.35">
      <c r="A67" s="402"/>
      <c r="B67" s="28" t="s">
        <v>108</v>
      </c>
      <c r="C67" s="225">
        <v>27</v>
      </c>
      <c r="D67" s="199">
        <v>28</v>
      </c>
      <c r="E67" s="199">
        <v>37</v>
      </c>
      <c r="F67" s="199">
        <v>47</v>
      </c>
      <c r="G67" s="199">
        <v>29</v>
      </c>
      <c r="H67" s="199">
        <v>40</v>
      </c>
      <c r="I67" s="199">
        <v>198</v>
      </c>
      <c r="J67" s="199">
        <v>116</v>
      </c>
      <c r="K67" s="199">
        <v>59</v>
      </c>
      <c r="L67" s="199">
        <v>81</v>
      </c>
      <c r="M67" s="199">
        <v>60</v>
      </c>
      <c r="N67" s="225">
        <v>10</v>
      </c>
      <c r="O67" s="199">
        <v>8</v>
      </c>
      <c r="P67" s="199">
        <v>11</v>
      </c>
      <c r="Q67" s="199">
        <v>14</v>
      </c>
      <c r="R67" s="199">
        <v>16</v>
      </c>
      <c r="S67" s="199">
        <v>22</v>
      </c>
      <c r="T67" s="199">
        <v>110</v>
      </c>
      <c r="U67" s="199">
        <v>44</v>
      </c>
      <c r="V67" s="199">
        <v>4</v>
      </c>
      <c r="W67" s="199">
        <v>14</v>
      </c>
      <c r="X67" s="199">
        <v>13</v>
      </c>
      <c r="Y67" s="225">
        <v>13</v>
      </c>
      <c r="Z67" s="199">
        <v>24</v>
      </c>
      <c r="AA67" s="199">
        <v>39</v>
      </c>
      <c r="AB67" s="199">
        <v>38</v>
      </c>
      <c r="AC67" s="199">
        <v>17</v>
      </c>
      <c r="AD67" s="199">
        <v>54</v>
      </c>
      <c r="AE67" s="199">
        <v>179</v>
      </c>
      <c r="AF67" s="199">
        <v>111</v>
      </c>
      <c r="AG67" s="199">
        <v>67</v>
      </c>
      <c r="AH67" s="199">
        <v>76</v>
      </c>
      <c r="AI67" s="199">
        <v>101</v>
      </c>
      <c r="AJ67" s="225">
        <v>14</v>
      </c>
      <c r="AK67" s="199">
        <v>9</v>
      </c>
      <c r="AL67" s="199">
        <v>20</v>
      </c>
      <c r="AM67" s="199">
        <v>18</v>
      </c>
      <c r="AN67" s="199">
        <v>12</v>
      </c>
      <c r="AO67" s="199">
        <v>25</v>
      </c>
      <c r="AP67" s="199">
        <v>95</v>
      </c>
      <c r="AQ67" s="199">
        <v>32</v>
      </c>
      <c r="AR67" s="199">
        <v>8</v>
      </c>
      <c r="AS67" s="199">
        <v>22</v>
      </c>
      <c r="AT67" s="56">
        <v>11</v>
      </c>
      <c r="AU67" s="199">
        <f t="shared" si="2"/>
        <v>40</v>
      </c>
      <c r="AV67" s="199">
        <f t="shared" si="3"/>
        <v>52</v>
      </c>
      <c r="AW67" s="199">
        <f t="shared" si="4"/>
        <v>76</v>
      </c>
      <c r="AX67" s="199">
        <f t="shared" si="5"/>
        <v>85</v>
      </c>
      <c r="AY67" s="199">
        <f t="shared" si="6"/>
        <v>46</v>
      </c>
      <c r="AZ67" s="199">
        <f t="shared" si="7"/>
        <v>94</v>
      </c>
      <c r="BA67" s="199">
        <f t="shared" si="8"/>
        <v>377</v>
      </c>
      <c r="BB67" s="199">
        <f t="shared" si="9"/>
        <v>227</v>
      </c>
      <c r="BC67" s="199">
        <f t="shared" si="10"/>
        <v>126</v>
      </c>
      <c r="BD67" s="199">
        <f t="shared" si="11"/>
        <v>157</v>
      </c>
      <c r="BE67" s="56">
        <f t="shared" si="12"/>
        <v>161</v>
      </c>
      <c r="BF67" s="199">
        <f t="shared" si="13"/>
        <v>24</v>
      </c>
      <c r="BG67" s="199">
        <f t="shared" si="14"/>
        <v>17</v>
      </c>
      <c r="BH67" s="199">
        <f t="shared" si="15"/>
        <v>31</v>
      </c>
      <c r="BI67" s="199">
        <f t="shared" si="16"/>
        <v>32</v>
      </c>
      <c r="BJ67" s="199">
        <f t="shared" si="17"/>
        <v>28</v>
      </c>
      <c r="BK67" s="199">
        <f t="shared" si="18"/>
        <v>47</v>
      </c>
      <c r="BL67" s="199">
        <f t="shared" si="19"/>
        <v>205</v>
      </c>
      <c r="BM67" s="199">
        <f t="shared" si="20"/>
        <v>76</v>
      </c>
      <c r="BN67" s="199">
        <f t="shared" si="21"/>
        <v>12</v>
      </c>
      <c r="BO67" s="199">
        <f t="shared" si="22"/>
        <v>36</v>
      </c>
      <c r="BP67" s="56">
        <f t="shared" si="23"/>
        <v>24</v>
      </c>
      <c r="BQ67" s="349">
        <f t="shared" si="24"/>
        <v>1973</v>
      </c>
      <c r="BR67" s="148">
        <v>41.045869234668018</v>
      </c>
    </row>
    <row r="68" spans="1:70" x14ac:dyDescent="0.35">
      <c r="A68" s="402"/>
      <c r="B68" s="28" t="s">
        <v>109</v>
      </c>
      <c r="C68" s="225">
        <v>32</v>
      </c>
      <c r="D68" s="199">
        <v>41</v>
      </c>
      <c r="E68" s="199">
        <v>73</v>
      </c>
      <c r="F68" s="199">
        <v>87</v>
      </c>
      <c r="G68" s="199">
        <v>38</v>
      </c>
      <c r="H68" s="199">
        <v>113</v>
      </c>
      <c r="I68" s="199">
        <v>245</v>
      </c>
      <c r="J68" s="199">
        <v>220</v>
      </c>
      <c r="K68" s="199">
        <v>110</v>
      </c>
      <c r="L68" s="199">
        <v>130</v>
      </c>
      <c r="M68" s="199">
        <v>103</v>
      </c>
      <c r="N68" s="225">
        <v>11</v>
      </c>
      <c r="O68" s="199">
        <v>23</v>
      </c>
      <c r="P68" s="199">
        <v>32</v>
      </c>
      <c r="Q68" s="199">
        <v>37</v>
      </c>
      <c r="R68" s="199">
        <v>23</v>
      </c>
      <c r="S68" s="199">
        <v>44</v>
      </c>
      <c r="T68" s="199">
        <v>175</v>
      </c>
      <c r="U68" s="199">
        <v>114</v>
      </c>
      <c r="V68" s="199">
        <v>16</v>
      </c>
      <c r="W68" s="199">
        <v>20</v>
      </c>
      <c r="X68" s="199">
        <v>8</v>
      </c>
      <c r="Y68" s="225">
        <v>34</v>
      </c>
      <c r="Z68" s="199">
        <v>39</v>
      </c>
      <c r="AA68" s="199">
        <v>56</v>
      </c>
      <c r="AB68" s="199">
        <v>71</v>
      </c>
      <c r="AC68" s="199">
        <v>58</v>
      </c>
      <c r="AD68" s="199">
        <v>104</v>
      </c>
      <c r="AE68" s="199">
        <v>249</v>
      </c>
      <c r="AF68" s="199">
        <v>237</v>
      </c>
      <c r="AG68" s="199">
        <v>105</v>
      </c>
      <c r="AH68" s="199">
        <v>154</v>
      </c>
      <c r="AI68" s="199">
        <v>144</v>
      </c>
      <c r="AJ68" s="225">
        <v>16</v>
      </c>
      <c r="AK68" s="199">
        <v>33</v>
      </c>
      <c r="AL68" s="199">
        <v>29</v>
      </c>
      <c r="AM68" s="199">
        <v>36</v>
      </c>
      <c r="AN68" s="199">
        <v>19</v>
      </c>
      <c r="AO68" s="199">
        <v>31</v>
      </c>
      <c r="AP68" s="199">
        <v>190</v>
      </c>
      <c r="AQ68" s="199">
        <v>121</v>
      </c>
      <c r="AR68" s="199">
        <v>17</v>
      </c>
      <c r="AS68" s="199">
        <v>25</v>
      </c>
      <c r="AT68" s="56">
        <v>13</v>
      </c>
      <c r="AU68" s="199">
        <f t="shared" si="2"/>
        <v>66</v>
      </c>
      <c r="AV68" s="199">
        <f t="shared" si="3"/>
        <v>80</v>
      </c>
      <c r="AW68" s="199">
        <f t="shared" si="4"/>
        <v>129</v>
      </c>
      <c r="AX68" s="199">
        <f t="shared" si="5"/>
        <v>158</v>
      </c>
      <c r="AY68" s="199">
        <f t="shared" si="6"/>
        <v>96</v>
      </c>
      <c r="AZ68" s="199">
        <f t="shared" si="7"/>
        <v>217</v>
      </c>
      <c r="BA68" s="199">
        <f t="shared" si="8"/>
        <v>494</v>
      </c>
      <c r="BB68" s="199">
        <f t="shared" si="9"/>
        <v>457</v>
      </c>
      <c r="BC68" s="199">
        <f t="shared" si="10"/>
        <v>215</v>
      </c>
      <c r="BD68" s="199">
        <f t="shared" si="11"/>
        <v>284</v>
      </c>
      <c r="BE68" s="56">
        <f t="shared" si="12"/>
        <v>247</v>
      </c>
      <c r="BF68" s="199">
        <f t="shared" si="13"/>
        <v>27</v>
      </c>
      <c r="BG68" s="199">
        <f t="shared" si="14"/>
        <v>56</v>
      </c>
      <c r="BH68" s="199">
        <f t="shared" si="15"/>
        <v>61</v>
      </c>
      <c r="BI68" s="199">
        <f t="shared" si="16"/>
        <v>73</v>
      </c>
      <c r="BJ68" s="199">
        <f t="shared" si="17"/>
        <v>42</v>
      </c>
      <c r="BK68" s="199">
        <f t="shared" si="18"/>
        <v>75</v>
      </c>
      <c r="BL68" s="199">
        <f t="shared" si="19"/>
        <v>365</v>
      </c>
      <c r="BM68" s="199">
        <f t="shared" si="20"/>
        <v>235</v>
      </c>
      <c r="BN68" s="199">
        <f t="shared" si="21"/>
        <v>33</v>
      </c>
      <c r="BO68" s="199">
        <f t="shared" si="22"/>
        <v>45</v>
      </c>
      <c r="BP68" s="56">
        <f t="shared" si="23"/>
        <v>21</v>
      </c>
      <c r="BQ68" s="349">
        <f t="shared" si="24"/>
        <v>3476</v>
      </c>
      <c r="BR68" s="148">
        <v>40.645569620253163</v>
      </c>
    </row>
    <row r="69" spans="1:70" x14ac:dyDescent="0.35">
      <c r="A69" s="402"/>
      <c r="B69" s="28" t="s">
        <v>409</v>
      </c>
      <c r="C69" s="225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225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225"/>
      <c r="Z69" s="199"/>
      <c r="AA69" s="199"/>
      <c r="AB69" s="199"/>
      <c r="AC69" s="199"/>
      <c r="AD69" s="199"/>
      <c r="AE69" s="199"/>
      <c r="AF69" s="199"/>
      <c r="AG69" s="199"/>
      <c r="AH69" s="199"/>
      <c r="AI69" s="199"/>
      <c r="AJ69" s="225"/>
      <c r="AK69" s="199"/>
      <c r="AL69" s="199"/>
      <c r="AM69" s="199"/>
      <c r="AN69" s="199"/>
      <c r="AO69" s="199"/>
      <c r="AP69" s="199"/>
      <c r="AQ69" s="199"/>
      <c r="AR69" s="199"/>
      <c r="AS69" s="199"/>
      <c r="AT69" s="56"/>
      <c r="AU69" s="199"/>
      <c r="AV69" s="199"/>
      <c r="AW69" s="199"/>
      <c r="AX69" s="199"/>
      <c r="AY69" s="199"/>
      <c r="AZ69" s="199"/>
      <c r="BA69" s="199"/>
      <c r="BB69" s="199"/>
      <c r="BC69" s="199"/>
      <c r="BD69" s="199"/>
      <c r="BE69" s="56"/>
      <c r="BF69" s="199"/>
      <c r="BG69" s="199"/>
      <c r="BH69" s="199"/>
      <c r="BI69" s="199"/>
      <c r="BJ69" s="199"/>
      <c r="BK69" s="199"/>
      <c r="BL69" s="199"/>
      <c r="BM69" s="199"/>
      <c r="BN69" s="199"/>
      <c r="BO69" s="199"/>
      <c r="BP69" s="56"/>
      <c r="BQ69" s="349"/>
      <c r="BR69" s="148"/>
    </row>
    <row r="70" spans="1:70" x14ac:dyDescent="0.35">
      <c r="A70" s="402"/>
      <c r="B70" s="28" t="s">
        <v>110</v>
      </c>
      <c r="C70" s="225">
        <v>35</v>
      </c>
      <c r="D70" s="199">
        <v>28</v>
      </c>
      <c r="E70" s="199">
        <v>44</v>
      </c>
      <c r="F70" s="199">
        <v>56</v>
      </c>
      <c r="G70" s="199">
        <v>22</v>
      </c>
      <c r="H70" s="199">
        <v>79</v>
      </c>
      <c r="I70" s="199">
        <v>235</v>
      </c>
      <c r="J70" s="199">
        <v>162</v>
      </c>
      <c r="K70" s="199">
        <v>71</v>
      </c>
      <c r="L70" s="199">
        <v>82</v>
      </c>
      <c r="M70" s="199">
        <v>94</v>
      </c>
      <c r="N70" s="225">
        <v>7</v>
      </c>
      <c r="O70" s="199">
        <v>7</v>
      </c>
      <c r="P70" s="199">
        <v>17</v>
      </c>
      <c r="Q70" s="199">
        <v>18</v>
      </c>
      <c r="R70" s="199">
        <v>4</v>
      </c>
      <c r="S70" s="199">
        <v>22</v>
      </c>
      <c r="T70" s="199">
        <v>98</v>
      </c>
      <c r="U70" s="199">
        <v>62</v>
      </c>
      <c r="V70" s="199">
        <v>11</v>
      </c>
      <c r="W70" s="199">
        <v>17</v>
      </c>
      <c r="X70" s="199">
        <v>5</v>
      </c>
      <c r="Y70" s="225">
        <v>20</v>
      </c>
      <c r="Z70" s="199">
        <v>41</v>
      </c>
      <c r="AA70" s="199">
        <v>43</v>
      </c>
      <c r="AB70" s="199">
        <v>39</v>
      </c>
      <c r="AC70" s="199">
        <v>30</v>
      </c>
      <c r="AD70" s="199">
        <v>70</v>
      </c>
      <c r="AE70" s="199">
        <v>202</v>
      </c>
      <c r="AF70" s="199">
        <v>158</v>
      </c>
      <c r="AG70" s="199">
        <v>72</v>
      </c>
      <c r="AH70" s="199">
        <v>86</v>
      </c>
      <c r="AI70" s="199">
        <v>120</v>
      </c>
      <c r="AJ70" s="225">
        <v>2</v>
      </c>
      <c r="AK70" s="199">
        <v>12</v>
      </c>
      <c r="AL70" s="199">
        <v>8</v>
      </c>
      <c r="AM70" s="199">
        <v>21</v>
      </c>
      <c r="AN70" s="199">
        <v>7</v>
      </c>
      <c r="AO70" s="199">
        <v>19</v>
      </c>
      <c r="AP70" s="199">
        <v>100</v>
      </c>
      <c r="AQ70" s="199">
        <v>52</v>
      </c>
      <c r="AR70" s="199">
        <v>15</v>
      </c>
      <c r="AS70" s="199">
        <v>9</v>
      </c>
      <c r="AT70" s="56">
        <v>8</v>
      </c>
      <c r="AU70" s="199">
        <f t="shared" si="2"/>
        <v>55</v>
      </c>
      <c r="AV70" s="199">
        <f t="shared" si="3"/>
        <v>69</v>
      </c>
      <c r="AW70" s="199">
        <f t="shared" si="4"/>
        <v>87</v>
      </c>
      <c r="AX70" s="199">
        <f t="shared" si="5"/>
        <v>95</v>
      </c>
      <c r="AY70" s="199">
        <f t="shared" si="6"/>
        <v>52</v>
      </c>
      <c r="AZ70" s="199">
        <f t="shared" si="7"/>
        <v>149</v>
      </c>
      <c r="BA70" s="199">
        <f t="shared" si="8"/>
        <v>437</v>
      </c>
      <c r="BB70" s="199">
        <f t="shared" si="9"/>
        <v>320</v>
      </c>
      <c r="BC70" s="199">
        <f t="shared" si="10"/>
        <v>143</v>
      </c>
      <c r="BD70" s="199">
        <f t="shared" si="11"/>
        <v>168</v>
      </c>
      <c r="BE70" s="56">
        <f t="shared" si="12"/>
        <v>214</v>
      </c>
      <c r="BF70" s="199">
        <f t="shared" si="13"/>
        <v>9</v>
      </c>
      <c r="BG70" s="199">
        <f t="shared" si="14"/>
        <v>19</v>
      </c>
      <c r="BH70" s="199">
        <f t="shared" si="15"/>
        <v>25</v>
      </c>
      <c r="BI70" s="199">
        <f t="shared" si="16"/>
        <v>39</v>
      </c>
      <c r="BJ70" s="199">
        <f t="shared" si="17"/>
        <v>11</v>
      </c>
      <c r="BK70" s="199">
        <f t="shared" si="18"/>
        <v>41</v>
      </c>
      <c r="BL70" s="199">
        <f t="shared" si="19"/>
        <v>198</v>
      </c>
      <c r="BM70" s="199">
        <f t="shared" si="20"/>
        <v>114</v>
      </c>
      <c r="BN70" s="199">
        <f t="shared" si="21"/>
        <v>26</v>
      </c>
      <c r="BO70" s="199">
        <f t="shared" si="22"/>
        <v>26</v>
      </c>
      <c r="BP70" s="56">
        <f t="shared" si="23"/>
        <v>13</v>
      </c>
      <c r="BQ70" s="349">
        <f t="shared" si="24"/>
        <v>2310</v>
      </c>
      <c r="BR70" s="148">
        <v>41.558874458874456</v>
      </c>
    </row>
    <row r="71" spans="1:70" x14ac:dyDescent="0.35">
      <c r="A71" s="402"/>
      <c r="B71" s="28" t="s">
        <v>111</v>
      </c>
      <c r="C71" s="225">
        <v>38</v>
      </c>
      <c r="D71" s="199">
        <v>32</v>
      </c>
      <c r="E71" s="199">
        <v>49</v>
      </c>
      <c r="F71" s="199">
        <v>36</v>
      </c>
      <c r="G71" s="199">
        <v>25</v>
      </c>
      <c r="H71" s="199">
        <v>53</v>
      </c>
      <c r="I71" s="199">
        <v>220</v>
      </c>
      <c r="J71" s="199">
        <v>237</v>
      </c>
      <c r="K71" s="199">
        <v>84</v>
      </c>
      <c r="L71" s="199">
        <v>150</v>
      </c>
      <c r="M71" s="199">
        <v>132</v>
      </c>
      <c r="N71" s="225">
        <v>1</v>
      </c>
      <c r="O71" s="199">
        <v>2</v>
      </c>
      <c r="P71" s="199">
        <v>1</v>
      </c>
      <c r="Q71" s="199">
        <v>2</v>
      </c>
      <c r="R71" s="199">
        <v>1</v>
      </c>
      <c r="S71" s="199">
        <v>14</v>
      </c>
      <c r="T71" s="199">
        <v>48</v>
      </c>
      <c r="U71" s="199">
        <v>29</v>
      </c>
      <c r="V71" s="199">
        <v>5</v>
      </c>
      <c r="W71" s="199">
        <v>6</v>
      </c>
      <c r="X71" s="199">
        <v>6</v>
      </c>
      <c r="Y71" s="225">
        <v>31</v>
      </c>
      <c r="Z71" s="199">
        <v>31</v>
      </c>
      <c r="AA71" s="199">
        <v>37</v>
      </c>
      <c r="AB71" s="199">
        <v>62</v>
      </c>
      <c r="AC71" s="199">
        <v>25</v>
      </c>
      <c r="AD71" s="199">
        <v>61</v>
      </c>
      <c r="AE71" s="199">
        <v>229</v>
      </c>
      <c r="AF71" s="199">
        <v>218</v>
      </c>
      <c r="AG71" s="199">
        <v>98</v>
      </c>
      <c r="AH71" s="199">
        <v>151</v>
      </c>
      <c r="AI71" s="199">
        <v>170</v>
      </c>
      <c r="AJ71" s="225">
        <v>1</v>
      </c>
      <c r="AK71" s="199">
        <v>5</v>
      </c>
      <c r="AL71" s="199">
        <v>1</v>
      </c>
      <c r="AM71" s="199">
        <v>1</v>
      </c>
      <c r="AN71" s="199">
        <v>2</v>
      </c>
      <c r="AO71" s="199">
        <v>6</v>
      </c>
      <c r="AP71" s="199">
        <v>32</v>
      </c>
      <c r="AQ71" s="199">
        <v>26</v>
      </c>
      <c r="AR71" s="199">
        <v>4</v>
      </c>
      <c r="AS71" s="199">
        <v>5</v>
      </c>
      <c r="AT71" s="56">
        <v>9</v>
      </c>
      <c r="AU71" s="199">
        <f t="shared" si="2"/>
        <v>69</v>
      </c>
      <c r="AV71" s="199">
        <f t="shared" si="3"/>
        <v>63</v>
      </c>
      <c r="AW71" s="199">
        <f t="shared" si="4"/>
        <v>86</v>
      </c>
      <c r="AX71" s="199">
        <f t="shared" si="5"/>
        <v>98</v>
      </c>
      <c r="AY71" s="199">
        <f t="shared" si="6"/>
        <v>50</v>
      </c>
      <c r="AZ71" s="199">
        <f t="shared" si="7"/>
        <v>114</v>
      </c>
      <c r="BA71" s="199">
        <f t="shared" si="8"/>
        <v>449</v>
      </c>
      <c r="BB71" s="199">
        <f t="shared" si="9"/>
        <v>455</v>
      </c>
      <c r="BC71" s="199">
        <f t="shared" si="10"/>
        <v>182</v>
      </c>
      <c r="BD71" s="199">
        <f t="shared" si="11"/>
        <v>301</v>
      </c>
      <c r="BE71" s="56">
        <f t="shared" si="12"/>
        <v>302</v>
      </c>
      <c r="BF71" s="199">
        <f t="shared" si="13"/>
        <v>2</v>
      </c>
      <c r="BG71" s="199">
        <f t="shared" si="14"/>
        <v>7</v>
      </c>
      <c r="BH71" s="199">
        <f t="shared" si="15"/>
        <v>2</v>
      </c>
      <c r="BI71" s="199">
        <f t="shared" si="16"/>
        <v>3</v>
      </c>
      <c r="BJ71" s="199">
        <f t="shared" si="17"/>
        <v>3</v>
      </c>
      <c r="BK71" s="199">
        <f t="shared" si="18"/>
        <v>20</v>
      </c>
      <c r="BL71" s="199">
        <f t="shared" si="19"/>
        <v>80</v>
      </c>
      <c r="BM71" s="199">
        <f t="shared" si="20"/>
        <v>55</v>
      </c>
      <c r="BN71" s="199">
        <f t="shared" si="21"/>
        <v>9</v>
      </c>
      <c r="BO71" s="199">
        <f t="shared" si="22"/>
        <v>11</v>
      </c>
      <c r="BP71" s="56">
        <f t="shared" si="23"/>
        <v>15</v>
      </c>
      <c r="BQ71" s="349">
        <f t="shared" si="24"/>
        <v>2376</v>
      </c>
      <c r="BR71" s="148">
        <v>47.280723905723903</v>
      </c>
    </row>
    <row r="72" spans="1:70" x14ac:dyDescent="0.35">
      <c r="A72" s="402"/>
      <c r="B72" s="28" t="s">
        <v>112</v>
      </c>
      <c r="C72" s="225">
        <v>37</v>
      </c>
      <c r="D72" s="199">
        <v>41</v>
      </c>
      <c r="E72" s="199">
        <v>50</v>
      </c>
      <c r="F72" s="199">
        <v>43</v>
      </c>
      <c r="G72" s="199">
        <v>21</v>
      </c>
      <c r="H72" s="199">
        <v>87</v>
      </c>
      <c r="I72" s="199">
        <v>289</v>
      </c>
      <c r="J72" s="199">
        <v>319</v>
      </c>
      <c r="K72" s="199">
        <v>138</v>
      </c>
      <c r="L72" s="199">
        <v>172</v>
      </c>
      <c r="M72" s="199">
        <v>169</v>
      </c>
      <c r="N72" s="225"/>
      <c r="O72" s="199"/>
      <c r="P72" s="199">
        <v>2</v>
      </c>
      <c r="Q72" s="199">
        <v>3</v>
      </c>
      <c r="R72" s="199">
        <v>2</v>
      </c>
      <c r="S72" s="199">
        <v>1</v>
      </c>
      <c r="T72" s="199">
        <v>15</v>
      </c>
      <c r="U72" s="199">
        <v>12</v>
      </c>
      <c r="V72" s="199">
        <v>2</v>
      </c>
      <c r="W72" s="199">
        <v>5</v>
      </c>
      <c r="X72" s="199">
        <v>2</v>
      </c>
      <c r="Y72" s="225">
        <v>23</v>
      </c>
      <c r="Z72" s="199">
        <v>41</v>
      </c>
      <c r="AA72" s="199">
        <v>42</v>
      </c>
      <c r="AB72" s="199">
        <v>53</v>
      </c>
      <c r="AC72" s="199">
        <v>29</v>
      </c>
      <c r="AD72" s="199">
        <v>69</v>
      </c>
      <c r="AE72" s="199">
        <v>288</v>
      </c>
      <c r="AF72" s="199">
        <v>330</v>
      </c>
      <c r="AG72" s="199">
        <v>130</v>
      </c>
      <c r="AH72" s="199">
        <v>190</v>
      </c>
      <c r="AI72" s="199">
        <v>229</v>
      </c>
      <c r="AJ72" s="225"/>
      <c r="AK72" s="199">
        <v>1</v>
      </c>
      <c r="AL72" s="199"/>
      <c r="AM72" s="199">
        <v>1</v>
      </c>
      <c r="AN72" s="199">
        <v>1</v>
      </c>
      <c r="AO72" s="199">
        <v>3</v>
      </c>
      <c r="AP72" s="199">
        <v>17</v>
      </c>
      <c r="AQ72" s="199">
        <v>14</v>
      </c>
      <c r="AR72" s="199">
        <v>3</v>
      </c>
      <c r="AS72" s="199">
        <v>5</v>
      </c>
      <c r="AT72" s="56">
        <v>8</v>
      </c>
      <c r="AU72" s="199">
        <f t="shared" si="2"/>
        <v>60</v>
      </c>
      <c r="AV72" s="199">
        <f t="shared" si="3"/>
        <v>82</v>
      </c>
      <c r="AW72" s="199">
        <f t="shared" si="4"/>
        <v>92</v>
      </c>
      <c r="AX72" s="199">
        <f t="shared" si="5"/>
        <v>96</v>
      </c>
      <c r="AY72" s="199">
        <f t="shared" si="6"/>
        <v>50</v>
      </c>
      <c r="AZ72" s="199">
        <f t="shared" si="7"/>
        <v>156</v>
      </c>
      <c r="BA72" s="199">
        <f t="shared" si="8"/>
        <v>577</v>
      </c>
      <c r="BB72" s="199">
        <f t="shared" si="9"/>
        <v>649</v>
      </c>
      <c r="BC72" s="199">
        <f t="shared" si="10"/>
        <v>268</v>
      </c>
      <c r="BD72" s="199">
        <f t="shared" si="11"/>
        <v>362</v>
      </c>
      <c r="BE72" s="56">
        <f t="shared" si="12"/>
        <v>398</v>
      </c>
      <c r="BF72" s="199">
        <f t="shared" si="13"/>
        <v>0</v>
      </c>
      <c r="BG72" s="199">
        <f t="shared" si="14"/>
        <v>1</v>
      </c>
      <c r="BH72" s="199">
        <f t="shared" si="15"/>
        <v>2</v>
      </c>
      <c r="BI72" s="199">
        <f t="shared" si="16"/>
        <v>4</v>
      </c>
      <c r="BJ72" s="199">
        <f t="shared" si="17"/>
        <v>3</v>
      </c>
      <c r="BK72" s="199">
        <f t="shared" si="18"/>
        <v>4</v>
      </c>
      <c r="BL72" s="199">
        <f t="shared" si="19"/>
        <v>32</v>
      </c>
      <c r="BM72" s="199">
        <f t="shared" si="20"/>
        <v>26</v>
      </c>
      <c r="BN72" s="199">
        <f t="shared" si="21"/>
        <v>5</v>
      </c>
      <c r="BO72" s="199">
        <f t="shared" si="22"/>
        <v>10</v>
      </c>
      <c r="BP72" s="56">
        <f t="shared" si="23"/>
        <v>10</v>
      </c>
      <c r="BQ72" s="349">
        <f t="shared" si="24"/>
        <v>2887</v>
      </c>
      <c r="BR72" s="148">
        <v>49.02545895393142</v>
      </c>
    </row>
    <row r="73" spans="1:70" x14ac:dyDescent="0.35">
      <c r="A73" s="402"/>
      <c r="B73" s="28" t="s">
        <v>113</v>
      </c>
      <c r="C73" s="225">
        <v>21</v>
      </c>
      <c r="D73" s="199">
        <v>24</v>
      </c>
      <c r="E73" s="199">
        <v>38</v>
      </c>
      <c r="F73" s="199">
        <v>25</v>
      </c>
      <c r="G73" s="199">
        <v>30</v>
      </c>
      <c r="H73" s="199">
        <v>57</v>
      </c>
      <c r="I73" s="199">
        <v>213</v>
      </c>
      <c r="J73" s="199">
        <v>226</v>
      </c>
      <c r="K73" s="199">
        <v>91</v>
      </c>
      <c r="L73" s="199">
        <v>111</v>
      </c>
      <c r="M73" s="199">
        <v>113</v>
      </c>
      <c r="N73" s="225">
        <v>1</v>
      </c>
      <c r="O73" s="199">
        <v>2</v>
      </c>
      <c r="P73" s="199">
        <v>4</v>
      </c>
      <c r="Q73" s="199">
        <v>4</v>
      </c>
      <c r="R73" s="199"/>
      <c r="S73" s="199">
        <v>5</v>
      </c>
      <c r="T73" s="199">
        <v>24</v>
      </c>
      <c r="U73" s="199">
        <v>12</v>
      </c>
      <c r="V73" s="199">
        <v>1</v>
      </c>
      <c r="W73" s="199">
        <v>3</v>
      </c>
      <c r="X73" s="199">
        <v>2</v>
      </c>
      <c r="Y73" s="225">
        <v>20</v>
      </c>
      <c r="Z73" s="199">
        <v>37</v>
      </c>
      <c r="AA73" s="199">
        <v>41</v>
      </c>
      <c r="AB73" s="199">
        <v>32</v>
      </c>
      <c r="AC73" s="199">
        <v>20</v>
      </c>
      <c r="AD73" s="199">
        <v>60</v>
      </c>
      <c r="AE73" s="199">
        <v>240</v>
      </c>
      <c r="AF73" s="199">
        <v>231</v>
      </c>
      <c r="AG73" s="199">
        <v>83</v>
      </c>
      <c r="AH73" s="199">
        <v>113</v>
      </c>
      <c r="AI73" s="199">
        <v>163</v>
      </c>
      <c r="AJ73" s="225">
        <v>2</v>
      </c>
      <c r="AK73" s="199">
        <v>1</v>
      </c>
      <c r="AL73" s="199">
        <v>2</v>
      </c>
      <c r="AM73" s="199">
        <v>3</v>
      </c>
      <c r="AN73" s="199"/>
      <c r="AO73" s="199">
        <v>3</v>
      </c>
      <c r="AP73" s="199">
        <v>20</v>
      </c>
      <c r="AQ73" s="199">
        <v>11</v>
      </c>
      <c r="AR73" s="199">
        <v>4</v>
      </c>
      <c r="AS73" s="199">
        <v>6</v>
      </c>
      <c r="AT73" s="56">
        <v>7</v>
      </c>
      <c r="AU73" s="199">
        <f t="shared" si="2"/>
        <v>41</v>
      </c>
      <c r="AV73" s="199">
        <f t="shared" si="3"/>
        <v>61</v>
      </c>
      <c r="AW73" s="199">
        <f t="shared" si="4"/>
        <v>79</v>
      </c>
      <c r="AX73" s="199">
        <f t="shared" si="5"/>
        <v>57</v>
      </c>
      <c r="AY73" s="199">
        <f t="shared" si="6"/>
        <v>50</v>
      </c>
      <c r="AZ73" s="199">
        <f t="shared" si="7"/>
        <v>117</v>
      </c>
      <c r="BA73" s="199">
        <f t="shared" si="8"/>
        <v>453</v>
      </c>
      <c r="BB73" s="199">
        <f t="shared" si="9"/>
        <v>457</v>
      </c>
      <c r="BC73" s="199">
        <f t="shared" si="10"/>
        <v>174</v>
      </c>
      <c r="BD73" s="199">
        <f t="shared" si="11"/>
        <v>224</v>
      </c>
      <c r="BE73" s="56">
        <f t="shared" si="12"/>
        <v>276</v>
      </c>
      <c r="BF73" s="199">
        <f t="shared" si="13"/>
        <v>3</v>
      </c>
      <c r="BG73" s="199">
        <f t="shared" si="14"/>
        <v>3</v>
      </c>
      <c r="BH73" s="199">
        <f t="shared" si="15"/>
        <v>6</v>
      </c>
      <c r="BI73" s="199">
        <f t="shared" si="16"/>
        <v>7</v>
      </c>
      <c r="BJ73" s="199">
        <f t="shared" si="17"/>
        <v>0</v>
      </c>
      <c r="BK73" s="199">
        <f t="shared" si="18"/>
        <v>8</v>
      </c>
      <c r="BL73" s="199">
        <f t="shared" si="19"/>
        <v>44</v>
      </c>
      <c r="BM73" s="199">
        <f t="shared" si="20"/>
        <v>23</v>
      </c>
      <c r="BN73" s="199">
        <f t="shared" si="21"/>
        <v>5</v>
      </c>
      <c r="BO73" s="199">
        <f t="shared" si="22"/>
        <v>9</v>
      </c>
      <c r="BP73" s="56">
        <f t="shared" si="23"/>
        <v>9</v>
      </c>
      <c r="BQ73" s="349">
        <f t="shared" si="24"/>
        <v>2106</v>
      </c>
      <c r="BR73" s="148">
        <v>47.29677113010446</v>
      </c>
    </row>
    <row r="74" spans="1:70" x14ac:dyDescent="0.35">
      <c r="A74" s="401" t="s">
        <v>131</v>
      </c>
      <c r="B74" s="28" t="s">
        <v>114</v>
      </c>
      <c r="C74" s="225">
        <v>76</v>
      </c>
      <c r="D74" s="199">
        <v>82</v>
      </c>
      <c r="E74" s="199">
        <v>123</v>
      </c>
      <c r="F74" s="199">
        <v>138</v>
      </c>
      <c r="G74" s="199">
        <v>72</v>
      </c>
      <c r="H74" s="199">
        <v>216</v>
      </c>
      <c r="I74" s="199">
        <v>718</v>
      </c>
      <c r="J74" s="199">
        <v>676</v>
      </c>
      <c r="K74" s="199">
        <v>314</v>
      </c>
      <c r="L74" s="199">
        <v>450</v>
      </c>
      <c r="M74" s="199">
        <v>426</v>
      </c>
      <c r="N74" s="225">
        <v>5</v>
      </c>
      <c r="O74" s="199">
        <v>6</v>
      </c>
      <c r="P74" s="199">
        <v>10</v>
      </c>
      <c r="Q74" s="199">
        <v>13</v>
      </c>
      <c r="R74" s="199">
        <v>14</v>
      </c>
      <c r="S74" s="199">
        <v>14</v>
      </c>
      <c r="T74" s="199">
        <v>120</v>
      </c>
      <c r="U74" s="199">
        <v>71</v>
      </c>
      <c r="V74" s="199">
        <v>21</v>
      </c>
      <c r="W74" s="199">
        <v>36</v>
      </c>
      <c r="X74" s="199">
        <v>19</v>
      </c>
      <c r="Y74" s="225">
        <v>74</v>
      </c>
      <c r="Z74" s="199">
        <v>87</v>
      </c>
      <c r="AA74" s="199">
        <v>96</v>
      </c>
      <c r="AB74" s="199">
        <v>123</v>
      </c>
      <c r="AC74" s="199">
        <v>70</v>
      </c>
      <c r="AD74" s="199">
        <v>214</v>
      </c>
      <c r="AE74" s="199">
        <v>714</v>
      </c>
      <c r="AF74" s="199">
        <v>752</v>
      </c>
      <c r="AG74" s="199">
        <v>301</v>
      </c>
      <c r="AH74" s="199">
        <v>548</v>
      </c>
      <c r="AI74" s="199">
        <v>675</v>
      </c>
      <c r="AJ74" s="225">
        <v>3</v>
      </c>
      <c r="AK74" s="199">
        <v>8</v>
      </c>
      <c r="AL74" s="199">
        <v>6</v>
      </c>
      <c r="AM74" s="199">
        <v>15</v>
      </c>
      <c r="AN74" s="199">
        <v>11</v>
      </c>
      <c r="AO74" s="199">
        <v>11</v>
      </c>
      <c r="AP74" s="199">
        <v>114</v>
      </c>
      <c r="AQ74" s="199">
        <v>84</v>
      </c>
      <c r="AR74" s="199">
        <v>25</v>
      </c>
      <c r="AS74" s="199">
        <v>34</v>
      </c>
      <c r="AT74" s="56">
        <v>21</v>
      </c>
      <c r="AU74" s="199">
        <f t="shared" si="2"/>
        <v>150</v>
      </c>
      <c r="AV74" s="199">
        <f t="shared" si="3"/>
        <v>169</v>
      </c>
      <c r="AW74" s="199">
        <f t="shared" si="4"/>
        <v>219</v>
      </c>
      <c r="AX74" s="199">
        <f t="shared" si="5"/>
        <v>261</v>
      </c>
      <c r="AY74" s="199">
        <f t="shared" si="6"/>
        <v>142</v>
      </c>
      <c r="AZ74" s="199">
        <f t="shared" si="7"/>
        <v>430</v>
      </c>
      <c r="BA74" s="243">
        <f t="shared" si="8"/>
        <v>1432</v>
      </c>
      <c r="BB74" s="243">
        <f t="shared" si="9"/>
        <v>1428</v>
      </c>
      <c r="BC74" s="199">
        <f t="shared" si="10"/>
        <v>615</v>
      </c>
      <c r="BD74" s="199">
        <f t="shared" si="11"/>
        <v>998</v>
      </c>
      <c r="BE74" s="50">
        <f t="shared" si="12"/>
        <v>1101</v>
      </c>
      <c r="BF74" s="199">
        <f t="shared" si="13"/>
        <v>8</v>
      </c>
      <c r="BG74" s="199">
        <f t="shared" si="14"/>
        <v>14</v>
      </c>
      <c r="BH74" s="199">
        <f t="shared" si="15"/>
        <v>16</v>
      </c>
      <c r="BI74" s="199">
        <f t="shared" si="16"/>
        <v>28</v>
      </c>
      <c r="BJ74" s="199">
        <f t="shared" si="17"/>
        <v>25</v>
      </c>
      <c r="BK74" s="199">
        <f t="shared" si="18"/>
        <v>25</v>
      </c>
      <c r="BL74" s="199">
        <f t="shared" si="19"/>
        <v>234</v>
      </c>
      <c r="BM74" s="199">
        <f t="shared" si="20"/>
        <v>155</v>
      </c>
      <c r="BN74" s="199">
        <f t="shared" si="21"/>
        <v>46</v>
      </c>
      <c r="BO74" s="199">
        <f t="shared" si="22"/>
        <v>70</v>
      </c>
      <c r="BP74" s="56">
        <f t="shared" si="23"/>
        <v>40</v>
      </c>
      <c r="BQ74" s="349">
        <f t="shared" si="24"/>
        <v>7606</v>
      </c>
      <c r="BR74" s="148">
        <v>49.045753352616359</v>
      </c>
    </row>
    <row r="75" spans="1:70" x14ac:dyDescent="0.35">
      <c r="A75" s="401"/>
      <c r="B75" s="28" t="s">
        <v>115</v>
      </c>
      <c r="C75" s="225">
        <v>33</v>
      </c>
      <c r="D75" s="199">
        <v>31</v>
      </c>
      <c r="E75" s="199">
        <v>60</v>
      </c>
      <c r="F75" s="199">
        <v>64</v>
      </c>
      <c r="G75" s="199">
        <v>48</v>
      </c>
      <c r="H75" s="199">
        <v>87</v>
      </c>
      <c r="I75" s="199">
        <v>315</v>
      </c>
      <c r="J75" s="199">
        <v>272</v>
      </c>
      <c r="K75" s="199">
        <v>116</v>
      </c>
      <c r="L75" s="199">
        <v>148</v>
      </c>
      <c r="M75" s="199">
        <v>141</v>
      </c>
      <c r="N75" s="225">
        <v>1</v>
      </c>
      <c r="O75" s="199">
        <v>1</v>
      </c>
      <c r="P75" s="199">
        <v>1</v>
      </c>
      <c r="Q75" s="199">
        <v>3</v>
      </c>
      <c r="R75" s="199">
        <v>6</v>
      </c>
      <c r="S75" s="199">
        <v>5</v>
      </c>
      <c r="T75" s="199">
        <v>54</v>
      </c>
      <c r="U75" s="199">
        <v>36</v>
      </c>
      <c r="V75" s="199">
        <v>6</v>
      </c>
      <c r="W75" s="199">
        <v>16</v>
      </c>
      <c r="X75" s="199">
        <v>14</v>
      </c>
      <c r="Y75" s="225">
        <v>29</v>
      </c>
      <c r="Z75" s="199">
        <v>33</v>
      </c>
      <c r="AA75" s="199">
        <v>40</v>
      </c>
      <c r="AB75" s="199">
        <v>65</v>
      </c>
      <c r="AC75" s="199">
        <v>45</v>
      </c>
      <c r="AD75" s="199">
        <v>76</v>
      </c>
      <c r="AE75" s="199">
        <v>283</v>
      </c>
      <c r="AF75" s="199">
        <v>277</v>
      </c>
      <c r="AG75" s="199">
        <v>112</v>
      </c>
      <c r="AH75" s="199">
        <v>150</v>
      </c>
      <c r="AI75" s="199">
        <v>194</v>
      </c>
      <c r="AJ75" s="225">
        <v>2</v>
      </c>
      <c r="AK75" s="199">
        <v>3</v>
      </c>
      <c r="AL75" s="199">
        <v>3</v>
      </c>
      <c r="AM75" s="199">
        <v>4</v>
      </c>
      <c r="AN75" s="199">
        <v>1</v>
      </c>
      <c r="AO75" s="199">
        <v>7</v>
      </c>
      <c r="AP75" s="199">
        <v>38</v>
      </c>
      <c r="AQ75" s="199">
        <v>37</v>
      </c>
      <c r="AR75" s="199">
        <v>8</v>
      </c>
      <c r="AS75" s="199">
        <v>10</v>
      </c>
      <c r="AT75" s="56">
        <v>7</v>
      </c>
      <c r="AU75" s="199">
        <f t="shared" ref="AU75:AU79" si="26">SUM(C75,Y75)</f>
        <v>62</v>
      </c>
      <c r="AV75" s="199">
        <f t="shared" ref="AV75:AV79" si="27">SUM(D75,Z75)</f>
        <v>64</v>
      </c>
      <c r="AW75" s="199">
        <f t="shared" ref="AW75:AW79" si="28">SUM(E75,AA75)</f>
        <v>100</v>
      </c>
      <c r="AX75" s="199">
        <f t="shared" ref="AX75:AX79" si="29">SUM(F75,AB75)</f>
        <v>129</v>
      </c>
      <c r="AY75" s="199">
        <f t="shared" ref="AY75:AY79" si="30">SUM(G75,AC75)</f>
        <v>93</v>
      </c>
      <c r="AZ75" s="199">
        <f t="shared" ref="AZ75:AZ79" si="31">SUM(H75,AD75)</f>
        <v>163</v>
      </c>
      <c r="BA75" s="199">
        <f t="shared" ref="BA75:BA79" si="32">SUM(I75,AE75)</f>
        <v>598</v>
      </c>
      <c r="BB75" s="199">
        <f t="shared" ref="BB75:BB79" si="33">SUM(J75,AF75)</f>
        <v>549</v>
      </c>
      <c r="BC75" s="199">
        <f t="shared" ref="BC75:BC79" si="34">SUM(K75,AG75)</f>
        <v>228</v>
      </c>
      <c r="BD75" s="199">
        <f t="shared" ref="BD75:BD79" si="35">SUM(L75,AH75)</f>
        <v>298</v>
      </c>
      <c r="BE75" s="56">
        <f t="shared" ref="BE75:BE79" si="36">SUM(M75,AI75)</f>
        <v>335</v>
      </c>
      <c r="BF75" s="199">
        <f t="shared" ref="BF75:BF79" si="37">SUM(N75,AJ75)</f>
        <v>3</v>
      </c>
      <c r="BG75" s="199">
        <f t="shared" ref="BG75:BG79" si="38">SUM(O75,AK75)</f>
        <v>4</v>
      </c>
      <c r="BH75" s="199">
        <f t="shared" ref="BH75:BH79" si="39">SUM(P75,AL75)</f>
        <v>4</v>
      </c>
      <c r="BI75" s="199">
        <f t="shared" ref="BI75:BI79" si="40">SUM(Q75,AM75)</f>
        <v>7</v>
      </c>
      <c r="BJ75" s="199">
        <f t="shared" ref="BJ75:BJ79" si="41">SUM(R75,AN75)</f>
        <v>7</v>
      </c>
      <c r="BK75" s="199">
        <f t="shared" ref="BK75:BK79" si="42">SUM(S75,AO75)</f>
        <v>12</v>
      </c>
      <c r="BL75" s="199">
        <f t="shared" ref="BL75:BL79" si="43">SUM(T75,AP75)</f>
        <v>92</v>
      </c>
      <c r="BM75" s="199">
        <f t="shared" ref="BM75:BM79" si="44">SUM(U75,AQ75)</f>
        <v>73</v>
      </c>
      <c r="BN75" s="199">
        <f t="shared" ref="BN75:BN79" si="45">SUM(V75,AR75)</f>
        <v>14</v>
      </c>
      <c r="BO75" s="199">
        <f t="shared" ref="BO75:BO79" si="46">SUM(W75,AS75)</f>
        <v>26</v>
      </c>
      <c r="BP75" s="56">
        <f t="shared" ref="BP75:BP79" si="47">SUM(X75,AT75)</f>
        <v>21</v>
      </c>
      <c r="BQ75" s="349">
        <f t="shared" si="24"/>
        <v>2882</v>
      </c>
      <c r="BR75" s="148">
        <v>46.238376127689108</v>
      </c>
    </row>
    <row r="76" spans="1:70" x14ac:dyDescent="0.35">
      <c r="A76" s="401"/>
      <c r="B76" s="28" t="s">
        <v>116</v>
      </c>
      <c r="C76" s="225">
        <v>38</v>
      </c>
      <c r="D76" s="199">
        <v>39</v>
      </c>
      <c r="E76" s="199">
        <v>50</v>
      </c>
      <c r="F76" s="199">
        <v>28</v>
      </c>
      <c r="G76" s="199">
        <v>19</v>
      </c>
      <c r="H76" s="199">
        <v>49</v>
      </c>
      <c r="I76" s="199">
        <v>144</v>
      </c>
      <c r="J76" s="199">
        <v>73</v>
      </c>
      <c r="K76" s="199">
        <v>51</v>
      </c>
      <c r="L76" s="199">
        <v>77</v>
      </c>
      <c r="M76" s="199">
        <v>62</v>
      </c>
      <c r="N76" s="225">
        <v>40</v>
      </c>
      <c r="O76" s="199">
        <v>50</v>
      </c>
      <c r="P76" s="199">
        <v>50</v>
      </c>
      <c r="Q76" s="199">
        <v>57</v>
      </c>
      <c r="R76" s="199">
        <v>29</v>
      </c>
      <c r="S76" s="199">
        <v>52</v>
      </c>
      <c r="T76" s="199">
        <v>180</v>
      </c>
      <c r="U76" s="199">
        <v>81</v>
      </c>
      <c r="V76" s="199">
        <v>17</v>
      </c>
      <c r="W76" s="199">
        <v>12</v>
      </c>
      <c r="X76" s="199">
        <v>3</v>
      </c>
      <c r="Y76" s="225">
        <v>32</v>
      </c>
      <c r="Z76" s="199">
        <v>23</v>
      </c>
      <c r="AA76" s="199">
        <v>35</v>
      </c>
      <c r="AB76" s="199">
        <v>36</v>
      </c>
      <c r="AC76" s="199">
        <v>19</v>
      </c>
      <c r="AD76" s="199">
        <v>36</v>
      </c>
      <c r="AE76" s="199">
        <v>137</v>
      </c>
      <c r="AF76" s="199">
        <v>86</v>
      </c>
      <c r="AG76" s="199">
        <v>45</v>
      </c>
      <c r="AH76" s="199">
        <v>87</v>
      </c>
      <c r="AI76" s="199">
        <v>78</v>
      </c>
      <c r="AJ76" s="225">
        <v>34</v>
      </c>
      <c r="AK76" s="199">
        <v>31</v>
      </c>
      <c r="AL76" s="199">
        <v>54</v>
      </c>
      <c r="AM76" s="199">
        <v>44</v>
      </c>
      <c r="AN76" s="199">
        <v>21</v>
      </c>
      <c r="AO76" s="199">
        <v>45</v>
      </c>
      <c r="AP76" s="199">
        <v>228</v>
      </c>
      <c r="AQ76" s="199">
        <v>81</v>
      </c>
      <c r="AR76" s="199">
        <v>14</v>
      </c>
      <c r="AS76" s="199">
        <v>17</v>
      </c>
      <c r="AT76" s="56">
        <v>9</v>
      </c>
      <c r="AU76" s="199">
        <f t="shared" si="26"/>
        <v>70</v>
      </c>
      <c r="AV76" s="199">
        <f t="shared" si="27"/>
        <v>62</v>
      </c>
      <c r="AW76" s="199">
        <f t="shared" si="28"/>
        <v>85</v>
      </c>
      <c r="AX76" s="199">
        <f t="shared" si="29"/>
        <v>64</v>
      </c>
      <c r="AY76" s="199">
        <f t="shared" si="30"/>
        <v>38</v>
      </c>
      <c r="AZ76" s="199">
        <f t="shared" si="31"/>
        <v>85</v>
      </c>
      <c r="BA76" s="199">
        <f t="shared" si="32"/>
        <v>281</v>
      </c>
      <c r="BB76" s="199">
        <f t="shared" si="33"/>
        <v>159</v>
      </c>
      <c r="BC76" s="199">
        <f t="shared" si="34"/>
        <v>96</v>
      </c>
      <c r="BD76" s="199">
        <f t="shared" si="35"/>
        <v>164</v>
      </c>
      <c r="BE76" s="56">
        <f t="shared" si="36"/>
        <v>140</v>
      </c>
      <c r="BF76" s="199">
        <f t="shared" si="37"/>
        <v>74</v>
      </c>
      <c r="BG76" s="199">
        <f t="shared" si="38"/>
        <v>81</v>
      </c>
      <c r="BH76" s="199">
        <f t="shared" si="39"/>
        <v>104</v>
      </c>
      <c r="BI76" s="199">
        <f t="shared" si="40"/>
        <v>101</v>
      </c>
      <c r="BJ76" s="199">
        <f t="shared" si="41"/>
        <v>50</v>
      </c>
      <c r="BK76" s="199">
        <f t="shared" si="42"/>
        <v>97</v>
      </c>
      <c r="BL76" s="199">
        <f t="shared" si="43"/>
        <v>408</v>
      </c>
      <c r="BM76" s="199">
        <f t="shared" si="44"/>
        <v>162</v>
      </c>
      <c r="BN76" s="199">
        <f t="shared" si="45"/>
        <v>31</v>
      </c>
      <c r="BO76" s="199">
        <f t="shared" si="46"/>
        <v>29</v>
      </c>
      <c r="BP76" s="56">
        <f t="shared" si="47"/>
        <v>12</v>
      </c>
      <c r="BQ76" s="349">
        <f t="shared" ref="BQ76:BQ79" si="48">SUM(AU76:BP76)</f>
        <v>2393</v>
      </c>
      <c r="BR76" s="148">
        <v>35.451943167572082</v>
      </c>
    </row>
    <row r="77" spans="1:70" x14ac:dyDescent="0.35">
      <c r="A77" s="401"/>
      <c r="B77" s="28" t="s">
        <v>117</v>
      </c>
      <c r="C77" s="225">
        <v>38</v>
      </c>
      <c r="D77" s="199">
        <v>44</v>
      </c>
      <c r="E77" s="199">
        <v>48</v>
      </c>
      <c r="F77" s="199">
        <v>82</v>
      </c>
      <c r="G77" s="199">
        <v>44</v>
      </c>
      <c r="H77" s="199">
        <v>92</v>
      </c>
      <c r="I77" s="199">
        <v>326</v>
      </c>
      <c r="J77" s="199">
        <v>271</v>
      </c>
      <c r="K77" s="199">
        <v>134</v>
      </c>
      <c r="L77" s="199">
        <v>187</v>
      </c>
      <c r="M77" s="199">
        <v>155</v>
      </c>
      <c r="N77" s="225">
        <v>2</v>
      </c>
      <c r="O77" s="199">
        <v>2</v>
      </c>
      <c r="P77" s="199">
        <v>6</v>
      </c>
      <c r="Q77" s="199">
        <v>2</v>
      </c>
      <c r="R77" s="199">
        <v>1</v>
      </c>
      <c r="S77" s="199"/>
      <c r="T77" s="199">
        <v>36</v>
      </c>
      <c r="U77" s="199">
        <v>26</v>
      </c>
      <c r="V77" s="199">
        <v>5</v>
      </c>
      <c r="W77" s="199">
        <v>8</v>
      </c>
      <c r="X77" s="199">
        <v>7</v>
      </c>
      <c r="Y77" s="225">
        <v>29</v>
      </c>
      <c r="Z77" s="199">
        <v>37</v>
      </c>
      <c r="AA77" s="199">
        <v>65</v>
      </c>
      <c r="AB77" s="199">
        <v>78</v>
      </c>
      <c r="AC77" s="199">
        <v>43</v>
      </c>
      <c r="AD77" s="199">
        <v>74</v>
      </c>
      <c r="AE77" s="199">
        <v>311</v>
      </c>
      <c r="AF77" s="199">
        <v>284</v>
      </c>
      <c r="AG77" s="199">
        <v>133</v>
      </c>
      <c r="AH77" s="199">
        <v>228</v>
      </c>
      <c r="AI77" s="199">
        <v>329</v>
      </c>
      <c r="AJ77" s="225">
        <v>2</v>
      </c>
      <c r="AK77" s="199">
        <v>3</v>
      </c>
      <c r="AL77" s="199">
        <v>4</v>
      </c>
      <c r="AM77" s="199">
        <v>2</v>
      </c>
      <c r="AN77" s="199">
        <v>3</v>
      </c>
      <c r="AO77" s="199">
        <v>2</v>
      </c>
      <c r="AP77" s="199">
        <v>38</v>
      </c>
      <c r="AQ77" s="199">
        <v>39</v>
      </c>
      <c r="AR77" s="199">
        <v>6</v>
      </c>
      <c r="AS77" s="199">
        <v>13</v>
      </c>
      <c r="AT77" s="56">
        <v>11</v>
      </c>
      <c r="AU77" s="199">
        <f t="shared" si="26"/>
        <v>67</v>
      </c>
      <c r="AV77" s="199">
        <f t="shared" si="27"/>
        <v>81</v>
      </c>
      <c r="AW77" s="199">
        <f t="shared" si="28"/>
        <v>113</v>
      </c>
      <c r="AX77" s="199">
        <f t="shared" si="29"/>
        <v>160</v>
      </c>
      <c r="AY77" s="199">
        <f t="shared" si="30"/>
        <v>87</v>
      </c>
      <c r="AZ77" s="199">
        <f t="shared" si="31"/>
        <v>166</v>
      </c>
      <c r="BA77" s="199">
        <f t="shared" si="32"/>
        <v>637</v>
      </c>
      <c r="BB77" s="199">
        <f t="shared" si="33"/>
        <v>555</v>
      </c>
      <c r="BC77" s="199">
        <f t="shared" si="34"/>
        <v>267</v>
      </c>
      <c r="BD77" s="199">
        <f t="shared" si="35"/>
        <v>415</v>
      </c>
      <c r="BE77" s="56">
        <f t="shared" si="36"/>
        <v>484</v>
      </c>
      <c r="BF77" s="199">
        <f t="shared" si="37"/>
        <v>4</v>
      </c>
      <c r="BG77" s="199">
        <f t="shared" si="38"/>
        <v>5</v>
      </c>
      <c r="BH77" s="199">
        <f t="shared" si="39"/>
        <v>10</v>
      </c>
      <c r="BI77" s="199">
        <f t="shared" si="40"/>
        <v>4</v>
      </c>
      <c r="BJ77" s="199">
        <f t="shared" si="41"/>
        <v>4</v>
      </c>
      <c r="BK77" s="199">
        <f t="shared" si="42"/>
        <v>2</v>
      </c>
      <c r="BL77" s="199">
        <f t="shared" si="43"/>
        <v>74</v>
      </c>
      <c r="BM77" s="199">
        <f t="shared" si="44"/>
        <v>65</v>
      </c>
      <c r="BN77" s="199">
        <f t="shared" si="45"/>
        <v>11</v>
      </c>
      <c r="BO77" s="199">
        <f t="shared" si="46"/>
        <v>21</v>
      </c>
      <c r="BP77" s="56">
        <f t="shared" si="47"/>
        <v>18</v>
      </c>
      <c r="BQ77" s="349">
        <f t="shared" si="48"/>
        <v>3250</v>
      </c>
      <c r="BR77" s="148">
        <v>48.242769230769234</v>
      </c>
    </row>
    <row r="78" spans="1:70" x14ac:dyDescent="0.35">
      <c r="A78" s="401"/>
      <c r="B78" s="28" t="s">
        <v>118</v>
      </c>
      <c r="C78" s="225">
        <v>62</v>
      </c>
      <c r="D78" s="199">
        <v>50</v>
      </c>
      <c r="E78" s="199">
        <v>83</v>
      </c>
      <c r="F78" s="199">
        <v>117</v>
      </c>
      <c r="G78" s="199">
        <v>52</v>
      </c>
      <c r="H78" s="199">
        <v>135</v>
      </c>
      <c r="I78" s="199">
        <v>467</v>
      </c>
      <c r="J78" s="199">
        <v>452</v>
      </c>
      <c r="K78" s="199">
        <v>202</v>
      </c>
      <c r="L78" s="199">
        <v>256</v>
      </c>
      <c r="M78" s="199">
        <v>269</v>
      </c>
      <c r="N78" s="225">
        <v>4</v>
      </c>
      <c r="O78" s="199">
        <v>11</v>
      </c>
      <c r="P78" s="199">
        <v>7</v>
      </c>
      <c r="Q78" s="199">
        <v>11</v>
      </c>
      <c r="R78" s="199">
        <v>3</v>
      </c>
      <c r="S78" s="199">
        <v>52</v>
      </c>
      <c r="T78" s="199">
        <v>170</v>
      </c>
      <c r="U78" s="199">
        <v>48</v>
      </c>
      <c r="V78" s="199">
        <v>7</v>
      </c>
      <c r="W78" s="199">
        <v>18</v>
      </c>
      <c r="X78" s="199">
        <v>11</v>
      </c>
      <c r="Y78" s="225">
        <v>42</v>
      </c>
      <c r="Z78" s="199">
        <v>60</v>
      </c>
      <c r="AA78" s="199">
        <v>91</v>
      </c>
      <c r="AB78" s="199">
        <v>105</v>
      </c>
      <c r="AC78" s="199">
        <v>58</v>
      </c>
      <c r="AD78" s="199">
        <v>119</v>
      </c>
      <c r="AE78" s="199">
        <v>479</v>
      </c>
      <c r="AF78" s="199">
        <v>492</v>
      </c>
      <c r="AG78" s="199">
        <v>199</v>
      </c>
      <c r="AH78" s="199">
        <v>295</v>
      </c>
      <c r="AI78" s="199">
        <v>385</v>
      </c>
      <c r="AJ78" s="225">
        <v>7</v>
      </c>
      <c r="AK78" s="199">
        <v>9</v>
      </c>
      <c r="AL78" s="199">
        <v>8</v>
      </c>
      <c r="AM78" s="199">
        <v>7</v>
      </c>
      <c r="AN78" s="199">
        <v>8</v>
      </c>
      <c r="AO78" s="199">
        <v>27</v>
      </c>
      <c r="AP78" s="199">
        <v>80</v>
      </c>
      <c r="AQ78" s="199">
        <v>60</v>
      </c>
      <c r="AR78" s="199">
        <v>8</v>
      </c>
      <c r="AS78" s="199">
        <v>15</v>
      </c>
      <c r="AT78" s="56">
        <v>8</v>
      </c>
      <c r="AU78" s="199">
        <f t="shared" si="26"/>
        <v>104</v>
      </c>
      <c r="AV78" s="199">
        <f t="shared" si="27"/>
        <v>110</v>
      </c>
      <c r="AW78" s="199">
        <f t="shared" si="28"/>
        <v>174</v>
      </c>
      <c r="AX78" s="199">
        <f t="shared" si="29"/>
        <v>222</v>
      </c>
      <c r="AY78" s="199">
        <f t="shared" si="30"/>
        <v>110</v>
      </c>
      <c r="AZ78" s="199">
        <f t="shared" si="31"/>
        <v>254</v>
      </c>
      <c r="BA78" s="199">
        <f t="shared" si="32"/>
        <v>946</v>
      </c>
      <c r="BB78" s="199">
        <f t="shared" si="33"/>
        <v>944</v>
      </c>
      <c r="BC78" s="199">
        <f t="shared" si="34"/>
        <v>401</v>
      </c>
      <c r="BD78" s="199">
        <f t="shared" si="35"/>
        <v>551</v>
      </c>
      <c r="BE78" s="56">
        <f t="shared" si="36"/>
        <v>654</v>
      </c>
      <c r="BF78" s="199">
        <f t="shared" si="37"/>
        <v>11</v>
      </c>
      <c r="BG78" s="199">
        <f t="shared" si="38"/>
        <v>20</v>
      </c>
      <c r="BH78" s="199">
        <f t="shared" si="39"/>
        <v>15</v>
      </c>
      <c r="BI78" s="199">
        <f t="shared" si="40"/>
        <v>18</v>
      </c>
      <c r="BJ78" s="199">
        <f t="shared" si="41"/>
        <v>11</v>
      </c>
      <c r="BK78" s="199">
        <f t="shared" si="42"/>
        <v>79</v>
      </c>
      <c r="BL78" s="199">
        <f t="shared" si="43"/>
        <v>250</v>
      </c>
      <c r="BM78" s="199">
        <f t="shared" si="44"/>
        <v>108</v>
      </c>
      <c r="BN78" s="199">
        <f t="shared" si="45"/>
        <v>15</v>
      </c>
      <c r="BO78" s="199">
        <f t="shared" si="46"/>
        <v>33</v>
      </c>
      <c r="BP78" s="56">
        <f t="shared" si="47"/>
        <v>19</v>
      </c>
      <c r="BQ78" s="349">
        <f t="shared" si="48"/>
        <v>5049</v>
      </c>
      <c r="BR78" s="148">
        <v>46.646761734997028</v>
      </c>
    </row>
    <row r="79" spans="1:70" x14ac:dyDescent="0.35">
      <c r="A79" s="401"/>
      <c r="B79" s="28" t="s">
        <v>119</v>
      </c>
      <c r="C79" s="228">
        <v>8</v>
      </c>
      <c r="D79" s="166">
        <v>19</v>
      </c>
      <c r="E79" s="166">
        <v>12</v>
      </c>
      <c r="F79" s="166">
        <v>10</v>
      </c>
      <c r="G79" s="166">
        <v>22</v>
      </c>
      <c r="H79" s="166">
        <v>98</v>
      </c>
      <c r="I79" s="166">
        <v>80</v>
      </c>
      <c r="J79" s="166">
        <v>60</v>
      </c>
      <c r="K79" s="166">
        <v>32</v>
      </c>
      <c r="L79" s="166">
        <v>46</v>
      </c>
      <c r="M79" s="166">
        <v>39</v>
      </c>
      <c r="N79" s="228"/>
      <c r="O79" s="166">
        <v>1</v>
      </c>
      <c r="P79" s="166">
        <v>1</v>
      </c>
      <c r="Q79" s="166">
        <v>1</v>
      </c>
      <c r="R79" s="166">
        <v>21</v>
      </c>
      <c r="S79" s="166">
        <v>119</v>
      </c>
      <c r="T79" s="166">
        <v>19</v>
      </c>
      <c r="U79" s="166">
        <v>9</v>
      </c>
      <c r="V79" s="166">
        <v>1</v>
      </c>
      <c r="W79" s="166">
        <v>2</v>
      </c>
      <c r="X79" s="166">
        <v>3</v>
      </c>
      <c r="Y79" s="228">
        <v>6</v>
      </c>
      <c r="Z79" s="166">
        <v>6</v>
      </c>
      <c r="AA79" s="166">
        <v>17</v>
      </c>
      <c r="AB79" s="166">
        <v>7</v>
      </c>
      <c r="AC79" s="166">
        <v>6</v>
      </c>
      <c r="AD79" s="166">
        <v>29</v>
      </c>
      <c r="AE79" s="166">
        <v>81</v>
      </c>
      <c r="AF79" s="166">
        <v>72</v>
      </c>
      <c r="AG79" s="166">
        <v>35</v>
      </c>
      <c r="AH79" s="166">
        <v>50</v>
      </c>
      <c r="AI79" s="166">
        <v>34</v>
      </c>
      <c r="AJ79" s="228"/>
      <c r="AK79" s="166"/>
      <c r="AL79" s="166">
        <v>2</v>
      </c>
      <c r="AM79" s="166">
        <v>3</v>
      </c>
      <c r="AN79" s="166">
        <v>3</v>
      </c>
      <c r="AO79" s="166">
        <v>11</v>
      </c>
      <c r="AP79" s="166">
        <v>11</v>
      </c>
      <c r="AQ79" s="166">
        <v>4</v>
      </c>
      <c r="AR79" s="166">
        <v>1</v>
      </c>
      <c r="AS79" s="166">
        <v>2</v>
      </c>
      <c r="AT79" s="184">
        <v>1</v>
      </c>
      <c r="AU79" s="166">
        <f t="shared" si="26"/>
        <v>14</v>
      </c>
      <c r="AV79" s="166">
        <f t="shared" si="27"/>
        <v>25</v>
      </c>
      <c r="AW79" s="166">
        <f t="shared" si="28"/>
        <v>29</v>
      </c>
      <c r="AX79" s="166">
        <f t="shared" si="29"/>
        <v>17</v>
      </c>
      <c r="AY79" s="166">
        <f t="shared" si="30"/>
        <v>28</v>
      </c>
      <c r="AZ79" s="166">
        <f t="shared" si="31"/>
        <v>127</v>
      </c>
      <c r="BA79" s="166">
        <f t="shared" si="32"/>
        <v>161</v>
      </c>
      <c r="BB79" s="166">
        <f t="shared" si="33"/>
        <v>132</v>
      </c>
      <c r="BC79" s="166">
        <f t="shared" si="34"/>
        <v>67</v>
      </c>
      <c r="BD79" s="166">
        <f t="shared" si="35"/>
        <v>96</v>
      </c>
      <c r="BE79" s="184">
        <f t="shared" si="36"/>
        <v>73</v>
      </c>
      <c r="BF79" s="166">
        <f t="shared" si="37"/>
        <v>0</v>
      </c>
      <c r="BG79" s="166">
        <f t="shared" si="38"/>
        <v>1</v>
      </c>
      <c r="BH79" s="166">
        <f t="shared" si="39"/>
        <v>3</v>
      </c>
      <c r="BI79" s="166">
        <f t="shared" si="40"/>
        <v>4</v>
      </c>
      <c r="BJ79" s="166">
        <f t="shared" si="41"/>
        <v>24</v>
      </c>
      <c r="BK79" s="166">
        <f t="shared" si="42"/>
        <v>130</v>
      </c>
      <c r="BL79" s="166">
        <f t="shared" si="43"/>
        <v>30</v>
      </c>
      <c r="BM79" s="166">
        <f t="shared" si="44"/>
        <v>13</v>
      </c>
      <c r="BN79" s="166">
        <f t="shared" si="45"/>
        <v>2</v>
      </c>
      <c r="BO79" s="166">
        <f t="shared" si="46"/>
        <v>4</v>
      </c>
      <c r="BP79" s="184">
        <f t="shared" si="47"/>
        <v>4</v>
      </c>
      <c r="BQ79" s="350">
        <f t="shared" si="48"/>
        <v>984</v>
      </c>
      <c r="BR79" s="148">
        <v>39.628048780487802</v>
      </c>
    </row>
    <row r="80" spans="1:70" x14ac:dyDescent="0.35">
      <c r="B80" s="36" t="s">
        <v>120</v>
      </c>
      <c r="C80" s="334">
        <f>SUM(C10:C79)</f>
        <v>3778</v>
      </c>
      <c r="D80" s="304">
        <f t="shared" ref="D80:BO80" si="49">SUM(D10:D79)</f>
        <v>4046</v>
      </c>
      <c r="E80" s="304">
        <f t="shared" si="49"/>
        <v>5643</v>
      </c>
      <c r="F80" s="304">
        <f t="shared" si="49"/>
        <v>6636</v>
      </c>
      <c r="G80" s="304">
        <f t="shared" si="49"/>
        <v>3997</v>
      </c>
      <c r="H80" s="304">
        <f t="shared" si="49"/>
        <v>10962</v>
      </c>
      <c r="I80" s="304">
        <f t="shared" si="49"/>
        <v>33470</v>
      </c>
      <c r="J80" s="304">
        <f t="shared" si="49"/>
        <v>26229</v>
      </c>
      <c r="K80" s="304">
        <f t="shared" si="49"/>
        <v>11518</v>
      </c>
      <c r="L80" s="304">
        <f t="shared" si="49"/>
        <v>15436</v>
      </c>
      <c r="M80" s="304">
        <f t="shared" si="49"/>
        <v>13546</v>
      </c>
      <c r="N80" s="334">
        <f t="shared" si="49"/>
        <v>1226</v>
      </c>
      <c r="O80" s="304">
        <f t="shared" si="49"/>
        <v>1466</v>
      </c>
      <c r="P80" s="304">
        <f t="shared" si="49"/>
        <v>2006</v>
      </c>
      <c r="Q80" s="304">
        <f t="shared" si="49"/>
        <v>2487</v>
      </c>
      <c r="R80" s="304">
        <f t="shared" si="49"/>
        <v>1585</v>
      </c>
      <c r="S80" s="304">
        <f t="shared" si="49"/>
        <v>4104</v>
      </c>
      <c r="T80" s="304">
        <f t="shared" si="49"/>
        <v>17536</v>
      </c>
      <c r="U80" s="304">
        <f t="shared" si="49"/>
        <v>9587</v>
      </c>
      <c r="V80" s="304">
        <f t="shared" si="49"/>
        <v>1995</v>
      </c>
      <c r="W80" s="304">
        <f t="shared" si="49"/>
        <v>2264</v>
      </c>
      <c r="X80" s="304">
        <f t="shared" si="49"/>
        <v>1743</v>
      </c>
      <c r="Y80" s="334">
        <f t="shared" si="49"/>
        <v>3490</v>
      </c>
      <c r="Z80" s="304">
        <f t="shared" si="49"/>
        <v>3919</v>
      </c>
      <c r="AA80" s="304">
        <f t="shared" si="49"/>
        <v>5307</v>
      </c>
      <c r="AB80" s="304">
        <f t="shared" si="49"/>
        <v>6182</v>
      </c>
      <c r="AC80" s="304">
        <f t="shared" si="49"/>
        <v>3867</v>
      </c>
      <c r="AD80" s="304">
        <f t="shared" si="49"/>
        <v>10948</v>
      </c>
      <c r="AE80" s="304">
        <f t="shared" si="49"/>
        <v>31471</v>
      </c>
      <c r="AF80" s="304">
        <f t="shared" si="49"/>
        <v>26017</v>
      </c>
      <c r="AG80" s="304">
        <f t="shared" si="49"/>
        <v>11522</v>
      </c>
      <c r="AH80" s="304">
        <f t="shared" si="49"/>
        <v>17551</v>
      </c>
      <c r="AI80" s="304">
        <f t="shared" si="49"/>
        <v>20940</v>
      </c>
      <c r="AJ80" s="334">
        <f t="shared" si="49"/>
        <v>1114</v>
      </c>
      <c r="AK80" s="304">
        <f t="shared" si="49"/>
        <v>1348</v>
      </c>
      <c r="AL80" s="304">
        <f t="shared" si="49"/>
        <v>1912</v>
      </c>
      <c r="AM80" s="304">
        <f t="shared" si="49"/>
        <v>2269</v>
      </c>
      <c r="AN80" s="304">
        <f t="shared" si="49"/>
        <v>1296</v>
      </c>
      <c r="AO80" s="304">
        <f t="shared" si="49"/>
        <v>3542</v>
      </c>
      <c r="AP80" s="304">
        <f t="shared" si="49"/>
        <v>15703</v>
      </c>
      <c r="AQ80" s="304">
        <f t="shared" si="49"/>
        <v>9298</v>
      </c>
      <c r="AR80" s="304">
        <f t="shared" si="49"/>
        <v>1931</v>
      </c>
      <c r="AS80" s="304">
        <f t="shared" si="49"/>
        <v>2719</v>
      </c>
      <c r="AT80" s="304">
        <f t="shared" si="49"/>
        <v>2049</v>
      </c>
      <c r="AU80" s="334">
        <f t="shared" si="49"/>
        <v>7268</v>
      </c>
      <c r="AV80" s="304">
        <f t="shared" si="49"/>
        <v>7965</v>
      </c>
      <c r="AW80" s="304">
        <f t="shared" si="49"/>
        <v>10950</v>
      </c>
      <c r="AX80" s="304">
        <f t="shared" si="49"/>
        <v>12818</v>
      </c>
      <c r="AY80" s="304">
        <f t="shared" si="49"/>
        <v>7864</v>
      </c>
      <c r="AZ80" s="304">
        <f t="shared" si="49"/>
        <v>21910</v>
      </c>
      <c r="BA80" s="304">
        <f t="shared" si="49"/>
        <v>64941</v>
      </c>
      <c r="BB80" s="304">
        <f t="shared" si="49"/>
        <v>52246</v>
      </c>
      <c r="BC80" s="304">
        <f t="shared" si="49"/>
        <v>23040</v>
      </c>
      <c r="BD80" s="304">
        <f t="shared" si="49"/>
        <v>32987</v>
      </c>
      <c r="BE80" s="347">
        <f t="shared" si="49"/>
        <v>34486</v>
      </c>
      <c r="BF80" s="334">
        <f t="shared" si="49"/>
        <v>2340</v>
      </c>
      <c r="BG80" s="304">
        <f t="shared" si="49"/>
        <v>2814</v>
      </c>
      <c r="BH80" s="304">
        <f t="shared" si="49"/>
        <v>3918</v>
      </c>
      <c r="BI80" s="304">
        <f t="shared" si="49"/>
        <v>4756</v>
      </c>
      <c r="BJ80" s="304">
        <f t="shared" si="49"/>
        <v>2881</v>
      </c>
      <c r="BK80" s="304">
        <f t="shared" si="49"/>
        <v>7646</v>
      </c>
      <c r="BL80" s="304">
        <f t="shared" si="49"/>
        <v>33239</v>
      </c>
      <c r="BM80" s="304">
        <f t="shared" si="49"/>
        <v>18885</v>
      </c>
      <c r="BN80" s="304">
        <f t="shared" si="49"/>
        <v>3926</v>
      </c>
      <c r="BO80" s="304">
        <f t="shared" si="49"/>
        <v>4983</v>
      </c>
      <c r="BP80" s="347">
        <f t="shared" ref="BP80:BQ80" si="50">SUM(BP10:BP79)</f>
        <v>3792</v>
      </c>
      <c r="BQ80" s="53">
        <f t="shared" si="50"/>
        <v>365655</v>
      </c>
      <c r="BR80" s="149">
        <v>43.530556125309374</v>
      </c>
    </row>
    <row r="81" spans="3:70" x14ac:dyDescent="0.35">
      <c r="C81" s="48"/>
      <c r="D81" s="48"/>
      <c r="E81" s="48"/>
      <c r="F81" s="31"/>
      <c r="G81" s="48"/>
      <c r="H81" s="48"/>
      <c r="I81" s="48"/>
      <c r="J81" s="31"/>
      <c r="K81" s="48"/>
      <c r="L81" s="48"/>
      <c r="M81" s="48"/>
      <c r="N81" s="48"/>
      <c r="O81" s="48"/>
      <c r="P81" s="48"/>
      <c r="Q81" s="31"/>
      <c r="R81" s="31"/>
      <c r="S81" s="31"/>
      <c r="T81" s="31"/>
      <c r="U81" s="31"/>
      <c r="V81" s="31"/>
      <c r="W81" s="31"/>
      <c r="X81" s="31"/>
    </row>
    <row r="82" spans="3:70" x14ac:dyDescent="0.35">
      <c r="AT82" s="317"/>
      <c r="BR82" s="276"/>
    </row>
    <row r="83" spans="3:70" x14ac:dyDescent="0.35">
      <c r="AT83" s="317"/>
      <c r="BP83" s="317"/>
    </row>
    <row r="85" spans="3:70" x14ac:dyDescent="0.35">
      <c r="BE85" s="317"/>
    </row>
  </sheetData>
  <mergeCells count="24">
    <mergeCell ref="BR7:BR9"/>
    <mergeCell ref="B7:B9"/>
    <mergeCell ref="A7:A9"/>
    <mergeCell ref="C7:X7"/>
    <mergeCell ref="N8:X8"/>
    <mergeCell ref="Y7:AT7"/>
    <mergeCell ref="C8:M8"/>
    <mergeCell ref="Y8:AI8"/>
    <mergeCell ref="AJ8:AT8"/>
    <mergeCell ref="AU7:BP7"/>
    <mergeCell ref="BQ7:BQ9"/>
    <mergeCell ref="AU8:BE8"/>
    <mergeCell ref="BF8:BP8"/>
    <mergeCell ref="A3:F3"/>
    <mergeCell ref="A56:A61"/>
    <mergeCell ref="A62:A64"/>
    <mergeCell ref="A65:A73"/>
    <mergeCell ref="A74:A79"/>
    <mergeCell ref="A10:A15"/>
    <mergeCell ref="A16:A22"/>
    <mergeCell ref="A23:A29"/>
    <mergeCell ref="A30:A38"/>
    <mergeCell ref="A39:A45"/>
    <mergeCell ref="A46:A5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K82"/>
  <sheetViews>
    <sheetView workbookViewId="0">
      <selection activeCell="P81" sqref="P81"/>
    </sheetView>
  </sheetViews>
  <sheetFormatPr baseColWidth="10" defaultRowHeight="14.5" x14ac:dyDescent="0.35"/>
  <cols>
    <col min="1" max="1" width="15.54296875" customWidth="1"/>
    <col min="2" max="2" width="30.54296875" customWidth="1"/>
    <col min="3" max="6" width="11.54296875" customWidth="1"/>
    <col min="7" max="8" width="13.54296875" customWidth="1"/>
  </cols>
  <sheetData>
    <row r="1" spans="1:11" s="6" customFormat="1" ht="27" customHeight="1" x14ac:dyDescent="0.6">
      <c r="A1" s="5"/>
      <c r="B1" s="15" t="s">
        <v>133</v>
      </c>
      <c r="C1" s="12"/>
      <c r="D1" s="10"/>
      <c r="E1" s="5"/>
      <c r="F1" s="5"/>
      <c r="G1" s="5"/>
      <c r="H1" s="5"/>
    </row>
    <row r="3" spans="1:11" ht="15.5" x14ac:dyDescent="0.35">
      <c r="A3" s="101" t="s">
        <v>230</v>
      </c>
    </row>
    <row r="5" spans="1:11" ht="15.5" x14ac:dyDescent="0.35">
      <c r="A5" s="2" t="s">
        <v>407</v>
      </c>
    </row>
    <row r="6" spans="1:11" s="59" customFormat="1" ht="15.5" x14ac:dyDescent="0.35">
      <c r="A6" s="2"/>
    </row>
    <row r="7" spans="1:11" x14ac:dyDescent="0.35">
      <c r="A7" s="408" t="s">
        <v>122</v>
      </c>
      <c r="B7" s="405" t="s">
        <v>121</v>
      </c>
      <c r="C7" s="433" t="s">
        <v>190</v>
      </c>
      <c r="D7" s="433" t="s">
        <v>191</v>
      </c>
      <c r="E7" s="435" t="s">
        <v>192</v>
      </c>
      <c r="F7" s="433" t="s">
        <v>6</v>
      </c>
      <c r="G7" s="433" t="s">
        <v>228</v>
      </c>
      <c r="H7" s="431" t="s">
        <v>229</v>
      </c>
      <c r="J7" s="31"/>
      <c r="K7" s="31"/>
    </row>
    <row r="8" spans="1:11" x14ac:dyDescent="0.35">
      <c r="A8" s="410"/>
      <c r="B8" s="407"/>
      <c r="C8" s="434"/>
      <c r="D8" s="434"/>
      <c r="E8" s="436"/>
      <c r="F8" s="434"/>
      <c r="G8" s="437"/>
      <c r="H8" s="432"/>
    </row>
    <row r="9" spans="1:11" x14ac:dyDescent="0.35">
      <c r="A9" s="401" t="s">
        <v>123</v>
      </c>
      <c r="B9" s="28" t="s">
        <v>52</v>
      </c>
      <c r="C9" s="335">
        <v>694</v>
      </c>
      <c r="D9" s="364">
        <v>4453</v>
      </c>
      <c r="E9" s="364">
        <v>1106</v>
      </c>
      <c r="F9" s="216">
        <f>SUM(C9:E9)</f>
        <v>6253</v>
      </c>
      <c r="G9" s="95">
        <f>C9/F9*100</f>
        <v>11.098672637134175</v>
      </c>
      <c r="H9" s="30">
        <f>E9/F9*100</f>
        <v>17.687509995202301</v>
      </c>
    </row>
    <row r="10" spans="1:11" x14ac:dyDescent="0.35">
      <c r="A10" s="401"/>
      <c r="B10" s="28" t="s">
        <v>53</v>
      </c>
      <c r="C10" s="226">
        <v>2319</v>
      </c>
      <c r="D10" s="243">
        <v>12403</v>
      </c>
      <c r="E10" s="243">
        <v>2468</v>
      </c>
      <c r="F10" s="214">
        <f t="shared" ref="F10:F74" si="0">SUM(C10:E10)</f>
        <v>17190</v>
      </c>
      <c r="G10" s="30">
        <f t="shared" ref="G10:G74" si="1">C10/F10*100</f>
        <v>13.490401396160559</v>
      </c>
      <c r="H10" s="30">
        <f t="shared" ref="H10:H74" si="2">E10/F10*100</f>
        <v>14.35718440954043</v>
      </c>
    </row>
    <row r="11" spans="1:11" x14ac:dyDescent="0.35">
      <c r="A11" s="401"/>
      <c r="B11" s="28" t="s">
        <v>54</v>
      </c>
      <c r="C11" s="226">
        <v>2379</v>
      </c>
      <c r="D11" s="243">
        <v>10822</v>
      </c>
      <c r="E11" s="243">
        <v>2561</v>
      </c>
      <c r="F11" s="214">
        <f t="shared" si="0"/>
        <v>15762</v>
      </c>
      <c r="G11" s="30">
        <f t="shared" si="1"/>
        <v>15.093262276360869</v>
      </c>
      <c r="H11" s="30">
        <f t="shared" si="2"/>
        <v>16.247938078923994</v>
      </c>
    </row>
    <row r="12" spans="1:11" x14ac:dyDescent="0.35">
      <c r="A12" s="401"/>
      <c r="B12" s="28" t="s">
        <v>55</v>
      </c>
      <c r="C12" s="226">
        <v>1446</v>
      </c>
      <c r="D12" s="243">
        <v>7612</v>
      </c>
      <c r="E12" s="243">
        <v>1392</v>
      </c>
      <c r="F12" s="214">
        <f t="shared" si="0"/>
        <v>10450</v>
      </c>
      <c r="G12" s="30">
        <f t="shared" si="1"/>
        <v>13.837320574162678</v>
      </c>
      <c r="H12" s="30">
        <f t="shared" si="2"/>
        <v>13.320574162679428</v>
      </c>
    </row>
    <row r="13" spans="1:11" x14ac:dyDescent="0.35">
      <c r="A13" s="401"/>
      <c r="B13" s="28" t="s">
        <v>56</v>
      </c>
      <c r="C13" s="226">
        <v>1155</v>
      </c>
      <c r="D13" s="243">
        <v>8168</v>
      </c>
      <c r="E13" s="243">
        <v>2726</v>
      </c>
      <c r="F13" s="214">
        <f t="shared" si="0"/>
        <v>12049</v>
      </c>
      <c r="G13" s="30">
        <f t="shared" si="1"/>
        <v>9.5858577475309161</v>
      </c>
      <c r="H13" s="30">
        <f t="shared" si="2"/>
        <v>22.624284172960412</v>
      </c>
    </row>
    <row r="14" spans="1:11" x14ac:dyDescent="0.35">
      <c r="A14" s="401"/>
      <c r="B14" s="28" t="s">
        <v>57</v>
      </c>
      <c r="C14" s="225">
        <v>859</v>
      </c>
      <c r="D14" s="243">
        <v>4691</v>
      </c>
      <c r="E14" s="243">
        <v>1072</v>
      </c>
      <c r="F14" s="214">
        <f t="shared" si="0"/>
        <v>6622</v>
      </c>
      <c r="G14" s="30">
        <f t="shared" si="1"/>
        <v>12.971911809121112</v>
      </c>
      <c r="H14" s="30">
        <f t="shared" si="2"/>
        <v>16.188462700090607</v>
      </c>
    </row>
    <row r="15" spans="1:11" x14ac:dyDescent="0.35">
      <c r="A15" s="401" t="s">
        <v>124</v>
      </c>
      <c r="B15" s="28" t="s">
        <v>58</v>
      </c>
      <c r="C15" s="225">
        <v>617</v>
      </c>
      <c r="D15" s="243">
        <v>2760</v>
      </c>
      <c r="E15" s="199">
        <v>942</v>
      </c>
      <c r="F15" s="214">
        <f t="shared" si="0"/>
        <v>4319</v>
      </c>
      <c r="G15" s="30">
        <f t="shared" si="1"/>
        <v>14.285714285714285</v>
      </c>
      <c r="H15" s="30">
        <f t="shared" si="2"/>
        <v>21.810604306552442</v>
      </c>
    </row>
    <row r="16" spans="1:11" x14ac:dyDescent="0.35">
      <c r="A16" s="401"/>
      <c r="B16" s="28" t="s">
        <v>59</v>
      </c>
      <c r="C16" s="225">
        <v>575</v>
      </c>
      <c r="D16" s="243">
        <v>2695</v>
      </c>
      <c r="E16" s="199">
        <v>951</v>
      </c>
      <c r="F16" s="214">
        <f t="shared" si="0"/>
        <v>4221</v>
      </c>
      <c r="G16" s="30">
        <f t="shared" si="1"/>
        <v>13.622364368633026</v>
      </c>
      <c r="H16" s="30">
        <f t="shared" si="2"/>
        <v>22.530206112295666</v>
      </c>
    </row>
    <row r="17" spans="1:8" x14ac:dyDescent="0.35">
      <c r="A17" s="401"/>
      <c r="B17" s="28" t="s">
        <v>60</v>
      </c>
      <c r="C17" s="225">
        <v>924</v>
      </c>
      <c r="D17" s="243">
        <v>3782</v>
      </c>
      <c r="E17" s="243">
        <v>1189</v>
      </c>
      <c r="F17" s="214">
        <f t="shared" si="0"/>
        <v>5895</v>
      </c>
      <c r="G17" s="30">
        <f t="shared" si="1"/>
        <v>15.674300254452927</v>
      </c>
      <c r="H17" s="30">
        <f t="shared" si="2"/>
        <v>20.169635284139101</v>
      </c>
    </row>
    <row r="18" spans="1:8" x14ac:dyDescent="0.35">
      <c r="A18" s="401"/>
      <c r="B18" s="28" t="s">
        <v>61</v>
      </c>
      <c r="C18" s="225">
        <v>542</v>
      </c>
      <c r="D18" s="243">
        <v>3017</v>
      </c>
      <c r="E18" s="243">
        <v>1131</v>
      </c>
      <c r="F18" s="214">
        <f t="shared" si="0"/>
        <v>4690</v>
      </c>
      <c r="G18" s="30">
        <f t="shared" si="1"/>
        <v>11.556503198294244</v>
      </c>
      <c r="H18" s="30">
        <f t="shared" si="2"/>
        <v>24.115138592750533</v>
      </c>
    </row>
    <row r="19" spans="1:8" x14ac:dyDescent="0.35">
      <c r="A19" s="401"/>
      <c r="B19" s="28" t="s">
        <v>62</v>
      </c>
      <c r="C19" s="225">
        <v>794</v>
      </c>
      <c r="D19" s="243">
        <v>3999</v>
      </c>
      <c r="E19" s="199">
        <v>729</v>
      </c>
      <c r="F19" s="214">
        <f t="shared" si="0"/>
        <v>5522</v>
      </c>
      <c r="G19" s="30">
        <f t="shared" si="1"/>
        <v>14.378848243390077</v>
      </c>
      <c r="H19" s="30">
        <f t="shared" si="2"/>
        <v>13.20173850054328</v>
      </c>
    </row>
    <row r="20" spans="1:8" x14ac:dyDescent="0.35">
      <c r="A20" s="401"/>
      <c r="B20" s="28" t="s">
        <v>63</v>
      </c>
      <c r="C20" s="225">
        <v>481</v>
      </c>
      <c r="D20" s="243">
        <v>2389</v>
      </c>
      <c r="E20" s="199">
        <v>884</v>
      </c>
      <c r="F20" s="214">
        <f t="shared" si="0"/>
        <v>3754</v>
      </c>
      <c r="G20" s="30">
        <f t="shared" si="1"/>
        <v>12.812999467234951</v>
      </c>
      <c r="H20" s="30">
        <f t="shared" si="2"/>
        <v>23.548215237080449</v>
      </c>
    </row>
    <row r="21" spans="1:8" x14ac:dyDescent="0.35">
      <c r="A21" s="401"/>
      <c r="B21" s="28" t="s">
        <v>64</v>
      </c>
      <c r="C21" s="225">
        <v>4</v>
      </c>
      <c r="D21" s="199">
        <v>31</v>
      </c>
      <c r="E21" s="199">
        <v>16</v>
      </c>
      <c r="F21" s="214">
        <f t="shared" si="0"/>
        <v>51</v>
      </c>
      <c r="G21" s="30">
        <f t="shared" si="1"/>
        <v>7.8431372549019605</v>
      </c>
      <c r="H21" s="30">
        <f t="shared" si="2"/>
        <v>31.372549019607842</v>
      </c>
    </row>
    <row r="22" spans="1:8" x14ac:dyDescent="0.35">
      <c r="A22" s="402" t="s">
        <v>125</v>
      </c>
      <c r="B22" s="28" t="s">
        <v>65</v>
      </c>
      <c r="C22" s="226">
        <v>1350</v>
      </c>
      <c r="D22" s="243">
        <v>6108</v>
      </c>
      <c r="E22" s="243">
        <v>2594</v>
      </c>
      <c r="F22" s="214">
        <f t="shared" si="0"/>
        <v>10052</v>
      </c>
      <c r="G22" s="30">
        <f t="shared" si="1"/>
        <v>13.430163151611618</v>
      </c>
      <c r="H22" s="30">
        <f t="shared" si="2"/>
        <v>25.805809789096696</v>
      </c>
    </row>
    <row r="23" spans="1:8" x14ac:dyDescent="0.35">
      <c r="A23" s="402"/>
      <c r="B23" s="28" t="s">
        <v>66</v>
      </c>
      <c r="C23" s="225">
        <v>914</v>
      </c>
      <c r="D23" s="243">
        <v>3949</v>
      </c>
      <c r="E23" s="243">
        <v>1670</v>
      </c>
      <c r="F23" s="214">
        <f t="shared" si="0"/>
        <v>6533</v>
      </c>
      <c r="G23" s="30">
        <f t="shared" si="1"/>
        <v>13.990509719883667</v>
      </c>
      <c r="H23" s="30">
        <f t="shared" si="2"/>
        <v>25.562528700443899</v>
      </c>
    </row>
    <row r="24" spans="1:8" x14ac:dyDescent="0.35">
      <c r="A24" s="402"/>
      <c r="B24" s="28" t="s">
        <v>67</v>
      </c>
      <c r="C24" s="225">
        <v>594</v>
      </c>
      <c r="D24" s="243">
        <v>2650</v>
      </c>
      <c r="E24" s="243">
        <v>1538</v>
      </c>
      <c r="F24" s="214">
        <f t="shared" si="0"/>
        <v>4782</v>
      </c>
      <c r="G24" s="30">
        <f t="shared" si="1"/>
        <v>12.421580928481808</v>
      </c>
      <c r="H24" s="30">
        <f t="shared" si="2"/>
        <v>32.162275198661646</v>
      </c>
    </row>
    <row r="25" spans="1:8" x14ac:dyDescent="0.35">
      <c r="A25" s="402"/>
      <c r="B25" s="28" t="s">
        <v>68</v>
      </c>
      <c r="C25" s="225">
        <v>889</v>
      </c>
      <c r="D25" s="243">
        <v>4047</v>
      </c>
      <c r="E25" s="243">
        <v>1828</v>
      </c>
      <c r="F25" s="214">
        <f t="shared" si="0"/>
        <v>6764</v>
      </c>
      <c r="G25" s="30">
        <f t="shared" si="1"/>
        <v>13.143110585452394</v>
      </c>
      <c r="H25" s="30">
        <f t="shared" si="2"/>
        <v>27.0254287403903</v>
      </c>
    </row>
    <row r="26" spans="1:8" x14ac:dyDescent="0.35">
      <c r="A26" s="402"/>
      <c r="B26" s="28" t="s">
        <v>69</v>
      </c>
      <c r="C26" s="225">
        <v>335</v>
      </c>
      <c r="D26" s="243">
        <v>1756</v>
      </c>
      <c r="E26" s="199">
        <v>848</v>
      </c>
      <c r="F26" s="214">
        <f t="shared" si="0"/>
        <v>2939</v>
      </c>
      <c r="G26" s="30">
        <f t="shared" si="1"/>
        <v>11.398434841782919</v>
      </c>
      <c r="H26" s="30">
        <f t="shared" si="2"/>
        <v>28.85335148009527</v>
      </c>
    </row>
    <row r="27" spans="1:8" x14ac:dyDescent="0.35">
      <c r="A27" s="402"/>
      <c r="B27" s="28" t="s">
        <v>70</v>
      </c>
      <c r="C27" s="225">
        <v>533</v>
      </c>
      <c r="D27" s="243">
        <v>2302</v>
      </c>
      <c r="E27" s="243">
        <v>1591</v>
      </c>
      <c r="F27" s="214">
        <f t="shared" si="0"/>
        <v>4426</v>
      </c>
      <c r="G27" s="30">
        <f t="shared" si="1"/>
        <v>12.042476276547672</v>
      </c>
      <c r="H27" s="30">
        <f>E27/F27*100</f>
        <v>35.946678716674199</v>
      </c>
    </row>
    <row r="28" spans="1:8" x14ac:dyDescent="0.35">
      <c r="A28" s="402"/>
      <c r="B28" s="28" t="s">
        <v>71</v>
      </c>
      <c r="C28" s="225">
        <v>305</v>
      </c>
      <c r="D28" s="243">
        <v>1240</v>
      </c>
      <c r="E28" s="199">
        <v>661</v>
      </c>
      <c r="F28" s="214">
        <f t="shared" si="0"/>
        <v>2206</v>
      </c>
      <c r="G28" s="30">
        <f>C28/F28*100</f>
        <v>13.825929283771533</v>
      </c>
      <c r="H28" s="30">
        <f t="shared" si="2"/>
        <v>29.963735267452403</v>
      </c>
    </row>
    <row r="29" spans="1:8" x14ac:dyDescent="0.35">
      <c r="A29" s="401" t="s">
        <v>126</v>
      </c>
      <c r="B29" s="28" t="s">
        <v>72</v>
      </c>
      <c r="C29" s="226">
        <v>1375</v>
      </c>
      <c r="D29" s="243">
        <v>6341</v>
      </c>
      <c r="E29" s="243">
        <v>1817</v>
      </c>
      <c r="F29" s="214">
        <f t="shared" si="0"/>
        <v>9533</v>
      </c>
      <c r="G29" s="30">
        <f t="shared" si="1"/>
        <v>14.423581244099445</v>
      </c>
      <c r="H29" s="30">
        <f t="shared" si="2"/>
        <v>19.060106996748139</v>
      </c>
    </row>
    <row r="30" spans="1:8" x14ac:dyDescent="0.35">
      <c r="A30" s="401"/>
      <c r="B30" s="28" t="s">
        <v>73</v>
      </c>
      <c r="C30" s="225">
        <v>427</v>
      </c>
      <c r="D30" s="243">
        <v>2223</v>
      </c>
      <c r="E30" s="243">
        <v>1034</v>
      </c>
      <c r="F30" s="214">
        <f t="shared" si="0"/>
        <v>3684</v>
      </c>
      <c r="G30" s="30">
        <f t="shared" si="1"/>
        <v>11.590662323561347</v>
      </c>
      <c r="H30" s="30">
        <f t="shared" si="2"/>
        <v>28.067318132464713</v>
      </c>
    </row>
    <row r="31" spans="1:8" x14ac:dyDescent="0.35">
      <c r="A31" s="401"/>
      <c r="B31" s="28" t="s">
        <v>74</v>
      </c>
      <c r="C31" s="225">
        <v>597</v>
      </c>
      <c r="D31" s="243">
        <v>2421</v>
      </c>
      <c r="E31" s="199">
        <v>809</v>
      </c>
      <c r="F31" s="214">
        <f t="shared" si="0"/>
        <v>3827</v>
      </c>
      <c r="G31" s="30">
        <f t="shared" si="1"/>
        <v>15.599686438463548</v>
      </c>
      <c r="H31" s="30">
        <f t="shared" si="2"/>
        <v>21.139273582440556</v>
      </c>
    </row>
    <row r="32" spans="1:8" x14ac:dyDescent="0.35">
      <c r="A32" s="401"/>
      <c r="B32" s="28" t="s">
        <v>75</v>
      </c>
      <c r="C32" s="225">
        <v>338</v>
      </c>
      <c r="D32" s="243">
        <v>1706</v>
      </c>
      <c r="E32" s="199">
        <v>687</v>
      </c>
      <c r="F32" s="214">
        <f t="shared" si="0"/>
        <v>2731</v>
      </c>
      <c r="G32" s="30">
        <f t="shared" si="1"/>
        <v>12.376418894177958</v>
      </c>
      <c r="H32" s="30">
        <f t="shared" si="2"/>
        <v>25.155620651775905</v>
      </c>
    </row>
    <row r="33" spans="1:8" x14ac:dyDescent="0.35">
      <c r="A33" s="401"/>
      <c r="B33" s="28" t="s">
        <v>76</v>
      </c>
      <c r="C33" s="225">
        <v>146</v>
      </c>
      <c r="D33" s="199">
        <v>630</v>
      </c>
      <c r="E33" s="199">
        <v>256</v>
      </c>
      <c r="F33" s="214">
        <f t="shared" si="0"/>
        <v>1032</v>
      </c>
      <c r="G33" s="30">
        <f t="shared" si="1"/>
        <v>14.147286821705427</v>
      </c>
      <c r="H33" s="30">
        <f t="shared" si="2"/>
        <v>24.806201550387598</v>
      </c>
    </row>
    <row r="34" spans="1:8" x14ac:dyDescent="0.35">
      <c r="A34" s="401"/>
      <c r="B34" s="28" t="s">
        <v>77</v>
      </c>
      <c r="C34" s="225">
        <v>18</v>
      </c>
      <c r="D34" s="199">
        <v>108</v>
      </c>
      <c r="E34" s="199">
        <v>50</v>
      </c>
      <c r="F34" s="214">
        <f t="shared" si="0"/>
        <v>176</v>
      </c>
      <c r="G34" s="30">
        <f t="shared" si="1"/>
        <v>10.227272727272728</v>
      </c>
      <c r="H34" s="30">
        <f t="shared" si="2"/>
        <v>28.40909090909091</v>
      </c>
    </row>
    <row r="35" spans="1:8" x14ac:dyDescent="0.35">
      <c r="A35" s="401"/>
      <c r="B35" s="28" t="s">
        <v>78</v>
      </c>
      <c r="C35" s="225">
        <v>692</v>
      </c>
      <c r="D35" s="243">
        <v>2663</v>
      </c>
      <c r="E35" s="199">
        <v>884</v>
      </c>
      <c r="F35" s="214">
        <f t="shared" si="0"/>
        <v>4239</v>
      </c>
      <c r="G35" s="30">
        <f t="shared" si="1"/>
        <v>16.324604859636707</v>
      </c>
      <c r="H35" s="30">
        <f t="shared" si="2"/>
        <v>20.853974994102384</v>
      </c>
    </row>
    <row r="36" spans="1:8" x14ac:dyDescent="0.35">
      <c r="A36" s="401"/>
      <c r="B36" s="28" t="s">
        <v>79</v>
      </c>
      <c r="C36" s="226">
        <v>1097</v>
      </c>
      <c r="D36" s="243">
        <v>3368</v>
      </c>
      <c r="E36" s="199">
        <v>995</v>
      </c>
      <c r="F36" s="214">
        <f t="shared" si="0"/>
        <v>5460</v>
      </c>
      <c r="G36" s="30">
        <f t="shared" si="1"/>
        <v>20.091575091575091</v>
      </c>
      <c r="H36" s="30">
        <f t="shared" si="2"/>
        <v>18.223443223443223</v>
      </c>
    </row>
    <row r="37" spans="1:8" x14ac:dyDescent="0.35">
      <c r="A37" s="401"/>
      <c r="B37" s="28" t="s">
        <v>80</v>
      </c>
      <c r="C37" s="225">
        <v>47</v>
      </c>
      <c r="D37" s="199">
        <v>357</v>
      </c>
      <c r="E37" s="199">
        <v>172</v>
      </c>
      <c r="F37" s="214">
        <f t="shared" si="0"/>
        <v>576</v>
      </c>
      <c r="G37" s="30">
        <f t="shared" si="1"/>
        <v>8.1597222222222232</v>
      </c>
      <c r="H37" s="30">
        <f t="shared" si="2"/>
        <v>29.861111111111111</v>
      </c>
    </row>
    <row r="38" spans="1:8" x14ac:dyDescent="0.35">
      <c r="A38" s="401" t="s">
        <v>127</v>
      </c>
      <c r="B38" s="28" t="s">
        <v>81</v>
      </c>
      <c r="C38" s="225">
        <v>707</v>
      </c>
      <c r="D38" s="243">
        <v>3900</v>
      </c>
      <c r="E38" s="243">
        <v>1989</v>
      </c>
      <c r="F38" s="214">
        <f t="shared" si="0"/>
        <v>6596</v>
      </c>
      <c r="G38" s="30">
        <f t="shared" si="1"/>
        <v>10.718617343844754</v>
      </c>
      <c r="H38" s="30">
        <f t="shared" si="2"/>
        <v>30.154639175257731</v>
      </c>
    </row>
    <row r="39" spans="1:8" x14ac:dyDescent="0.35">
      <c r="A39" s="401"/>
      <c r="B39" s="28" t="s">
        <v>82</v>
      </c>
      <c r="C39" s="225">
        <v>251</v>
      </c>
      <c r="D39" s="243">
        <v>1071</v>
      </c>
      <c r="E39" s="199">
        <v>458</v>
      </c>
      <c r="F39" s="214">
        <f t="shared" si="0"/>
        <v>1780</v>
      </c>
      <c r="G39" s="30">
        <f t="shared" si="1"/>
        <v>14.101123595505619</v>
      </c>
      <c r="H39" s="30">
        <f t="shared" si="2"/>
        <v>25.730337078651683</v>
      </c>
    </row>
    <row r="40" spans="1:8" x14ac:dyDescent="0.35">
      <c r="A40" s="401"/>
      <c r="B40" s="28" t="s">
        <v>83</v>
      </c>
      <c r="C40" s="225">
        <v>441</v>
      </c>
      <c r="D40" s="243">
        <v>2369</v>
      </c>
      <c r="E40" s="243">
        <v>1000</v>
      </c>
      <c r="F40" s="214">
        <f t="shared" si="0"/>
        <v>3810</v>
      </c>
      <c r="G40" s="30">
        <f t="shared" si="1"/>
        <v>11.5748031496063</v>
      </c>
      <c r="H40" s="30">
        <f t="shared" si="2"/>
        <v>26.246719160104988</v>
      </c>
    </row>
    <row r="41" spans="1:8" x14ac:dyDescent="0.35">
      <c r="A41" s="401"/>
      <c r="B41" s="28" t="s">
        <v>84</v>
      </c>
      <c r="C41" s="225">
        <v>609</v>
      </c>
      <c r="D41" s="243">
        <v>2371</v>
      </c>
      <c r="E41" s="199">
        <v>909</v>
      </c>
      <c r="F41" s="214">
        <f t="shared" si="0"/>
        <v>3889</v>
      </c>
      <c r="G41" s="30">
        <f t="shared" si="1"/>
        <v>15.65955258421188</v>
      </c>
      <c r="H41" s="30">
        <f t="shared" si="2"/>
        <v>23.373617896631522</v>
      </c>
    </row>
    <row r="42" spans="1:8" x14ac:dyDescent="0.35">
      <c r="A42" s="401"/>
      <c r="B42" s="28" t="s">
        <v>85</v>
      </c>
      <c r="C42" s="225">
        <v>267</v>
      </c>
      <c r="D42" s="243">
        <v>1297</v>
      </c>
      <c r="E42" s="199">
        <v>505</v>
      </c>
      <c r="F42" s="214">
        <f t="shared" si="0"/>
        <v>2069</v>
      </c>
      <c r="G42" s="30">
        <f t="shared" si="1"/>
        <v>12.904784920251331</v>
      </c>
      <c r="H42" s="30">
        <f t="shared" si="2"/>
        <v>24.40792653455776</v>
      </c>
    </row>
    <row r="43" spans="1:8" x14ac:dyDescent="0.35">
      <c r="A43" s="401"/>
      <c r="B43" s="28" t="s">
        <v>86</v>
      </c>
      <c r="C43" s="225">
        <v>208</v>
      </c>
      <c r="D43" s="243">
        <v>1220</v>
      </c>
      <c r="E43" s="199">
        <v>608</v>
      </c>
      <c r="F43" s="214">
        <f t="shared" si="0"/>
        <v>2036</v>
      </c>
      <c r="G43" s="30">
        <f t="shared" si="1"/>
        <v>10.216110019646365</v>
      </c>
      <c r="H43" s="30">
        <f t="shared" si="2"/>
        <v>29.862475442043223</v>
      </c>
    </row>
    <row r="44" spans="1:8" x14ac:dyDescent="0.35">
      <c r="A44" s="401"/>
      <c r="B44" s="28" t="s">
        <v>87</v>
      </c>
      <c r="C44" s="225">
        <v>50</v>
      </c>
      <c r="D44" s="199">
        <v>302</v>
      </c>
      <c r="E44" s="199">
        <v>125</v>
      </c>
      <c r="F44" s="214">
        <f t="shared" si="0"/>
        <v>477</v>
      </c>
      <c r="G44" s="30">
        <f t="shared" si="1"/>
        <v>10.482180293501047</v>
      </c>
      <c r="H44" s="30">
        <f t="shared" si="2"/>
        <v>26.20545073375262</v>
      </c>
    </row>
    <row r="45" spans="1:8" x14ac:dyDescent="0.35">
      <c r="A45" s="401" t="s">
        <v>128</v>
      </c>
      <c r="B45" s="28" t="s">
        <v>88</v>
      </c>
      <c r="C45" s="225">
        <v>958</v>
      </c>
      <c r="D45" s="243">
        <v>3528</v>
      </c>
      <c r="E45" s="199">
        <v>937</v>
      </c>
      <c r="F45" s="214">
        <f t="shared" si="0"/>
        <v>5423</v>
      </c>
      <c r="G45" s="30">
        <f t="shared" si="1"/>
        <v>17.665498801401437</v>
      </c>
      <c r="H45" s="30">
        <f t="shared" si="2"/>
        <v>17.278259266088881</v>
      </c>
    </row>
    <row r="46" spans="1:8" x14ac:dyDescent="0.35">
      <c r="A46" s="401"/>
      <c r="B46" s="28" t="s">
        <v>89</v>
      </c>
      <c r="C46" s="226">
        <v>1387</v>
      </c>
      <c r="D46" s="243">
        <v>5795</v>
      </c>
      <c r="E46" s="243">
        <v>1342</v>
      </c>
      <c r="F46" s="214">
        <f t="shared" si="0"/>
        <v>8524</v>
      </c>
      <c r="G46" s="30">
        <f t="shared" si="1"/>
        <v>16.271703425621777</v>
      </c>
      <c r="H46" s="30">
        <f t="shared" si="2"/>
        <v>15.743782261848896</v>
      </c>
    </row>
    <row r="47" spans="1:8" x14ac:dyDescent="0.35">
      <c r="A47" s="401"/>
      <c r="B47" s="28" t="s">
        <v>90</v>
      </c>
      <c r="C47" s="225">
        <v>671</v>
      </c>
      <c r="D47" s="243">
        <v>3090</v>
      </c>
      <c r="E47" s="199">
        <v>869</v>
      </c>
      <c r="F47" s="214">
        <f t="shared" si="0"/>
        <v>4630</v>
      </c>
      <c r="G47" s="30">
        <f t="shared" si="1"/>
        <v>14.49244060475162</v>
      </c>
      <c r="H47" s="30">
        <f t="shared" si="2"/>
        <v>18.76889848812095</v>
      </c>
    </row>
    <row r="48" spans="1:8" x14ac:dyDescent="0.35">
      <c r="A48" s="401"/>
      <c r="B48" s="28" t="s">
        <v>91</v>
      </c>
      <c r="C48" s="225">
        <v>396</v>
      </c>
      <c r="D48" s="243">
        <v>1835</v>
      </c>
      <c r="E48" s="199">
        <v>699</v>
      </c>
      <c r="F48" s="214">
        <f t="shared" si="0"/>
        <v>2930</v>
      </c>
      <c r="G48" s="30">
        <f t="shared" si="1"/>
        <v>13.515358361774743</v>
      </c>
      <c r="H48" s="30">
        <f t="shared" si="2"/>
        <v>23.856655290102388</v>
      </c>
    </row>
    <row r="49" spans="1:8" x14ac:dyDescent="0.35">
      <c r="A49" s="401"/>
      <c r="B49" s="28" t="s">
        <v>92</v>
      </c>
      <c r="C49" s="226">
        <v>1639</v>
      </c>
      <c r="D49" s="243">
        <v>7076</v>
      </c>
      <c r="E49" s="243">
        <v>1630</v>
      </c>
      <c r="F49" s="214">
        <f t="shared" si="0"/>
        <v>10345</v>
      </c>
      <c r="G49" s="30">
        <f t="shared" si="1"/>
        <v>15.843402609956501</v>
      </c>
      <c r="H49" s="30">
        <f t="shared" si="2"/>
        <v>15.756404059932336</v>
      </c>
    </row>
    <row r="50" spans="1:8" x14ac:dyDescent="0.35">
      <c r="A50" s="401"/>
      <c r="B50" s="28" t="s">
        <v>93</v>
      </c>
      <c r="C50" s="226">
        <v>1678</v>
      </c>
      <c r="D50" s="243">
        <v>7090</v>
      </c>
      <c r="E50" s="243">
        <v>2086</v>
      </c>
      <c r="F50" s="214">
        <f t="shared" si="0"/>
        <v>10854</v>
      </c>
      <c r="G50" s="30">
        <f t="shared" si="1"/>
        <v>15.459738345310484</v>
      </c>
      <c r="H50" s="30">
        <f t="shared" si="2"/>
        <v>19.218721208770962</v>
      </c>
    </row>
    <row r="51" spans="1:8" x14ac:dyDescent="0.35">
      <c r="A51" s="401"/>
      <c r="B51" s="28" t="s">
        <v>94</v>
      </c>
      <c r="C51" s="225">
        <v>499</v>
      </c>
      <c r="D51" s="243">
        <v>2326</v>
      </c>
      <c r="E51" s="243">
        <v>1033</v>
      </c>
      <c r="F51" s="214">
        <f t="shared" si="0"/>
        <v>3858</v>
      </c>
      <c r="G51" s="30">
        <f t="shared" si="1"/>
        <v>12.934162778641783</v>
      </c>
      <c r="H51" s="30">
        <f t="shared" si="2"/>
        <v>26.775531363400724</v>
      </c>
    </row>
    <row r="52" spans="1:8" x14ac:dyDescent="0.35">
      <c r="A52" s="401"/>
      <c r="B52" s="28" t="s">
        <v>95</v>
      </c>
      <c r="C52" s="226">
        <v>1133</v>
      </c>
      <c r="D52" s="243">
        <v>5763</v>
      </c>
      <c r="E52" s="243">
        <v>2119</v>
      </c>
      <c r="F52" s="214">
        <f t="shared" si="0"/>
        <v>9015</v>
      </c>
      <c r="G52" s="30">
        <f t="shared" si="1"/>
        <v>12.567942318358291</v>
      </c>
      <c r="H52" s="30">
        <f t="shared" si="2"/>
        <v>23.505268996117582</v>
      </c>
    </row>
    <row r="53" spans="1:8" x14ac:dyDescent="0.35">
      <c r="A53" s="401"/>
      <c r="B53" s="28" t="s">
        <v>96</v>
      </c>
      <c r="C53" s="225">
        <v>403</v>
      </c>
      <c r="D53" s="243">
        <v>1854</v>
      </c>
      <c r="E53" s="199">
        <v>370</v>
      </c>
      <c r="F53" s="214">
        <f t="shared" si="0"/>
        <v>2627</v>
      </c>
      <c r="G53" s="30">
        <f t="shared" si="1"/>
        <v>15.340692805481538</v>
      </c>
      <c r="H53" s="30">
        <f t="shared" si="2"/>
        <v>14.084507042253522</v>
      </c>
    </row>
    <row r="54" spans="1:8" x14ac:dyDescent="0.35">
      <c r="A54" s="401"/>
      <c r="B54" s="28" t="s">
        <v>97</v>
      </c>
      <c r="C54" s="225">
        <v>605</v>
      </c>
      <c r="D54" s="243">
        <v>2829</v>
      </c>
      <c r="E54" s="243">
        <v>1185</v>
      </c>
      <c r="F54" s="214">
        <f t="shared" si="0"/>
        <v>4619</v>
      </c>
      <c r="G54" s="30">
        <f t="shared" si="1"/>
        <v>13.098073176012123</v>
      </c>
      <c r="H54" s="30">
        <f t="shared" si="2"/>
        <v>25.654903658800603</v>
      </c>
    </row>
    <row r="55" spans="1:8" x14ac:dyDescent="0.35">
      <c r="A55" s="401" t="s">
        <v>129</v>
      </c>
      <c r="B55" s="28" t="s">
        <v>98</v>
      </c>
      <c r="C55" s="226">
        <v>3106</v>
      </c>
      <c r="D55" s="243">
        <v>10901</v>
      </c>
      <c r="E55" s="243">
        <v>2513</v>
      </c>
      <c r="F55" s="214">
        <f t="shared" si="0"/>
        <v>16520</v>
      </c>
      <c r="G55" s="30">
        <f t="shared" si="1"/>
        <v>18.801452784503635</v>
      </c>
      <c r="H55" s="30">
        <f t="shared" si="2"/>
        <v>15.211864406779659</v>
      </c>
    </row>
    <row r="56" spans="1:8" x14ac:dyDescent="0.35">
      <c r="A56" s="401"/>
      <c r="B56" s="28" t="s">
        <v>99</v>
      </c>
      <c r="C56" s="226">
        <v>1899</v>
      </c>
      <c r="D56" s="243">
        <v>6871</v>
      </c>
      <c r="E56" s="243">
        <v>1660</v>
      </c>
      <c r="F56" s="214">
        <f t="shared" si="0"/>
        <v>10430</v>
      </c>
      <c r="G56" s="30">
        <f t="shared" si="1"/>
        <v>18.207094918504314</v>
      </c>
      <c r="H56" s="30">
        <f t="shared" si="2"/>
        <v>15.915627996164908</v>
      </c>
    </row>
    <row r="57" spans="1:8" x14ac:dyDescent="0.35">
      <c r="A57" s="401"/>
      <c r="B57" s="28" t="s">
        <v>100</v>
      </c>
      <c r="C57" s="226">
        <v>1031</v>
      </c>
      <c r="D57" s="243">
        <v>4045</v>
      </c>
      <c r="E57" s="243">
        <v>1201</v>
      </c>
      <c r="F57" s="214">
        <f t="shared" si="0"/>
        <v>6277</v>
      </c>
      <c r="G57" s="30">
        <f t="shared" si="1"/>
        <v>16.425043810737613</v>
      </c>
      <c r="H57" s="30">
        <f t="shared" si="2"/>
        <v>19.13334395411821</v>
      </c>
    </row>
    <row r="58" spans="1:8" x14ac:dyDescent="0.35">
      <c r="A58" s="401"/>
      <c r="B58" s="28" t="s">
        <v>101</v>
      </c>
      <c r="C58" s="225">
        <v>774</v>
      </c>
      <c r="D58" s="243">
        <v>3402</v>
      </c>
      <c r="E58" s="243">
        <v>1102</v>
      </c>
      <c r="F58" s="214">
        <f t="shared" si="0"/>
        <v>5278</v>
      </c>
      <c r="G58" s="30">
        <f t="shared" si="1"/>
        <v>14.664645699128458</v>
      </c>
      <c r="H58" s="30">
        <f t="shared" si="2"/>
        <v>20.87912087912088</v>
      </c>
    </row>
    <row r="59" spans="1:8" s="318" customFormat="1" x14ac:dyDescent="0.35">
      <c r="A59" s="401"/>
      <c r="B59" s="28" t="s">
        <v>102</v>
      </c>
      <c r="C59" s="226">
        <v>1158</v>
      </c>
      <c r="D59" s="243">
        <v>4456</v>
      </c>
      <c r="E59" s="243">
        <v>2069</v>
      </c>
      <c r="F59" s="214">
        <f>SUM(C59:E59)</f>
        <v>7683</v>
      </c>
      <c r="G59" s="30">
        <f>C59/F59*100</f>
        <v>15.072237407262786</v>
      </c>
      <c r="H59" s="30">
        <f>E59/F59*100</f>
        <v>26.929584797605099</v>
      </c>
    </row>
    <row r="60" spans="1:8" x14ac:dyDescent="0.35">
      <c r="A60" s="401"/>
      <c r="B60" s="198" t="s">
        <v>408</v>
      </c>
      <c r="C60" s="225">
        <v>218</v>
      </c>
      <c r="D60" s="243">
        <v>1093</v>
      </c>
      <c r="E60" s="199">
        <v>397</v>
      </c>
      <c r="F60" s="214">
        <f t="shared" ref="F60" si="3">SUM(C60:E60)</f>
        <v>1708</v>
      </c>
      <c r="G60" s="30">
        <f t="shared" ref="G60" si="4">C60/F60*100</f>
        <v>12.763466042154567</v>
      </c>
      <c r="H60" s="30">
        <f t="shared" ref="H60" si="5">E60/F60*100</f>
        <v>23.243559718969557</v>
      </c>
    </row>
    <row r="61" spans="1:8" x14ac:dyDescent="0.35">
      <c r="A61" s="401" t="s">
        <v>130</v>
      </c>
      <c r="B61" s="28" t="s">
        <v>103</v>
      </c>
      <c r="C61" s="226">
        <v>2147</v>
      </c>
      <c r="D61" s="243">
        <v>8774</v>
      </c>
      <c r="E61" s="243">
        <v>2554</v>
      </c>
      <c r="F61" s="214">
        <f t="shared" si="0"/>
        <v>13475</v>
      </c>
      <c r="G61" s="30">
        <f t="shared" si="1"/>
        <v>15.93320964749536</v>
      </c>
      <c r="H61" s="30">
        <f t="shared" si="2"/>
        <v>18.953617810760669</v>
      </c>
    </row>
    <row r="62" spans="1:8" x14ac:dyDescent="0.35">
      <c r="A62" s="401"/>
      <c r="B62" s="28" t="s">
        <v>104</v>
      </c>
      <c r="C62" s="226">
        <v>1099</v>
      </c>
      <c r="D62" s="243">
        <v>5212</v>
      </c>
      <c r="E62" s="243">
        <v>1570</v>
      </c>
      <c r="F62" s="214">
        <f t="shared" si="0"/>
        <v>7881</v>
      </c>
      <c r="G62" s="30">
        <f t="shared" si="1"/>
        <v>13.944930846339295</v>
      </c>
      <c r="H62" s="30">
        <f t="shared" si="2"/>
        <v>19.921329780484708</v>
      </c>
    </row>
    <row r="63" spans="1:8" x14ac:dyDescent="0.35">
      <c r="A63" s="401"/>
      <c r="B63" s="28" t="s">
        <v>105</v>
      </c>
      <c r="C63" s="225">
        <v>196</v>
      </c>
      <c r="D63" s="199">
        <v>843</v>
      </c>
      <c r="E63" s="199">
        <v>264</v>
      </c>
      <c r="F63" s="214">
        <f t="shared" si="0"/>
        <v>1303</v>
      </c>
      <c r="G63" s="30">
        <f t="shared" si="1"/>
        <v>15.042210283960092</v>
      </c>
      <c r="H63" s="30">
        <f t="shared" si="2"/>
        <v>20.260936300844207</v>
      </c>
    </row>
    <row r="64" spans="1:8" x14ac:dyDescent="0.35">
      <c r="A64" s="402" t="s">
        <v>132</v>
      </c>
      <c r="B64" s="28" t="s">
        <v>106</v>
      </c>
      <c r="C64" s="225">
        <v>733</v>
      </c>
      <c r="D64" s="243">
        <v>3032</v>
      </c>
      <c r="E64" s="199">
        <v>865</v>
      </c>
      <c r="F64" s="214">
        <f t="shared" si="0"/>
        <v>4630</v>
      </c>
      <c r="G64" s="30">
        <f t="shared" si="1"/>
        <v>15.831533477321813</v>
      </c>
      <c r="H64" s="30">
        <f t="shared" si="2"/>
        <v>18.682505399568033</v>
      </c>
    </row>
    <row r="65" spans="1:11" x14ac:dyDescent="0.35">
      <c r="A65" s="402"/>
      <c r="B65" s="28" t="s">
        <v>107</v>
      </c>
      <c r="C65" s="225">
        <v>701</v>
      </c>
      <c r="D65" s="243">
        <v>2598</v>
      </c>
      <c r="E65" s="199">
        <v>659</v>
      </c>
      <c r="F65" s="214">
        <f t="shared" si="0"/>
        <v>3958</v>
      </c>
      <c r="G65" s="30">
        <f t="shared" si="1"/>
        <v>17.710965133906011</v>
      </c>
      <c r="H65" s="30">
        <f t="shared" si="2"/>
        <v>16.649823143001516</v>
      </c>
    </row>
    <row r="66" spans="1:11" x14ac:dyDescent="0.35">
      <c r="A66" s="402"/>
      <c r="B66" s="28" t="s">
        <v>108</v>
      </c>
      <c r="C66" s="225">
        <v>357</v>
      </c>
      <c r="D66" s="243">
        <v>1238</v>
      </c>
      <c r="E66" s="199">
        <v>378</v>
      </c>
      <c r="F66" s="214">
        <f t="shared" si="0"/>
        <v>1973</v>
      </c>
      <c r="G66" s="30">
        <f t="shared" si="1"/>
        <v>18.094272681196149</v>
      </c>
      <c r="H66" s="30">
        <f t="shared" si="2"/>
        <v>19.158641662442978</v>
      </c>
    </row>
    <row r="67" spans="1:11" x14ac:dyDescent="0.35">
      <c r="A67" s="402"/>
      <c r="B67" s="28" t="s">
        <v>109</v>
      </c>
      <c r="C67" s="225">
        <v>650</v>
      </c>
      <c r="D67" s="243">
        <v>2229</v>
      </c>
      <c r="E67" s="199">
        <v>597</v>
      </c>
      <c r="F67" s="214">
        <f t="shared" si="0"/>
        <v>3476</v>
      </c>
      <c r="G67" s="30">
        <f t="shared" si="1"/>
        <v>18.699654775604145</v>
      </c>
      <c r="H67" s="30">
        <f t="shared" si="2"/>
        <v>17.174913693901036</v>
      </c>
    </row>
    <row r="68" spans="1:11" x14ac:dyDescent="0.35">
      <c r="A68" s="402"/>
      <c r="B68" s="198" t="s">
        <v>409</v>
      </c>
      <c r="C68" s="225"/>
      <c r="D68" s="243"/>
      <c r="E68" s="199"/>
      <c r="F68" s="214"/>
      <c r="G68" s="30"/>
      <c r="H68" s="30"/>
    </row>
    <row r="69" spans="1:11" x14ac:dyDescent="0.35">
      <c r="A69" s="402"/>
      <c r="B69" s="28" t="s">
        <v>110</v>
      </c>
      <c r="C69" s="225">
        <v>398</v>
      </c>
      <c r="D69" s="243">
        <v>1491</v>
      </c>
      <c r="E69" s="199">
        <v>421</v>
      </c>
      <c r="F69" s="214">
        <f t="shared" si="0"/>
        <v>2310</v>
      </c>
      <c r="G69" s="30">
        <f t="shared" si="1"/>
        <v>17.229437229437231</v>
      </c>
      <c r="H69" s="30">
        <f t="shared" si="2"/>
        <v>18.225108225108226</v>
      </c>
    </row>
    <row r="70" spans="1:11" x14ac:dyDescent="0.35">
      <c r="A70" s="402"/>
      <c r="B70" s="28" t="s">
        <v>111</v>
      </c>
      <c r="C70" s="225">
        <v>330</v>
      </c>
      <c r="D70" s="243">
        <v>1417</v>
      </c>
      <c r="E70" s="199">
        <v>629</v>
      </c>
      <c r="F70" s="214">
        <f t="shared" si="0"/>
        <v>2376</v>
      </c>
      <c r="G70" s="30">
        <f t="shared" si="1"/>
        <v>13.888888888888889</v>
      </c>
      <c r="H70" s="30">
        <f t="shared" si="2"/>
        <v>26.473063973063972</v>
      </c>
    </row>
    <row r="71" spans="1:11" x14ac:dyDescent="0.35">
      <c r="A71" s="402"/>
      <c r="B71" s="28" t="s">
        <v>112</v>
      </c>
      <c r="C71" s="225">
        <v>337</v>
      </c>
      <c r="D71" s="243">
        <v>1770</v>
      </c>
      <c r="E71" s="199">
        <v>780</v>
      </c>
      <c r="F71" s="214">
        <f t="shared" si="0"/>
        <v>2887</v>
      </c>
      <c r="G71" s="30">
        <f t="shared" si="1"/>
        <v>11.673016972635955</v>
      </c>
      <c r="H71" s="30">
        <f t="shared" si="2"/>
        <v>27.017665396605473</v>
      </c>
    </row>
    <row r="72" spans="1:11" x14ac:dyDescent="0.35">
      <c r="A72" s="402"/>
      <c r="B72" s="28" t="s">
        <v>113</v>
      </c>
      <c r="C72" s="225">
        <v>257</v>
      </c>
      <c r="D72" s="243">
        <v>1331</v>
      </c>
      <c r="E72" s="199">
        <v>518</v>
      </c>
      <c r="F72" s="214">
        <f t="shared" si="0"/>
        <v>2106</v>
      </c>
      <c r="G72" s="30">
        <f t="shared" si="1"/>
        <v>12.203228869895536</v>
      </c>
      <c r="H72" s="30">
        <f t="shared" si="2"/>
        <v>24.596391263057928</v>
      </c>
    </row>
    <row r="73" spans="1:11" x14ac:dyDescent="0.35">
      <c r="A73" s="401" t="s">
        <v>131</v>
      </c>
      <c r="B73" s="28" t="s">
        <v>114</v>
      </c>
      <c r="C73" s="225">
        <v>865</v>
      </c>
      <c r="D73" s="243">
        <v>4532</v>
      </c>
      <c r="E73" s="243">
        <v>2209</v>
      </c>
      <c r="F73" s="214">
        <f t="shared" si="0"/>
        <v>7606</v>
      </c>
      <c r="G73" s="30">
        <f t="shared" si="1"/>
        <v>11.372600578490665</v>
      </c>
      <c r="H73" s="30">
        <f t="shared" si="2"/>
        <v>29.042860899290034</v>
      </c>
    </row>
    <row r="74" spans="1:11" x14ac:dyDescent="0.35">
      <c r="A74" s="401"/>
      <c r="B74" s="28" t="s">
        <v>115</v>
      </c>
      <c r="C74" s="225">
        <v>373</v>
      </c>
      <c r="D74" s="243">
        <v>1829</v>
      </c>
      <c r="E74" s="199">
        <v>680</v>
      </c>
      <c r="F74" s="214">
        <f t="shared" si="0"/>
        <v>2882</v>
      </c>
      <c r="G74" s="30">
        <f t="shared" si="1"/>
        <v>12.94240111034004</v>
      </c>
      <c r="H74" s="30">
        <f t="shared" si="2"/>
        <v>23.594725884802219</v>
      </c>
    </row>
    <row r="75" spans="1:11" x14ac:dyDescent="0.35">
      <c r="A75" s="401"/>
      <c r="B75" s="28" t="s">
        <v>116</v>
      </c>
      <c r="C75" s="225">
        <v>641</v>
      </c>
      <c r="D75" s="243">
        <v>1407</v>
      </c>
      <c r="E75" s="199">
        <v>345</v>
      </c>
      <c r="F75" s="214">
        <f t="shared" ref="F75:F78" si="6">SUM(C75:E75)</f>
        <v>2393</v>
      </c>
      <c r="G75" s="30">
        <f t="shared" ref="G75:G79" si="7">C75/F75*100</f>
        <v>26.786460509820309</v>
      </c>
      <c r="H75" s="30">
        <f t="shared" ref="H75:H79" si="8">E75/F75*100</f>
        <v>14.417049728374426</v>
      </c>
    </row>
    <row r="76" spans="1:11" x14ac:dyDescent="0.35">
      <c r="A76" s="401"/>
      <c r="B76" s="28" t="s">
        <v>117</v>
      </c>
      <c r="C76" s="225">
        <v>444</v>
      </c>
      <c r="D76" s="243">
        <v>1868</v>
      </c>
      <c r="E76" s="199">
        <v>938</v>
      </c>
      <c r="F76" s="214">
        <f t="shared" si="6"/>
        <v>3250</v>
      </c>
      <c r="G76" s="30">
        <f t="shared" si="7"/>
        <v>13.661538461538461</v>
      </c>
      <c r="H76" s="30">
        <f t="shared" si="8"/>
        <v>28.861538461538462</v>
      </c>
    </row>
    <row r="77" spans="1:11" x14ac:dyDescent="0.35">
      <c r="A77" s="401"/>
      <c r="B77" s="28" t="s">
        <v>118</v>
      </c>
      <c r="C77" s="225">
        <v>674</v>
      </c>
      <c r="D77" s="243">
        <v>3118</v>
      </c>
      <c r="E77" s="243">
        <v>1257</v>
      </c>
      <c r="F77" s="214">
        <f t="shared" si="6"/>
        <v>5049</v>
      </c>
      <c r="G77" s="30">
        <f t="shared" si="7"/>
        <v>13.349178055060406</v>
      </c>
      <c r="H77" s="30">
        <f t="shared" si="8"/>
        <v>24.896019013666074</v>
      </c>
    </row>
    <row r="78" spans="1:11" x14ac:dyDescent="0.35">
      <c r="A78" s="401"/>
      <c r="B78" s="28" t="s">
        <v>119</v>
      </c>
      <c r="C78" s="228">
        <v>93</v>
      </c>
      <c r="D78" s="166">
        <v>714</v>
      </c>
      <c r="E78" s="166">
        <v>177</v>
      </c>
      <c r="F78" s="213">
        <f t="shared" si="6"/>
        <v>984</v>
      </c>
      <c r="G78" s="73">
        <f t="shared" si="7"/>
        <v>9.4512195121951219</v>
      </c>
      <c r="H78" s="73">
        <f t="shared" si="8"/>
        <v>17.987804878048781</v>
      </c>
    </row>
    <row r="79" spans="1:11" x14ac:dyDescent="0.35">
      <c r="B79" s="25" t="s">
        <v>120</v>
      </c>
      <c r="C79" s="72">
        <f>SUM(C9:C78)</f>
        <v>52829</v>
      </c>
      <c r="D79" s="72">
        <f t="shared" ref="D79:F79" si="9">SUM(D9:D78)</f>
        <v>236578</v>
      </c>
      <c r="E79" s="72">
        <f t="shared" si="9"/>
        <v>76248</v>
      </c>
      <c r="F79" s="112">
        <f t="shared" si="9"/>
        <v>365655</v>
      </c>
      <c r="G79" s="97">
        <f t="shared" si="7"/>
        <v>14.447771806757736</v>
      </c>
      <c r="H79" s="66">
        <f t="shared" si="8"/>
        <v>20.852442876481931</v>
      </c>
      <c r="J79" s="31"/>
      <c r="K79" s="31"/>
    </row>
    <row r="81" spans="4:4" x14ac:dyDescent="0.35">
      <c r="D81" s="317"/>
    </row>
    <row r="82" spans="4:4" x14ac:dyDescent="0.35">
      <c r="D82" s="317"/>
    </row>
  </sheetData>
  <mergeCells count="18">
    <mergeCell ref="B7:B8"/>
    <mergeCell ref="A7:A8"/>
    <mergeCell ref="H7:H8"/>
    <mergeCell ref="C7:C8"/>
    <mergeCell ref="D7:D8"/>
    <mergeCell ref="E7:E8"/>
    <mergeCell ref="F7:F8"/>
    <mergeCell ref="G7:G8"/>
    <mergeCell ref="A55:A60"/>
    <mergeCell ref="A61:A63"/>
    <mergeCell ref="A64:A72"/>
    <mergeCell ref="A73:A78"/>
    <mergeCell ref="A9:A14"/>
    <mergeCell ref="A15:A21"/>
    <mergeCell ref="A22:A28"/>
    <mergeCell ref="A29:A37"/>
    <mergeCell ref="A38:A44"/>
    <mergeCell ref="A45:A54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X154"/>
  <sheetViews>
    <sheetView zoomScaleNormal="100" workbookViewId="0">
      <selection activeCell="D3" sqref="D3"/>
    </sheetView>
  </sheetViews>
  <sheetFormatPr baseColWidth="10" defaultRowHeight="14.5" x14ac:dyDescent="0.35"/>
  <cols>
    <col min="1" max="1" width="15.54296875" customWidth="1"/>
    <col min="2" max="2" width="30.54296875" customWidth="1"/>
    <col min="3" max="23" width="11.54296875" customWidth="1"/>
  </cols>
  <sheetData>
    <row r="1" spans="1:23" s="44" customFormat="1" ht="27" customHeight="1" x14ac:dyDescent="0.65">
      <c r="A1" s="5"/>
      <c r="B1" s="15" t="s">
        <v>133</v>
      </c>
      <c r="C1" s="12"/>
      <c r="D1" s="10"/>
      <c r="E1" s="5"/>
      <c r="F1" s="5"/>
      <c r="G1" s="5"/>
      <c r="H1" s="5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3" spans="1:23" ht="15.5" x14ac:dyDescent="0.35">
      <c r="A3" s="2" t="s">
        <v>286</v>
      </c>
      <c r="B3" s="2"/>
      <c r="C3" s="2"/>
      <c r="D3" s="2"/>
      <c r="E3" s="2"/>
    </row>
    <row r="4" spans="1:23" ht="15.5" x14ac:dyDescent="0.35">
      <c r="A4" s="2"/>
    </row>
    <row r="5" spans="1:23" ht="15.5" x14ac:dyDescent="0.35">
      <c r="A5" s="2" t="s">
        <v>407</v>
      </c>
    </row>
    <row r="7" spans="1:23" ht="15.5" x14ac:dyDescent="0.35">
      <c r="A7" s="408" t="s">
        <v>122</v>
      </c>
      <c r="B7" s="405" t="s">
        <v>121</v>
      </c>
      <c r="C7" s="438" t="s">
        <v>136</v>
      </c>
      <c r="D7" s="438"/>
      <c r="E7" s="438"/>
      <c r="F7" s="438"/>
      <c r="G7" s="438"/>
      <c r="H7" s="438"/>
      <c r="I7" s="438"/>
      <c r="J7" s="438" t="s">
        <v>137</v>
      </c>
      <c r="K7" s="438"/>
      <c r="L7" s="438"/>
      <c r="M7" s="438"/>
      <c r="N7" s="438"/>
      <c r="O7" s="438"/>
      <c r="P7" s="438"/>
      <c r="Q7" s="440" t="s">
        <v>6</v>
      </c>
      <c r="R7" s="443"/>
      <c r="S7" s="443"/>
      <c r="T7" s="443"/>
      <c r="U7" s="443"/>
      <c r="V7" s="443"/>
      <c r="W7" s="444"/>
    </row>
    <row r="8" spans="1:23" ht="15" customHeight="1" x14ac:dyDescent="0.35">
      <c r="A8" s="409"/>
      <c r="B8" s="406"/>
      <c r="C8" s="438" t="s">
        <v>138</v>
      </c>
      <c r="D8" s="438" t="s">
        <v>139</v>
      </c>
      <c r="E8" s="438" t="s">
        <v>140</v>
      </c>
      <c r="F8" s="438" t="s">
        <v>141</v>
      </c>
      <c r="G8" s="438" t="s">
        <v>142</v>
      </c>
      <c r="H8" s="440" t="s">
        <v>143</v>
      </c>
      <c r="I8" s="438" t="s">
        <v>6</v>
      </c>
      <c r="J8" s="438" t="s">
        <v>138</v>
      </c>
      <c r="K8" s="438" t="s">
        <v>139</v>
      </c>
      <c r="L8" s="438" t="s">
        <v>140</v>
      </c>
      <c r="M8" s="438" t="s">
        <v>141</v>
      </c>
      <c r="N8" s="438" t="s">
        <v>142</v>
      </c>
      <c r="O8" s="440" t="s">
        <v>143</v>
      </c>
      <c r="P8" s="438" t="s">
        <v>6</v>
      </c>
      <c r="Q8" s="438" t="s">
        <v>138</v>
      </c>
      <c r="R8" s="438" t="s">
        <v>139</v>
      </c>
      <c r="S8" s="438" t="s">
        <v>140</v>
      </c>
      <c r="T8" s="438" t="s">
        <v>141</v>
      </c>
      <c r="U8" s="438" t="s">
        <v>142</v>
      </c>
      <c r="V8" s="438" t="s">
        <v>143</v>
      </c>
      <c r="W8" s="439" t="s">
        <v>6</v>
      </c>
    </row>
    <row r="9" spans="1:23" ht="15.75" customHeight="1" x14ac:dyDescent="0.35">
      <c r="A9" s="410"/>
      <c r="B9" s="407"/>
      <c r="C9" s="439"/>
      <c r="D9" s="439"/>
      <c r="E9" s="439"/>
      <c r="F9" s="439"/>
      <c r="G9" s="439"/>
      <c r="H9" s="441"/>
      <c r="I9" s="438"/>
      <c r="J9" s="439"/>
      <c r="K9" s="439"/>
      <c r="L9" s="439"/>
      <c r="M9" s="439"/>
      <c r="N9" s="439"/>
      <c r="O9" s="441"/>
      <c r="P9" s="438"/>
      <c r="Q9" s="439"/>
      <c r="R9" s="439"/>
      <c r="S9" s="439"/>
      <c r="T9" s="439"/>
      <c r="U9" s="439"/>
      <c r="V9" s="439"/>
      <c r="W9" s="442"/>
    </row>
    <row r="10" spans="1:23" x14ac:dyDescent="0.35">
      <c r="A10" s="401" t="s">
        <v>123</v>
      </c>
      <c r="B10" s="198" t="s">
        <v>52</v>
      </c>
      <c r="C10" s="335">
        <v>10</v>
      </c>
      <c r="D10" s="340">
        <v>4</v>
      </c>
      <c r="E10" s="340">
        <v>16</v>
      </c>
      <c r="F10" s="340">
        <v>15</v>
      </c>
      <c r="G10" s="340">
        <v>49</v>
      </c>
      <c r="H10" s="54">
        <v>2250</v>
      </c>
      <c r="I10" s="300">
        <f>SUM(C10:H10)</f>
        <v>2344</v>
      </c>
      <c r="J10" s="335">
        <v>86</v>
      </c>
      <c r="K10" s="340">
        <v>40</v>
      </c>
      <c r="L10" s="340">
        <v>146</v>
      </c>
      <c r="M10" s="340">
        <v>164</v>
      </c>
      <c r="N10" s="340">
        <v>331</v>
      </c>
      <c r="O10" s="54">
        <v>3142</v>
      </c>
      <c r="P10" s="300">
        <f>SUM(J10:O10)</f>
        <v>3909</v>
      </c>
      <c r="Q10" s="150">
        <f>SUM(C10,J10)</f>
        <v>96</v>
      </c>
      <c r="R10" s="301">
        <f t="shared" ref="R10:V25" si="0">SUM(D10,K10)</f>
        <v>44</v>
      </c>
      <c r="S10" s="301">
        <f t="shared" si="0"/>
        <v>162</v>
      </c>
      <c r="T10" s="301">
        <f t="shared" si="0"/>
        <v>179</v>
      </c>
      <c r="U10" s="301">
        <f t="shared" si="0"/>
        <v>380</v>
      </c>
      <c r="V10" s="298">
        <f t="shared" si="0"/>
        <v>5392</v>
      </c>
      <c r="W10" s="298">
        <f>SUM(Q10:V10)</f>
        <v>6253</v>
      </c>
    </row>
    <row r="11" spans="1:23" x14ac:dyDescent="0.35">
      <c r="A11" s="401"/>
      <c r="B11" s="198" t="s">
        <v>53</v>
      </c>
      <c r="C11" s="225">
        <v>74</v>
      </c>
      <c r="D11" s="199">
        <v>35</v>
      </c>
      <c r="E11" s="199">
        <v>142</v>
      </c>
      <c r="F11" s="199">
        <v>158</v>
      </c>
      <c r="G11" s="199">
        <v>253</v>
      </c>
      <c r="H11" s="50">
        <v>7041</v>
      </c>
      <c r="I11" s="300">
        <f>SUM(C11:H11)</f>
        <v>7703</v>
      </c>
      <c r="J11" s="225">
        <v>210</v>
      </c>
      <c r="K11" s="199">
        <v>113</v>
      </c>
      <c r="L11" s="199">
        <v>329</v>
      </c>
      <c r="M11" s="199">
        <v>498</v>
      </c>
      <c r="N11" s="243">
        <v>1013</v>
      </c>
      <c r="O11" s="50">
        <v>7324</v>
      </c>
      <c r="P11" s="300">
        <f>SUM(J11:O11)</f>
        <v>9487</v>
      </c>
      <c r="Q11" s="151">
        <f t="shared" ref="Q11:U75" si="1">SUM(C11,J11)</f>
        <v>284</v>
      </c>
      <c r="R11" s="300">
        <f t="shared" si="0"/>
        <v>148</v>
      </c>
      <c r="S11" s="300">
        <f t="shared" si="0"/>
        <v>471</v>
      </c>
      <c r="T11" s="300">
        <f t="shared" si="0"/>
        <v>656</v>
      </c>
      <c r="U11" s="300">
        <f t="shared" si="0"/>
        <v>1266</v>
      </c>
      <c r="V11" s="299">
        <f t="shared" si="0"/>
        <v>14365</v>
      </c>
      <c r="W11" s="299">
        <f t="shared" ref="W11:W75" si="2">SUM(Q11:V11)</f>
        <v>17190</v>
      </c>
    </row>
    <row r="12" spans="1:23" x14ac:dyDescent="0.35">
      <c r="A12" s="401"/>
      <c r="B12" s="198" t="s">
        <v>54</v>
      </c>
      <c r="C12" s="225">
        <v>70</v>
      </c>
      <c r="D12" s="199">
        <v>39</v>
      </c>
      <c r="E12" s="199">
        <v>88</v>
      </c>
      <c r="F12" s="199">
        <v>100</v>
      </c>
      <c r="G12" s="199">
        <v>203</v>
      </c>
      <c r="H12" s="50">
        <v>5765</v>
      </c>
      <c r="I12" s="300">
        <f t="shared" ref="I12:I75" si="3">SUM(C12:H12)</f>
        <v>6265</v>
      </c>
      <c r="J12" s="225">
        <v>223</v>
      </c>
      <c r="K12" s="199">
        <v>106</v>
      </c>
      <c r="L12" s="199">
        <v>385</v>
      </c>
      <c r="M12" s="199">
        <v>577</v>
      </c>
      <c r="N12" s="243">
        <v>1037</v>
      </c>
      <c r="O12" s="50">
        <v>7169</v>
      </c>
      <c r="P12" s="300">
        <f t="shared" ref="P12:P75" si="4">SUM(J12:O12)</f>
        <v>9497</v>
      </c>
      <c r="Q12" s="151">
        <f t="shared" si="1"/>
        <v>293</v>
      </c>
      <c r="R12" s="300">
        <f t="shared" si="0"/>
        <v>145</v>
      </c>
      <c r="S12" s="300">
        <f t="shared" si="0"/>
        <v>473</v>
      </c>
      <c r="T12" s="300">
        <f t="shared" si="0"/>
        <v>677</v>
      </c>
      <c r="U12" s="300">
        <f t="shared" si="0"/>
        <v>1240</v>
      </c>
      <c r="V12" s="299">
        <f t="shared" si="0"/>
        <v>12934</v>
      </c>
      <c r="W12" s="299">
        <f t="shared" si="2"/>
        <v>15762</v>
      </c>
    </row>
    <row r="13" spans="1:23" x14ac:dyDescent="0.35">
      <c r="A13" s="401"/>
      <c r="B13" s="198" t="s">
        <v>55</v>
      </c>
      <c r="C13" s="225">
        <v>25</v>
      </c>
      <c r="D13" s="199">
        <v>19</v>
      </c>
      <c r="E13" s="199">
        <v>38</v>
      </c>
      <c r="F13" s="199">
        <v>56</v>
      </c>
      <c r="G13" s="199">
        <v>109</v>
      </c>
      <c r="H13" s="50">
        <v>3824</v>
      </c>
      <c r="I13" s="300">
        <f t="shared" si="3"/>
        <v>4071</v>
      </c>
      <c r="J13" s="225">
        <v>172</v>
      </c>
      <c r="K13" s="199">
        <v>91</v>
      </c>
      <c r="L13" s="199">
        <v>248</v>
      </c>
      <c r="M13" s="199">
        <v>332</v>
      </c>
      <c r="N13" s="199">
        <v>627</v>
      </c>
      <c r="O13" s="50">
        <v>4909</v>
      </c>
      <c r="P13" s="300">
        <f t="shared" si="4"/>
        <v>6379</v>
      </c>
      <c r="Q13" s="151">
        <f t="shared" si="1"/>
        <v>197</v>
      </c>
      <c r="R13" s="300">
        <f t="shared" si="0"/>
        <v>110</v>
      </c>
      <c r="S13" s="300">
        <f t="shared" si="0"/>
        <v>286</v>
      </c>
      <c r="T13" s="300">
        <f>SUM(F13,M13)</f>
        <v>388</v>
      </c>
      <c r="U13" s="300">
        <f t="shared" si="0"/>
        <v>736</v>
      </c>
      <c r="V13" s="299">
        <f t="shared" si="0"/>
        <v>8733</v>
      </c>
      <c r="W13" s="299">
        <f t="shared" si="2"/>
        <v>10450</v>
      </c>
    </row>
    <row r="14" spans="1:23" x14ac:dyDescent="0.35">
      <c r="A14" s="401"/>
      <c r="B14" s="198" t="s">
        <v>56</v>
      </c>
      <c r="C14" s="225">
        <v>52</v>
      </c>
      <c r="D14" s="199">
        <v>33</v>
      </c>
      <c r="E14" s="199">
        <v>96</v>
      </c>
      <c r="F14" s="199">
        <v>134</v>
      </c>
      <c r="G14" s="199">
        <v>252</v>
      </c>
      <c r="H14" s="50">
        <v>7113</v>
      </c>
      <c r="I14" s="300">
        <f t="shared" si="3"/>
        <v>7680</v>
      </c>
      <c r="J14" s="225">
        <v>96</v>
      </c>
      <c r="K14" s="199">
        <v>48</v>
      </c>
      <c r="L14" s="199">
        <v>150</v>
      </c>
      <c r="M14" s="199">
        <v>176</v>
      </c>
      <c r="N14" s="199">
        <v>370</v>
      </c>
      <c r="O14" s="50">
        <v>3529</v>
      </c>
      <c r="P14" s="300">
        <f>SUM(J14:O14)</f>
        <v>4369</v>
      </c>
      <c r="Q14" s="151">
        <f t="shared" si="1"/>
        <v>148</v>
      </c>
      <c r="R14" s="300">
        <f t="shared" si="0"/>
        <v>81</v>
      </c>
      <c r="S14" s="300">
        <f t="shared" si="0"/>
        <v>246</v>
      </c>
      <c r="T14" s="300">
        <f t="shared" si="0"/>
        <v>310</v>
      </c>
      <c r="U14" s="300">
        <f t="shared" si="0"/>
        <v>622</v>
      </c>
      <c r="V14" s="299">
        <f t="shared" si="0"/>
        <v>10642</v>
      </c>
      <c r="W14" s="299">
        <f>SUM(Q14:V14)</f>
        <v>12049</v>
      </c>
    </row>
    <row r="15" spans="1:23" x14ac:dyDescent="0.35">
      <c r="A15" s="401"/>
      <c r="B15" s="198" t="s">
        <v>57</v>
      </c>
      <c r="C15" s="225">
        <v>17</v>
      </c>
      <c r="D15" s="199">
        <v>13</v>
      </c>
      <c r="E15" s="199">
        <v>31</v>
      </c>
      <c r="F15" s="199">
        <v>35</v>
      </c>
      <c r="G15" s="199">
        <v>95</v>
      </c>
      <c r="H15" s="50">
        <v>2826</v>
      </c>
      <c r="I15" s="300">
        <f t="shared" si="3"/>
        <v>3017</v>
      </c>
      <c r="J15" s="225">
        <v>98</v>
      </c>
      <c r="K15" s="199">
        <v>53</v>
      </c>
      <c r="L15" s="199">
        <v>149</v>
      </c>
      <c r="M15" s="199">
        <v>204</v>
      </c>
      <c r="N15" s="199">
        <v>329</v>
      </c>
      <c r="O15" s="50">
        <v>2772</v>
      </c>
      <c r="P15" s="300">
        <f t="shared" si="4"/>
        <v>3605</v>
      </c>
      <c r="Q15" s="151">
        <f t="shared" si="1"/>
        <v>115</v>
      </c>
      <c r="R15" s="300">
        <f t="shared" si="0"/>
        <v>66</v>
      </c>
      <c r="S15" s="300">
        <f t="shared" si="0"/>
        <v>180</v>
      </c>
      <c r="T15" s="300">
        <f t="shared" si="0"/>
        <v>239</v>
      </c>
      <c r="U15" s="300">
        <f t="shared" si="0"/>
        <v>424</v>
      </c>
      <c r="V15" s="299">
        <f t="shared" si="0"/>
        <v>5598</v>
      </c>
      <c r="W15" s="299">
        <f t="shared" si="2"/>
        <v>6622</v>
      </c>
    </row>
    <row r="16" spans="1:23" x14ac:dyDescent="0.35">
      <c r="A16" s="401" t="s">
        <v>124</v>
      </c>
      <c r="B16" s="198" t="s">
        <v>58</v>
      </c>
      <c r="C16" s="225">
        <v>21</v>
      </c>
      <c r="D16" s="199">
        <v>17</v>
      </c>
      <c r="E16" s="199">
        <v>47</v>
      </c>
      <c r="F16" s="199">
        <v>74</v>
      </c>
      <c r="G16" s="199">
        <v>88</v>
      </c>
      <c r="H16" s="50">
        <v>2210</v>
      </c>
      <c r="I16" s="300">
        <f t="shared" si="3"/>
        <v>2457</v>
      </c>
      <c r="J16" s="225">
        <v>50</v>
      </c>
      <c r="K16" s="199">
        <v>25</v>
      </c>
      <c r="L16" s="199">
        <v>102</v>
      </c>
      <c r="M16" s="199">
        <v>122</v>
      </c>
      <c r="N16" s="199">
        <v>174</v>
      </c>
      <c r="O16" s="50">
        <v>1389</v>
      </c>
      <c r="P16" s="300">
        <f t="shared" si="4"/>
        <v>1862</v>
      </c>
      <c r="Q16" s="151">
        <f t="shared" si="1"/>
        <v>71</v>
      </c>
      <c r="R16" s="300">
        <f t="shared" si="0"/>
        <v>42</v>
      </c>
      <c r="S16" s="300">
        <f t="shared" si="0"/>
        <v>149</v>
      </c>
      <c r="T16" s="300">
        <f t="shared" si="0"/>
        <v>196</v>
      </c>
      <c r="U16" s="300">
        <f t="shared" si="0"/>
        <v>262</v>
      </c>
      <c r="V16" s="299">
        <f t="shared" si="0"/>
        <v>3599</v>
      </c>
      <c r="W16" s="299">
        <f t="shared" si="2"/>
        <v>4319</v>
      </c>
    </row>
    <row r="17" spans="1:23" x14ac:dyDescent="0.35">
      <c r="A17" s="401"/>
      <c r="B17" s="198" t="s">
        <v>59</v>
      </c>
      <c r="C17" s="225">
        <v>16</v>
      </c>
      <c r="D17" s="199">
        <v>19</v>
      </c>
      <c r="E17" s="199">
        <v>30</v>
      </c>
      <c r="F17" s="199">
        <v>55</v>
      </c>
      <c r="G17" s="199">
        <v>121</v>
      </c>
      <c r="H17" s="50">
        <v>2028</v>
      </c>
      <c r="I17" s="300">
        <f t="shared" si="3"/>
        <v>2269</v>
      </c>
      <c r="J17" s="225">
        <v>47</v>
      </c>
      <c r="K17" s="199">
        <v>27</v>
      </c>
      <c r="L17" s="199">
        <v>84</v>
      </c>
      <c r="M17" s="199">
        <v>99</v>
      </c>
      <c r="N17" s="199">
        <v>207</v>
      </c>
      <c r="O17" s="50">
        <v>1488</v>
      </c>
      <c r="P17" s="300">
        <f t="shared" si="4"/>
        <v>1952</v>
      </c>
      <c r="Q17" s="151">
        <f t="shared" si="1"/>
        <v>63</v>
      </c>
      <c r="R17" s="300">
        <f t="shared" si="0"/>
        <v>46</v>
      </c>
      <c r="S17" s="300">
        <f t="shared" si="0"/>
        <v>114</v>
      </c>
      <c r="T17" s="300">
        <f t="shared" si="0"/>
        <v>154</v>
      </c>
      <c r="U17" s="300">
        <f t="shared" si="0"/>
        <v>328</v>
      </c>
      <c r="V17" s="299">
        <f t="shared" si="0"/>
        <v>3516</v>
      </c>
      <c r="W17" s="299">
        <f t="shared" si="2"/>
        <v>4221</v>
      </c>
    </row>
    <row r="18" spans="1:23" x14ac:dyDescent="0.35">
      <c r="A18" s="401"/>
      <c r="B18" s="198" t="s">
        <v>60</v>
      </c>
      <c r="C18" s="225">
        <v>35</v>
      </c>
      <c r="D18" s="199">
        <v>13</v>
      </c>
      <c r="E18" s="199">
        <v>45</v>
      </c>
      <c r="F18" s="199">
        <v>65</v>
      </c>
      <c r="G18" s="199">
        <v>137</v>
      </c>
      <c r="H18" s="50">
        <v>2500</v>
      </c>
      <c r="I18" s="300">
        <f t="shared" si="3"/>
        <v>2795</v>
      </c>
      <c r="J18" s="225">
        <v>84</v>
      </c>
      <c r="K18" s="199">
        <v>49</v>
      </c>
      <c r="L18" s="199">
        <v>134</v>
      </c>
      <c r="M18" s="199">
        <v>193</v>
      </c>
      <c r="N18" s="199">
        <v>337</v>
      </c>
      <c r="O18" s="50">
        <v>2303</v>
      </c>
      <c r="P18" s="300">
        <f t="shared" si="4"/>
        <v>3100</v>
      </c>
      <c r="Q18" s="151">
        <f t="shared" si="1"/>
        <v>119</v>
      </c>
      <c r="R18" s="300">
        <f t="shared" si="0"/>
        <v>62</v>
      </c>
      <c r="S18" s="300">
        <f t="shared" si="0"/>
        <v>179</v>
      </c>
      <c r="T18" s="300">
        <f t="shared" si="0"/>
        <v>258</v>
      </c>
      <c r="U18" s="300">
        <f t="shared" si="0"/>
        <v>474</v>
      </c>
      <c r="V18" s="299">
        <f t="shared" si="0"/>
        <v>4803</v>
      </c>
      <c r="W18" s="299">
        <f t="shared" si="2"/>
        <v>5895</v>
      </c>
    </row>
    <row r="19" spans="1:23" x14ac:dyDescent="0.35">
      <c r="A19" s="401"/>
      <c r="B19" s="198" t="s">
        <v>61</v>
      </c>
      <c r="C19" s="225">
        <v>26</v>
      </c>
      <c r="D19" s="199">
        <v>15</v>
      </c>
      <c r="E19" s="199">
        <v>59</v>
      </c>
      <c r="F19" s="199">
        <v>58</v>
      </c>
      <c r="G19" s="199">
        <v>154</v>
      </c>
      <c r="H19" s="50">
        <v>3080</v>
      </c>
      <c r="I19" s="300">
        <f t="shared" si="3"/>
        <v>3392</v>
      </c>
      <c r="J19" s="225">
        <v>40</v>
      </c>
      <c r="K19" s="199">
        <v>16</v>
      </c>
      <c r="L19" s="199">
        <v>58</v>
      </c>
      <c r="M19" s="199">
        <v>89</v>
      </c>
      <c r="N19" s="199">
        <v>129</v>
      </c>
      <c r="O19" s="56">
        <v>966</v>
      </c>
      <c r="P19" s="300">
        <f t="shared" si="4"/>
        <v>1298</v>
      </c>
      <c r="Q19" s="151">
        <f t="shared" si="1"/>
        <v>66</v>
      </c>
      <c r="R19" s="300">
        <f t="shared" si="0"/>
        <v>31</v>
      </c>
      <c r="S19" s="300">
        <f t="shared" si="0"/>
        <v>117</v>
      </c>
      <c r="T19" s="300">
        <f t="shared" si="0"/>
        <v>147</v>
      </c>
      <c r="U19" s="300">
        <f t="shared" si="0"/>
        <v>283</v>
      </c>
      <c r="V19" s="299">
        <f t="shared" si="0"/>
        <v>4046</v>
      </c>
      <c r="W19" s="299">
        <f t="shared" si="2"/>
        <v>4690</v>
      </c>
    </row>
    <row r="20" spans="1:23" x14ac:dyDescent="0.35">
      <c r="A20" s="401"/>
      <c r="B20" s="198" t="s">
        <v>62</v>
      </c>
      <c r="C20" s="225">
        <v>19</v>
      </c>
      <c r="D20" s="199">
        <v>13</v>
      </c>
      <c r="E20" s="199">
        <v>39</v>
      </c>
      <c r="F20" s="199">
        <v>41</v>
      </c>
      <c r="G20" s="199">
        <v>71</v>
      </c>
      <c r="H20" s="50">
        <v>2019</v>
      </c>
      <c r="I20" s="300">
        <f t="shared" si="3"/>
        <v>2202</v>
      </c>
      <c r="J20" s="225">
        <v>82</v>
      </c>
      <c r="K20" s="199">
        <v>38</v>
      </c>
      <c r="L20" s="199">
        <v>137</v>
      </c>
      <c r="M20" s="199">
        <v>187</v>
      </c>
      <c r="N20" s="199">
        <v>338</v>
      </c>
      <c r="O20" s="50">
        <v>2538</v>
      </c>
      <c r="P20" s="300">
        <f t="shared" si="4"/>
        <v>3320</v>
      </c>
      <c r="Q20" s="151">
        <f t="shared" si="1"/>
        <v>101</v>
      </c>
      <c r="R20" s="300">
        <f t="shared" si="0"/>
        <v>51</v>
      </c>
      <c r="S20" s="300">
        <f t="shared" si="0"/>
        <v>176</v>
      </c>
      <c r="T20" s="300">
        <f t="shared" si="0"/>
        <v>228</v>
      </c>
      <c r="U20" s="300">
        <f t="shared" si="0"/>
        <v>409</v>
      </c>
      <c r="V20" s="299">
        <f t="shared" si="0"/>
        <v>4557</v>
      </c>
      <c r="W20" s="299">
        <f t="shared" si="2"/>
        <v>5522</v>
      </c>
    </row>
    <row r="21" spans="1:23" x14ac:dyDescent="0.35">
      <c r="A21" s="401"/>
      <c r="B21" s="198" t="s">
        <v>63</v>
      </c>
      <c r="C21" s="225">
        <v>33</v>
      </c>
      <c r="D21" s="199">
        <v>15</v>
      </c>
      <c r="E21" s="199">
        <v>52</v>
      </c>
      <c r="F21" s="199">
        <v>65</v>
      </c>
      <c r="G21" s="199">
        <v>136</v>
      </c>
      <c r="H21" s="50">
        <v>2440</v>
      </c>
      <c r="I21" s="300">
        <f t="shared" si="3"/>
        <v>2741</v>
      </c>
      <c r="J21" s="225">
        <v>32</v>
      </c>
      <c r="K21" s="199">
        <v>22</v>
      </c>
      <c r="L21" s="199">
        <v>45</v>
      </c>
      <c r="M21" s="199">
        <v>64</v>
      </c>
      <c r="N21" s="199">
        <v>110</v>
      </c>
      <c r="O21" s="56">
        <v>740</v>
      </c>
      <c r="P21" s="300">
        <f t="shared" si="4"/>
        <v>1013</v>
      </c>
      <c r="Q21" s="151">
        <f t="shared" si="1"/>
        <v>65</v>
      </c>
      <c r="R21" s="300">
        <f t="shared" si="0"/>
        <v>37</v>
      </c>
      <c r="S21" s="300">
        <f t="shared" si="0"/>
        <v>97</v>
      </c>
      <c r="T21" s="300">
        <f t="shared" si="0"/>
        <v>129</v>
      </c>
      <c r="U21" s="300">
        <f t="shared" si="0"/>
        <v>246</v>
      </c>
      <c r="V21" s="299">
        <f t="shared" si="0"/>
        <v>3180</v>
      </c>
      <c r="W21" s="299">
        <f t="shared" si="2"/>
        <v>3754</v>
      </c>
    </row>
    <row r="22" spans="1:23" x14ac:dyDescent="0.35">
      <c r="A22" s="401"/>
      <c r="B22" s="198" t="s">
        <v>64</v>
      </c>
      <c r="C22" s="225"/>
      <c r="D22" s="199"/>
      <c r="E22" s="199"/>
      <c r="F22" s="199">
        <v>3</v>
      </c>
      <c r="G22" s="199"/>
      <c r="H22" s="56">
        <v>31</v>
      </c>
      <c r="I22" s="300">
        <f t="shared" si="3"/>
        <v>34</v>
      </c>
      <c r="J22" s="225">
        <v>1</v>
      </c>
      <c r="K22" s="199"/>
      <c r="L22" s="199"/>
      <c r="M22" s="199"/>
      <c r="N22" s="199"/>
      <c r="O22" s="56">
        <v>16</v>
      </c>
      <c r="P22" s="300">
        <f t="shared" si="4"/>
        <v>17</v>
      </c>
      <c r="Q22" s="151">
        <f t="shared" si="1"/>
        <v>1</v>
      </c>
      <c r="R22" s="300">
        <f t="shared" si="0"/>
        <v>0</v>
      </c>
      <c r="S22" s="300">
        <f t="shared" si="0"/>
        <v>0</v>
      </c>
      <c r="T22" s="300">
        <f t="shared" si="0"/>
        <v>3</v>
      </c>
      <c r="U22" s="300">
        <f t="shared" si="0"/>
        <v>0</v>
      </c>
      <c r="V22" s="299">
        <f t="shared" si="0"/>
        <v>47</v>
      </c>
      <c r="W22" s="299">
        <f t="shared" si="2"/>
        <v>51</v>
      </c>
    </row>
    <row r="23" spans="1:23" x14ac:dyDescent="0.35">
      <c r="A23" s="402" t="s">
        <v>125</v>
      </c>
      <c r="B23" s="198" t="s">
        <v>65</v>
      </c>
      <c r="C23" s="225">
        <v>57</v>
      </c>
      <c r="D23" s="199">
        <v>33</v>
      </c>
      <c r="E23" s="199">
        <v>102</v>
      </c>
      <c r="F23" s="199">
        <v>159</v>
      </c>
      <c r="G23" s="199">
        <v>274</v>
      </c>
      <c r="H23" s="50">
        <v>5656</v>
      </c>
      <c r="I23" s="300">
        <f t="shared" si="3"/>
        <v>6281</v>
      </c>
      <c r="J23" s="225">
        <v>102</v>
      </c>
      <c r="K23" s="199">
        <v>64</v>
      </c>
      <c r="L23" s="199">
        <v>180</v>
      </c>
      <c r="M23" s="199">
        <v>223</v>
      </c>
      <c r="N23" s="199">
        <v>384</v>
      </c>
      <c r="O23" s="50">
        <v>2818</v>
      </c>
      <c r="P23" s="300">
        <f t="shared" si="4"/>
        <v>3771</v>
      </c>
      <c r="Q23" s="151">
        <f t="shared" si="1"/>
        <v>159</v>
      </c>
      <c r="R23" s="300">
        <f t="shared" si="0"/>
        <v>97</v>
      </c>
      <c r="S23" s="300">
        <f t="shared" si="0"/>
        <v>282</v>
      </c>
      <c r="T23" s="300">
        <f t="shared" si="0"/>
        <v>382</v>
      </c>
      <c r="U23" s="300">
        <f t="shared" si="0"/>
        <v>658</v>
      </c>
      <c r="V23" s="299">
        <f t="shared" si="0"/>
        <v>8474</v>
      </c>
      <c r="W23" s="299">
        <f t="shared" si="2"/>
        <v>10052</v>
      </c>
    </row>
    <row r="24" spans="1:23" x14ac:dyDescent="0.35">
      <c r="A24" s="402"/>
      <c r="B24" s="198" t="s">
        <v>66</v>
      </c>
      <c r="C24" s="225">
        <v>26</v>
      </c>
      <c r="D24" s="199">
        <v>18</v>
      </c>
      <c r="E24" s="199">
        <v>59</v>
      </c>
      <c r="F24" s="199">
        <v>76</v>
      </c>
      <c r="G24" s="199">
        <v>177</v>
      </c>
      <c r="H24" s="50">
        <v>3354</v>
      </c>
      <c r="I24" s="300">
        <f t="shared" si="3"/>
        <v>3710</v>
      </c>
      <c r="J24" s="225">
        <v>70</v>
      </c>
      <c r="K24" s="199">
        <v>42</v>
      </c>
      <c r="L24" s="199">
        <v>122</v>
      </c>
      <c r="M24" s="199">
        <v>177</v>
      </c>
      <c r="N24" s="199">
        <v>368</v>
      </c>
      <c r="O24" s="50">
        <v>2044</v>
      </c>
      <c r="P24" s="300">
        <f t="shared" si="4"/>
        <v>2823</v>
      </c>
      <c r="Q24" s="151">
        <f t="shared" si="1"/>
        <v>96</v>
      </c>
      <c r="R24" s="300">
        <f t="shared" si="0"/>
        <v>60</v>
      </c>
      <c r="S24" s="300">
        <f t="shared" si="0"/>
        <v>181</v>
      </c>
      <c r="T24" s="300">
        <f t="shared" si="0"/>
        <v>253</v>
      </c>
      <c r="U24" s="300">
        <f t="shared" si="0"/>
        <v>545</v>
      </c>
      <c r="V24" s="299">
        <f t="shared" si="0"/>
        <v>5398</v>
      </c>
      <c r="W24" s="299">
        <f t="shared" si="2"/>
        <v>6533</v>
      </c>
    </row>
    <row r="25" spans="1:23" x14ac:dyDescent="0.35">
      <c r="A25" s="402"/>
      <c r="B25" s="198" t="s">
        <v>67</v>
      </c>
      <c r="C25" s="225">
        <v>48</v>
      </c>
      <c r="D25" s="199">
        <v>21</v>
      </c>
      <c r="E25" s="199">
        <v>79</v>
      </c>
      <c r="F25" s="199">
        <v>112</v>
      </c>
      <c r="G25" s="199">
        <v>198</v>
      </c>
      <c r="H25" s="50">
        <v>3480</v>
      </c>
      <c r="I25" s="300">
        <f t="shared" si="3"/>
        <v>3938</v>
      </c>
      <c r="J25" s="225">
        <v>24</v>
      </c>
      <c r="K25" s="199">
        <v>18</v>
      </c>
      <c r="L25" s="199">
        <v>38</v>
      </c>
      <c r="M25" s="199">
        <v>61</v>
      </c>
      <c r="N25" s="199">
        <v>96</v>
      </c>
      <c r="O25" s="56">
        <v>607</v>
      </c>
      <c r="P25" s="300">
        <f t="shared" si="4"/>
        <v>844</v>
      </c>
      <c r="Q25" s="151">
        <f t="shared" si="1"/>
        <v>72</v>
      </c>
      <c r="R25" s="300">
        <f t="shared" si="0"/>
        <v>39</v>
      </c>
      <c r="S25" s="300">
        <f t="shared" si="0"/>
        <v>117</v>
      </c>
      <c r="T25" s="300">
        <f t="shared" si="0"/>
        <v>173</v>
      </c>
      <c r="U25" s="300">
        <f t="shared" si="0"/>
        <v>294</v>
      </c>
      <c r="V25" s="299">
        <f t="shared" si="0"/>
        <v>4087</v>
      </c>
      <c r="W25" s="299">
        <f t="shared" si="2"/>
        <v>4782</v>
      </c>
    </row>
    <row r="26" spans="1:23" x14ac:dyDescent="0.35">
      <c r="A26" s="402"/>
      <c r="B26" s="198" t="s">
        <v>68</v>
      </c>
      <c r="C26" s="225">
        <v>39</v>
      </c>
      <c r="D26" s="199">
        <v>18</v>
      </c>
      <c r="E26" s="199">
        <v>78</v>
      </c>
      <c r="F26" s="199">
        <v>109</v>
      </c>
      <c r="G26" s="199">
        <v>241</v>
      </c>
      <c r="H26" s="50">
        <v>3947</v>
      </c>
      <c r="I26" s="300">
        <f t="shared" si="3"/>
        <v>4432</v>
      </c>
      <c r="J26" s="225">
        <v>36</v>
      </c>
      <c r="K26" s="199">
        <v>34</v>
      </c>
      <c r="L26" s="199">
        <v>111</v>
      </c>
      <c r="M26" s="199">
        <v>137</v>
      </c>
      <c r="N26" s="199">
        <v>284</v>
      </c>
      <c r="O26" s="50">
        <v>1730</v>
      </c>
      <c r="P26" s="300">
        <f t="shared" si="4"/>
        <v>2332</v>
      </c>
      <c r="Q26" s="151">
        <f t="shared" si="1"/>
        <v>75</v>
      </c>
      <c r="R26" s="300">
        <f t="shared" si="1"/>
        <v>52</v>
      </c>
      <c r="S26" s="300">
        <f t="shared" si="1"/>
        <v>189</v>
      </c>
      <c r="T26" s="300">
        <f t="shared" si="1"/>
        <v>246</v>
      </c>
      <c r="U26" s="300">
        <f t="shared" si="1"/>
        <v>525</v>
      </c>
      <c r="V26" s="299">
        <f t="shared" ref="V26:V80" si="5">SUM(H26,O26)</f>
        <v>5677</v>
      </c>
      <c r="W26" s="299">
        <f t="shared" si="2"/>
        <v>6764</v>
      </c>
    </row>
    <row r="27" spans="1:23" x14ac:dyDescent="0.35">
      <c r="A27" s="402"/>
      <c r="B27" s="198" t="s">
        <v>69</v>
      </c>
      <c r="C27" s="225">
        <v>22</v>
      </c>
      <c r="D27" s="199">
        <v>13</v>
      </c>
      <c r="E27" s="199">
        <v>40</v>
      </c>
      <c r="F27" s="199">
        <v>52</v>
      </c>
      <c r="G27" s="199">
        <v>123</v>
      </c>
      <c r="H27" s="50">
        <v>2068</v>
      </c>
      <c r="I27" s="300">
        <f t="shared" si="3"/>
        <v>2318</v>
      </c>
      <c r="J27" s="225">
        <v>19</v>
      </c>
      <c r="K27" s="199">
        <v>11</v>
      </c>
      <c r="L27" s="199">
        <v>30</v>
      </c>
      <c r="M27" s="199">
        <v>32</v>
      </c>
      <c r="N27" s="199">
        <v>75</v>
      </c>
      <c r="O27" s="56">
        <v>454</v>
      </c>
      <c r="P27" s="300">
        <f t="shared" si="4"/>
        <v>621</v>
      </c>
      <c r="Q27" s="151">
        <f t="shared" si="1"/>
        <v>41</v>
      </c>
      <c r="R27" s="300">
        <f t="shared" si="1"/>
        <v>24</v>
      </c>
      <c r="S27" s="300">
        <f t="shared" si="1"/>
        <v>70</v>
      </c>
      <c r="T27" s="300">
        <f t="shared" si="1"/>
        <v>84</v>
      </c>
      <c r="U27" s="300">
        <f t="shared" si="1"/>
        <v>198</v>
      </c>
      <c r="V27" s="299">
        <f t="shared" si="5"/>
        <v>2522</v>
      </c>
      <c r="W27" s="299">
        <f t="shared" si="2"/>
        <v>2939</v>
      </c>
    </row>
    <row r="28" spans="1:23" x14ac:dyDescent="0.35">
      <c r="A28" s="402"/>
      <c r="B28" s="198" t="s">
        <v>70</v>
      </c>
      <c r="C28" s="225">
        <v>30</v>
      </c>
      <c r="D28" s="199">
        <v>9</v>
      </c>
      <c r="E28" s="199">
        <v>44</v>
      </c>
      <c r="F28" s="199">
        <v>73</v>
      </c>
      <c r="G28" s="199">
        <v>161</v>
      </c>
      <c r="H28" s="50">
        <v>2978</v>
      </c>
      <c r="I28" s="300">
        <f t="shared" si="3"/>
        <v>3295</v>
      </c>
      <c r="J28" s="225">
        <v>39</v>
      </c>
      <c r="K28" s="199">
        <v>14</v>
      </c>
      <c r="L28" s="199">
        <v>51</v>
      </c>
      <c r="M28" s="199">
        <v>81</v>
      </c>
      <c r="N28" s="199">
        <v>160</v>
      </c>
      <c r="O28" s="56">
        <v>786</v>
      </c>
      <c r="P28" s="300">
        <f t="shared" si="4"/>
        <v>1131</v>
      </c>
      <c r="Q28" s="151">
        <f t="shared" si="1"/>
        <v>69</v>
      </c>
      <c r="R28" s="300">
        <f t="shared" si="1"/>
        <v>23</v>
      </c>
      <c r="S28" s="300">
        <f t="shared" si="1"/>
        <v>95</v>
      </c>
      <c r="T28" s="300">
        <f t="shared" si="1"/>
        <v>154</v>
      </c>
      <c r="U28" s="300">
        <f t="shared" si="1"/>
        <v>321</v>
      </c>
      <c r="V28" s="299">
        <f t="shared" si="5"/>
        <v>3764</v>
      </c>
      <c r="W28" s="299">
        <f t="shared" si="2"/>
        <v>4426</v>
      </c>
    </row>
    <row r="29" spans="1:23" x14ac:dyDescent="0.35">
      <c r="A29" s="402"/>
      <c r="B29" s="198" t="s">
        <v>71</v>
      </c>
      <c r="C29" s="225">
        <v>21</v>
      </c>
      <c r="D29" s="199">
        <v>11</v>
      </c>
      <c r="E29" s="199">
        <v>46</v>
      </c>
      <c r="F29" s="199">
        <v>53</v>
      </c>
      <c r="G29" s="199">
        <v>114</v>
      </c>
      <c r="H29" s="50">
        <v>1534</v>
      </c>
      <c r="I29" s="300">
        <f t="shared" si="3"/>
        <v>1779</v>
      </c>
      <c r="J29" s="225">
        <v>15</v>
      </c>
      <c r="K29" s="199">
        <v>9</v>
      </c>
      <c r="L29" s="199">
        <v>21</v>
      </c>
      <c r="M29" s="199">
        <v>25</v>
      </c>
      <c r="N29" s="199">
        <v>54</v>
      </c>
      <c r="O29" s="56">
        <v>303</v>
      </c>
      <c r="P29" s="300">
        <f t="shared" si="4"/>
        <v>427</v>
      </c>
      <c r="Q29" s="151">
        <f t="shared" si="1"/>
        <v>36</v>
      </c>
      <c r="R29" s="300">
        <f t="shared" si="1"/>
        <v>20</v>
      </c>
      <c r="S29" s="300">
        <f t="shared" si="1"/>
        <v>67</v>
      </c>
      <c r="T29" s="300">
        <f t="shared" si="1"/>
        <v>78</v>
      </c>
      <c r="U29" s="300">
        <f t="shared" si="1"/>
        <v>168</v>
      </c>
      <c r="V29" s="299">
        <f t="shared" si="5"/>
        <v>1837</v>
      </c>
      <c r="W29" s="299">
        <f t="shared" si="2"/>
        <v>2206</v>
      </c>
    </row>
    <row r="30" spans="1:23" x14ac:dyDescent="0.35">
      <c r="A30" s="401" t="s">
        <v>126</v>
      </c>
      <c r="B30" s="198" t="s">
        <v>72</v>
      </c>
      <c r="C30" s="225">
        <v>52</v>
      </c>
      <c r="D30" s="199">
        <v>22</v>
      </c>
      <c r="E30" s="199">
        <v>110</v>
      </c>
      <c r="F30" s="199">
        <v>119</v>
      </c>
      <c r="G30" s="199">
        <v>212</v>
      </c>
      <c r="H30" s="50">
        <v>4810</v>
      </c>
      <c r="I30" s="300">
        <f t="shared" si="3"/>
        <v>5325</v>
      </c>
      <c r="J30" s="225">
        <v>120</v>
      </c>
      <c r="K30" s="199">
        <v>78</v>
      </c>
      <c r="L30" s="199">
        <v>178</v>
      </c>
      <c r="M30" s="199">
        <v>253</v>
      </c>
      <c r="N30" s="199">
        <v>490</v>
      </c>
      <c r="O30" s="50">
        <v>3089</v>
      </c>
      <c r="P30" s="300">
        <f t="shared" si="4"/>
        <v>4208</v>
      </c>
      <c r="Q30" s="151">
        <f t="shared" si="1"/>
        <v>172</v>
      </c>
      <c r="R30" s="300">
        <f t="shared" si="1"/>
        <v>100</v>
      </c>
      <c r="S30" s="300">
        <f t="shared" si="1"/>
        <v>288</v>
      </c>
      <c r="T30" s="300">
        <f t="shared" si="1"/>
        <v>372</v>
      </c>
      <c r="U30" s="300">
        <f t="shared" si="1"/>
        <v>702</v>
      </c>
      <c r="V30" s="299">
        <f t="shared" si="5"/>
        <v>7899</v>
      </c>
      <c r="W30" s="299">
        <f t="shared" si="2"/>
        <v>9533</v>
      </c>
    </row>
    <row r="31" spans="1:23" x14ac:dyDescent="0.35">
      <c r="A31" s="401"/>
      <c r="B31" s="198" t="s">
        <v>73</v>
      </c>
      <c r="C31" s="225">
        <v>11</v>
      </c>
      <c r="D31" s="199">
        <v>10</v>
      </c>
      <c r="E31" s="199">
        <v>30</v>
      </c>
      <c r="F31" s="199">
        <v>49</v>
      </c>
      <c r="G31" s="199">
        <v>101</v>
      </c>
      <c r="H31" s="50">
        <v>1941</v>
      </c>
      <c r="I31" s="300">
        <f t="shared" si="3"/>
        <v>2142</v>
      </c>
      <c r="J31" s="225">
        <v>32</v>
      </c>
      <c r="K31" s="199">
        <v>10</v>
      </c>
      <c r="L31" s="199">
        <v>41</v>
      </c>
      <c r="M31" s="199">
        <v>69</v>
      </c>
      <c r="N31" s="199">
        <v>173</v>
      </c>
      <c r="O31" s="50">
        <v>1217</v>
      </c>
      <c r="P31" s="300">
        <f t="shared" si="4"/>
        <v>1542</v>
      </c>
      <c r="Q31" s="151">
        <f t="shared" si="1"/>
        <v>43</v>
      </c>
      <c r="R31" s="300">
        <f t="shared" si="1"/>
        <v>20</v>
      </c>
      <c r="S31" s="300">
        <f t="shared" si="1"/>
        <v>71</v>
      </c>
      <c r="T31" s="300">
        <f t="shared" si="1"/>
        <v>118</v>
      </c>
      <c r="U31" s="300">
        <f t="shared" si="1"/>
        <v>274</v>
      </c>
      <c r="V31" s="299">
        <f t="shared" si="5"/>
        <v>3158</v>
      </c>
      <c r="W31" s="299">
        <f t="shared" si="2"/>
        <v>3684</v>
      </c>
    </row>
    <row r="32" spans="1:23" x14ac:dyDescent="0.35">
      <c r="A32" s="401"/>
      <c r="B32" s="198" t="s">
        <v>74</v>
      </c>
      <c r="C32" s="225">
        <v>17</v>
      </c>
      <c r="D32" s="199">
        <v>13</v>
      </c>
      <c r="E32" s="199">
        <v>31</v>
      </c>
      <c r="F32" s="199">
        <v>41</v>
      </c>
      <c r="G32" s="199">
        <v>95</v>
      </c>
      <c r="H32" s="50">
        <v>1833</v>
      </c>
      <c r="I32" s="300">
        <f t="shared" si="3"/>
        <v>2030</v>
      </c>
      <c r="J32" s="225">
        <v>51</v>
      </c>
      <c r="K32" s="199">
        <v>23</v>
      </c>
      <c r="L32" s="199">
        <v>87</v>
      </c>
      <c r="M32" s="199">
        <v>138</v>
      </c>
      <c r="N32" s="199">
        <v>192</v>
      </c>
      <c r="O32" s="50">
        <v>1306</v>
      </c>
      <c r="P32" s="300">
        <f t="shared" si="4"/>
        <v>1797</v>
      </c>
      <c r="Q32" s="151">
        <f t="shared" si="1"/>
        <v>68</v>
      </c>
      <c r="R32" s="300">
        <f t="shared" si="1"/>
        <v>36</v>
      </c>
      <c r="S32" s="300">
        <f t="shared" si="1"/>
        <v>118</v>
      </c>
      <c r="T32" s="300">
        <f t="shared" si="1"/>
        <v>179</v>
      </c>
      <c r="U32" s="300">
        <f t="shared" si="1"/>
        <v>287</v>
      </c>
      <c r="V32" s="299">
        <f t="shared" si="5"/>
        <v>3139</v>
      </c>
      <c r="W32" s="299">
        <f t="shared" si="2"/>
        <v>3827</v>
      </c>
    </row>
    <row r="33" spans="1:23" x14ac:dyDescent="0.35">
      <c r="A33" s="401"/>
      <c r="B33" s="198" t="s">
        <v>75</v>
      </c>
      <c r="C33" s="225">
        <v>13</v>
      </c>
      <c r="D33" s="199">
        <v>9</v>
      </c>
      <c r="E33" s="199">
        <v>43</v>
      </c>
      <c r="F33" s="199">
        <v>47</v>
      </c>
      <c r="G33" s="199">
        <v>155</v>
      </c>
      <c r="H33" s="50">
        <v>1908</v>
      </c>
      <c r="I33" s="300">
        <f t="shared" si="3"/>
        <v>2175</v>
      </c>
      <c r="J33" s="225">
        <v>16</v>
      </c>
      <c r="K33" s="199">
        <v>8</v>
      </c>
      <c r="L33" s="199">
        <v>25</v>
      </c>
      <c r="M33" s="199">
        <v>34</v>
      </c>
      <c r="N33" s="199">
        <v>77</v>
      </c>
      <c r="O33" s="56">
        <v>396</v>
      </c>
      <c r="P33" s="300">
        <f t="shared" si="4"/>
        <v>556</v>
      </c>
      <c r="Q33" s="151">
        <f t="shared" si="1"/>
        <v>29</v>
      </c>
      <c r="R33" s="300">
        <f t="shared" si="1"/>
        <v>17</v>
      </c>
      <c r="S33" s="300">
        <f t="shared" si="1"/>
        <v>68</v>
      </c>
      <c r="T33" s="300">
        <f t="shared" si="1"/>
        <v>81</v>
      </c>
      <c r="U33" s="300">
        <f t="shared" si="1"/>
        <v>232</v>
      </c>
      <c r="V33" s="299">
        <f t="shared" si="5"/>
        <v>2304</v>
      </c>
      <c r="W33" s="299">
        <f t="shared" si="2"/>
        <v>2731</v>
      </c>
    </row>
    <row r="34" spans="1:23" x14ac:dyDescent="0.35">
      <c r="A34" s="401"/>
      <c r="B34" s="198" t="s">
        <v>76</v>
      </c>
      <c r="C34" s="225">
        <v>7</v>
      </c>
      <c r="D34" s="199">
        <v>8</v>
      </c>
      <c r="E34" s="199">
        <v>27</v>
      </c>
      <c r="F34" s="199">
        <v>30</v>
      </c>
      <c r="G34" s="199">
        <v>44</v>
      </c>
      <c r="H34" s="56">
        <v>761</v>
      </c>
      <c r="I34" s="300">
        <f t="shared" si="3"/>
        <v>877</v>
      </c>
      <c r="J34" s="225">
        <v>2</v>
      </c>
      <c r="K34" s="199">
        <v>2</v>
      </c>
      <c r="L34" s="199">
        <v>7</v>
      </c>
      <c r="M34" s="199">
        <v>15</v>
      </c>
      <c r="N34" s="199">
        <v>20</v>
      </c>
      <c r="O34" s="56">
        <v>109</v>
      </c>
      <c r="P34" s="300">
        <f t="shared" si="4"/>
        <v>155</v>
      </c>
      <c r="Q34" s="151">
        <f t="shared" si="1"/>
        <v>9</v>
      </c>
      <c r="R34" s="300">
        <f t="shared" si="1"/>
        <v>10</v>
      </c>
      <c r="S34" s="300">
        <f t="shared" si="1"/>
        <v>34</v>
      </c>
      <c r="T34" s="300">
        <f t="shared" si="1"/>
        <v>45</v>
      </c>
      <c r="U34" s="300">
        <f t="shared" si="1"/>
        <v>64</v>
      </c>
      <c r="V34" s="299">
        <f t="shared" si="5"/>
        <v>870</v>
      </c>
      <c r="W34" s="299">
        <f t="shared" si="2"/>
        <v>1032</v>
      </c>
    </row>
    <row r="35" spans="1:23" x14ac:dyDescent="0.35">
      <c r="A35" s="401"/>
      <c r="B35" s="198" t="s">
        <v>77</v>
      </c>
      <c r="C35" s="225">
        <v>1</v>
      </c>
      <c r="D35" s="199"/>
      <c r="E35" s="199">
        <v>2</v>
      </c>
      <c r="F35" s="199">
        <v>2</v>
      </c>
      <c r="G35" s="199">
        <v>9</v>
      </c>
      <c r="H35" s="56">
        <v>112</v>
      </c>
      <c r="I35" s="300">
        <f t="shared" si="3"/>
        <v>126</v>
      </c>
      <c r="J35" s="225">
        <v>1</v>
      </c>
      <c r="K35" s="199">
        <v>1</v>
      </c>
      <c r="L35" s="199">
        <v>3</v>
      </c>
      <c r="M35" s="199">
        <v>3</v>
      </c>
      <c r="N35" s="199">
        <v>2</v>
      </c>
      <c r="O35" s="56">
        <v>40</v>
      </c>
      <c r="P35" s="300">
        <f t="shared" si="4"/>
        <v>50</v>
      </c>
      <c r="Q35" s="151">
        <f t="shared" si="1"/>
        <v>2</v>
      </c>
      <c r="R35" s="300">
        <f t="shared" si="1"/>
        <v>1</v>
      </c>
      <c r="S35" s="300">
        <f t="shared" si="1"/>
        <v>5</v>
      </c>
      <c r="T35" s="300">
        <f t="shared" si="1"/>
        <v>5</v>
      </c>
      <c r="U35" s="300">
        <f t="shared" si="1"/>
        <v>11</v>
      </c>
      <c r="V35" s="299">
        <f t="shared" si="5"/>
        <v>152</v>
      </c>
      <c r="W35" s="299">
        <f t="shared" si="2"/>
        <v>176</v>
      </c>
    </row>
    <row r="36" spans="1:23" x14ac:dyDescent="0.35">
      <c r="A36" s="401"/>
      <c r="B36" s="198" t="s">
        <v>78</v>
      </c>
      <c r="C36" s="225">
        <v>37</v>
      </c>
      <c r="D36" s="199">
        <v>31</v>
      </c>
      <c r="E36" s="199">
        <v>64</v>
      </c>
      <c r="F36" s="199">
        <v>95</v>
      </c>
      <c r="G36" s="199">
        <v>176</v>
      </c>
      <c r="H36" s="50">
        <v>2425</v>
      </c>
      <c r="I36" s="300">
        <f t="shared" si="3"/>
        <v>2828</v>
      </c>
      <c r="J36" s="225">
        <v>44</v>
      </c>
      <c r="K36" s="199">
        <v>28</v>
      </c>
      <c r="L36" s="199">
        <v>49</v>
      </c>
      <c r="M36" s="199">
        <v>110</v>
      </c>
      <c r="N36" s="199">
        <v>203</v>
      </c>
      <c r="O36" s="56">
        <v>977</v>
      </c>
      <c r="P36" s="300">
        <f t="shared" si="4"/>
        <v>1411</v>
      </c>
      <c r="Q36" s="151">
        <f t="shared" si="1"/>
        <v>81</v>
      </c>
      <c r="R36" s="300">
        <f t="shared" si="1"/>
        <v>59</v>
      </c>
      <c r="S36" s="300">
        <f t="shared" si="1"/>
        <v>113</v>
      </c>
      <c r="T36" s="300">
        <f t="shared" si="1"/>
        <v>205</v>
      </c>
      <c r="U36" s="300">
        <f t="shared" si="1"/>
        <v>379</v>
      </c>
      <c r="V36" s="299">
        <f t="shared" si="5"/>
        <v>3402</v>
      </c>
      <c r="W36" s="299">
        <f t="shared" si="2"/>
        <v>4239</v>
      </c>
    </row>
    <row r="37" spans="1:23" x14ac:dyDescent="0.35">
      <c r="A37" s="401"/>
      <c r="B37" s="198" t="s">
        <v>79</v>
      </c>
      <c r="C37" s="225">
        <v>20</v>
      </c>
      <c r="D37" s="199">
        <v>13</v>
      </c>
      <c r="E37" s="199">
        <v>42</v>
      </c>
      <c r="F37" s="199">
        <v>67</v>
      </c>
      <c r="G37" s="199">
        <v>112</v>
      </c>
      <c r="H37" s="50">
        <v>1723</v>
      </c>
      <c r="I37" s="300">
        <f t="shared" si="3"/>
        <v>1977</v>
      </c>
      <c r="J37" s="225">
        <v>101</v>
      </c>
      <c r="K37" s="199">
        <v>43</v>
      </c>
      <c r="L37" s="199">
        <v>170</v>
      </c>
      <c r="M37" s="199">
        <v>261</v>
      </c>
      <c r="N37" s="199">
        <v>485</v>
      </c>
      <c r="O37" s="50">
        <v>2423</v>
      </c>
      <c r="P37" s="300">
        <f t="shared" si="4"/>
        <v>3483</v>
      </c>
      <c r="Q37" s="151">
        <f t="shared" si="1"/>
        <v>121</v>
      </c>
      <c r="R37" s="300">
        <f t="shared" si="1"/>
        <v>56</v>
      </c>
      <c r="S37" s="300">
        <f t="shared" si="1"/>
        <v>212</v>
      </c>
      <c r="T37" s="300">
        <f t="shared" si="1"/>
        <v>328</v>
      </c>
      <c r="U37" s="300">
        <f t="shared" si="1"/>
        <v>597</v>
      </c>
      <c r="V37" s="299">
        <f t="shared" si="5"/>
        <v>4146</v>
      </c>
      <c r="W37" s="299">
        <f t="shared" si="2"/>
        <v>5460</v>
      </c>
    </row>
    <row r="38" spans="1:23" x14ac:dyDescent="0.35">
      <c r="A38" s="401"/>
      <c r="B38" s="198" t="s">
        <v>80</v>
      </c>
      <c r="C38" s="225">
        <v>4</v>
      </c>
      <c r="D38" s="199"/>
      <c r="E38" s="199">
        <v>2</v>
      </c>
      <c r="F38" s="199">
        <v>6</v>
      </c>
      <c r="G38" s="199">
        <v>14</v>
      </c>
      <c r="H38" s="56">
        <v>421</v>
      </c>
      <c r="I38" s="300">
        <f t="shared" si="3"/>
        <v>447</v>
      </c>
      <c r="J38" s="225">
        <v>2</v>
      </c>
      <c r="K38" s="199"/>
      <c r="L38" s="199">
        <v>4</v>
      </c>
      <c r="M38" s="199">
        <v>4</v>
      </c>
      <c r="N38" s="199">
        <v>17</v>
      </c>
      <c r="O38" s="56">
        <v>102</v>
      </c>
      <c r="P38" s="300">
        <f t="shared" si="4"/>
        <v>129</v>
      </c>
      <c r="Q38" s="151">
        <f t="shared" si="1"/>
        <v>6</v>
      </c>
      <c r="R38" s="300">
        <f t="shared" si="1"/>
        <v>0</v>
      </c>
      <c r="S38" s="300">
        <f t="shared" si="1"/>
        <v>6</v>
      </c>
      <c r="T38" s="300">
        <f t="shared" si="1"/>
        <v>10</v>
      </c>
      <c r="U38" s="300">
        <f t="shared" si="1"/>
        <v>31</v>
      </c>
      <c r="V38" s="299">
        <f t="shared" si="5"/>
        <v>523</v>
      </c>
      <c r="W38" s="299">
        <f t="shared" si="2"/>
        <v>576</v>
      </c>
    </row>
    <row r="39" spans="1:23" x14ac:dyDescent="0.35">
      <c r="A39" s="401" t="s">
        <v>127</v>
      </c>
      <c r="B39" s="198" t="s">
        <v>81</v>
      </c>
      <c r="C39" s="225">
        <v>40</v>
      </c>
      <c r="D39" s="199">
        <v>26</v>
      </c>
      <c r="E39" s="199">
        <v>86</v>
      </c>
      <c r="F39" s="199">
        <v>125</v>
      </c>
      <c r="G39" s="199">
        <v>268</v>
      </c>
      <c r="H39" s="50">
        <v>4834</v>
      </c>
      <c r="I39" s="300">
        <f t="shared" si="3"/>
        <v>5379</v>
      </c>
      <c r="J39" s="225">
        <v>32</v>
      </c>
      <c r="K39" s="199">
        <v>10</v>
      </c>
      <c r="L39" s="199">
        <v>51</v>
      </c>
      <c r="M39" s="199">
        <v>68</v>
      </c>
      <c r="N39" s="199">
        <v>148</v>
      </c>
      <c r="O39" s="56">
        <v>908</v>
      </c>
      <c r="P39" s="300">
        <f t="shared" si="4"/>
        <v>1217</v>
      </c>
      <c r="Q39" s="151">
        <f t="shared" si="1"/>
        <v>72</v>
      </c>
      <c r="R39" s="300">
        <f t="shared" si="1"/>
        <v>36</v>
      </c>
      <c r="S39" s="300">
        <f t="shared" si="1"/>
        <v>137</v>
      </c>
      <c r="T39" s="300">
        <f t="shared" si="1"/>
        <v>193</v>
      </c>
      <c r="U39" s="300">
        <f t="shared" si="1"/>
        <v>416</v>
      </c>
      <c r="V39" s="299">
        <f t="shared" si="5"/>
        <v>5742</v>
      </c>
      <c r="W39" s="299">
        <f t="shared" si="2"/>
        <v>6596</v>
      </c>
    </row>
    <row r="40" spans="1:23" x14ac:dyDescent="0.35">
      <c r="A40" s="401"/>
      <c r="B40" s="198" t="s">
        <v>82</v>
      </c>
      <c r="C40" s="225">
        <v>16</v>
      </c>
      <c r="D40" s="199">
        <v>13</v>
      </c>
      <c r="E40" s="199">
        <v>25</v>
      </c>
      <c r="F40" s="199">
        <v>46</v>
      </c>
      <c r="G40" s="199">
        <v>86</v>
      </c>
      <c r="H40" s="50">
        <v>1301</v>
      </c>
      <c r="I40" s="300">
        <f t="shared" si="3"/>
        <v>1487</v>
      </c>
      <c r="J40" s="225">
        <v>3</v>
      </c>
      <c r="K40" s="199">
        <v>8</v>
      </c>
      <c r="L40" s="199">
        <v>16</v>
      </c>
      <c r="M40" s="199">
        <v>26</v>
      </c>
      <c r="N40" s="199">
        <v>50</v>
      </c>
      <c r="O40" s="56">
        <v>190</v>
      </c>
      <c r="P40" s="300">
        <f t="shared" si="4"/>
        <v>293</v>
      </c>
      <c r="Q40" s="151">
        <f t="shared" si="1"/>
        <v>19</v>
      </c>
      <c r="R40" s="300">
        <f t="shared" si="1"/>
        <v>21</v>
      </c>
      <c r="S40" s="300">
        <f t="shared" si="1"/>
        <v>41</v>
      </c>
      <c r="T40" s="300">
        <f t="shared" si="1"/>
        <v>72</v>
      </c>
      <c r="U40" s="300">
        <f t="shared" si="1"/>
        <v>136</v>
      </c>
      <c r="V40" s="299">
        <f t="shared" si="5"/>
        <v>1491</v>
      </c>
      <c r="W40" s="299">
        <f t="shared" si="2"/>
        <v>1780</v>
      </c>
    </row>
    <row r="41" spans="1:23" x14ac:dyDescent="0.35">
      <c r="A41" s="401"/>
      <c r="B41" s="198" t="s">
        <v>83</v>
      </c>
      <c r="C41" s="225">
        <v>34</v>
      </c>
      <c r="D41" s="199">
        <v>27</v>
      </c>
      <c r="E41" s="199">
        <v>64</v>
      </c>
      <c r="F41" s="199">
        <v>77</v>
      </c>
      <c r="G41" s="199">
        <v>126</v>
      </c>
      <c r="H41" s="50">
        <v>2602</v>
      </c>
      <c r="I41" s="300">
        <f t="shared" si="3"/>
        <v>2930</v>
      </c>
      <c r="J41" s="225">
        <v>17</v>
      </c>
      <c r="K41" s="199">
        <v>10</v>
      </c>
      <c r="L41" s="199">
        <v>34</v>
      </c>
      <c r="M41" s="199">
        <v>41</v>
      </c>
      <c r="N41" s="199">
        <v>89</v>
      </c>
      <c r="O41" s="56">
        <v>689</v>
      </c>
      <c r="P41" s="300">
        <f t="shared" si="4"/>
        <v>880</v>
      </c>
      <c r="Q41" s="151">
        <f t="shared" si="1"/>
        <v>51</v>
      </c>
      <c r="R41" s="300">
        <f t="shared" si="1"/>
        <v>37</v>
      </c>
      <c r="S41" s="300">
        <f t="shared" si="1"/>
        <v>98</v>
      </c>
      <c r="T41" s="300">
        <f t="shared" si="1"/>
        <v>118</v>
      </c>
      <c r="U41" s="300">
        <f t="shared" si="1"/>
        <v>215</v>
      </c>
      <c r="V41" s="299">
        <f t="shared" si="5"/>
        <v>3291</v>
      </c>
      <c r="W41" s="299">
        <f t="shared" si="2"/>
        <v>3810</v>
      </c>
    </row>
    <row r="42" spans="1:23" x14ac:dyDescent="0.35">
      <c r="A42" s="401"/>
      <c r="B42" s="198" t="s">
        <v>84</v>
      </c>
      <c r="C42" s="225">
        <v>27</v>
      </c>
      <c r="D42" s="199">
        <v>12</v>
      </c>
      <c r="E42" s="199">
        <v>58</v>
      </c>
      <c r="F42" s="199">
        <v>68</v>
      </c>
      <c r="G42" s="199">
        <v>132</v>
      </c>
      <c r="H42" s="50">
        <v>2218</v>
      </c>
      <c r="I42" s="300">
        <f t="shared" si="3"/>
        <v>2515</v>
      </c>
      <c r="J42" s="225">
        <v>38</v>
      </c>
      <c r="K42" s="199">
        <v>22</v>
      </c>
      <c r="L42" s="199">
        <v>68</v>
      </c>
      <c r="M42" s="199">
        <v>98</v>
      </c>
      <c r="N42" s="199">
        <v>191</v>
      </c>
      <c r="O42" s="56">
        <v>957</v>
      </c>
      <c r="P42" s="300">
        <f t="shared" si="4"/>
        <v>1374</v>
      </c>
      <c r="Q42" s="151">
        <f t="shared" si="1"/>
        <v>65</v>
      </c>
      <c r="R42" s="300">
        <f t="shared" si="1"/>
        <v>34</v>
      </c>
      <c r="S42" s="300">
        <f t="shared" si="1"/>
        <v>126</v>
      </c>
      <c r="T42" s="300">
        <f t="shared" si="1"/>
        <v>166</v>
      </c>
      <c r="U42" s="300">
        <f t="shared" si="1"/>
        <v>323</v>
      </c>
      <c r="V42" s="299">
        <f t="shared" si="5"/>
        <v>3175</v>
      </c>
      <c r="W42" s="299">
        <f t="shared" si="2"/>
        <v>3889</v>
      </c>
    </row>
    <row r="43" spans="1:23" x14ac:dyDescent="0.35">
      <c r="A43" s="401"/>
      <c r="B43" s="198" t="s">
        <v>85</v>
      </c>
      <c r="C43" s="225">
        <v>18</v>
      </c>
      <c r="D43" s="199">
        <v>10</v>
      </c>
      <c r="E43" s="199">
        <v>35</v>
      </c>
      <c r="F43" s="199">
        <v>49</v>
      </c>
      <c r="G43" s="199">
        <v>98</v>
      </c>
      <c r="H43" s="50">
        <v>1490</v>
      </c>
      <c r="I43" s="300">
        <f t="shared" si="3"/>
        <v>1700</v>
      </c>
      <c r="J43" s="225">
        <v>17</v>
      </c>
      <c r="K43" s="199">
        <v>4</v>
      </c>
      <c r="L43" s="199">
        <v>14</v>
      </c>
      <c r="M43" s="199">
        <v>23</v>
      </c>
      <c r="N43" s="199">
        <v>43</v>
      </c>
      <c r="O43" s="56">
        <v>268</v>
      </c>
      <c r="P43" s="300">
        <f t="shared" si="4"/>
        <v>369</v>
      </c>
      <c r="Q43" s="151">
        <f t="shared" si="1"/>
        <v>35</v>
      </c>
      <c r="R43" s="300">
        <f t="shared" si="1"/>
        <v>14</v>
      </c>
      <c r="S43" s="300">
        <f t="shared" si="1"/>
        <v>49</v>
      </c>
      <c r="T43" s="300">
        <f t="shared" si="1"/>
        <v>72</v>
      </c>
      <c r="U43" s="300">
        <f t="shared" si="1"/>
        <v>141</v>
      </c>
      <c r="V43" s="299">
        <f t="shared" si="5"/>
        <v>1758</v>
      </c>
      <c r="W43" s="299">
        <f t="shared" si="2"/>
        <v>2069</v>
      </c>
    </row>
    <row r="44" spans="1:23" x14ac:dyDescent="0.35">
      <c r="A44" s="401"/>
      <c r="B44" s="198" t="s">
        <v>86</v>
      </c>
      <c r="C44" s="225">
        <v>13</v>
      </c>
      <c r="D44" s="199">
        <v>4</v>
      </c>
      <c r="E44" s="199">
        <v>33</v>
      </c>
      <c r="F44" s="199">
        <v>43</v>
      </c>
      <c r="G44" s="199">
        <v>78</v>
      </c>
      <c r="H44" s="50">
        <v>1574</v>
      </c>
      <c r="I44" s="300">
        <f t="shared" si="3"/>
        <v>1745</v>
      </c>
      <c r="J44" s="225">
        <v>2</v>
      </c>
      <c r="K44" s="199">
        <v>5</v>
      </c>
      <c r="L44" s="199">
        <v>16</v>
      </c>
      <c r="M44" s="199">
        <v>18</v>
      </c>
      <c r="N44" s="199">
        <v>40</v>
      </c>
      <c r="O44" s="56">
        <v>210</v>
      </c>
      <c r="P44" s="300">
        <f t="shared" si="4"/>
        <v>291</v>
      </c>
      <c r="Q44" s="151">
        <f t="shared" si="1"/>
        <v>15</v>
      </c>
      <c r="R44" s="300">
        <f t="shared" si="1"/>
        <v>9</v>
      </c>
      <c r="S44" s="300">
        <f t="shared" si="1"/>
        <v>49</v>
      </c>
      <c r="T44" s="300">
        <f t="shared" si="1"/>
        <v>61</v>
      </c>
      <c r="U44" s="300">
        <f t="shared" si="1"/>
        <v>118</v>
      </c>
      <c r="V44" s="299">
        <f t="shared" si="5"/>
        <v>1784</v>
      </c>
      <c r="W44" s="299">
        <f t="shared" si="2"/>
        <v>2036</v>
      </c>
    </row>
    <row r="45" spans="1:23" x14ac:dyDescent="0.35">
      <c r="A45" s="401"/>
      <c r="B45" s="198" t="s">
        <v>87</v>
      </c>
      <c r="C45" s="225">
        <v>5</v>
      </c>
      <c r="D45" s="199">
        <v>2</v>
      </c>
      <c r="E45" s="199">
        <v>8</v>
      </c>
      <c r="F45" s="199">
        <v>9</v>
      </c>
      <c r="G45" s="199">
        <v>22</v>
      </c>
      <c r="H45" s="56">
        <v>351</v>
      </c>
      <c r="I45" s="300">
        <f t="shared" si="3"/>
        <v>397</v>
      </c>
      <c r="J45" s="225">
        <v>2</v>
      </c>
      <c r="K45" s="199"/>
      <c r="L45" s="199">
        <v>3</v>
      </c>
      <c r="M45" s="199">
        <v>5</v>
      </c>
      <c r="N45" s="199">
        <v>11</v>
      </c>
      <c r="O45" s="56">
        <v>59</v>
      </c>
      <c r="P45" s="300">
        <f t="shared" si="4"/>
        <v>80</v>
      </c>
      <c r="Q45" s="151">
        <f t="shared" si="1"/>
        <v>7</v>
      </c>
      <c r="R45" s="300">
        <f t="shared" si="1"/>
        <v>2</v>
      </c>
      <c r="S45" s="300">
        <f t="shared" si="1"/>
        <v>11</v>
      </c>
      <c r="T45" s="300">
        <f t="shared" si="1"/>
        <v>14</v>
      </c>
      <c r="U45" s="300">
        <f t="shared" si="1"/>
        <v>33</v>
      </c>
      <c r="V45" s="299">
        <f t="shared" si="5"/>
        <v>410</v>
      </c>
      <c r="W45" s="299">
        <f t="shared" si="2"/>
        <v>477</v>
      </c>
    </row>
    <row r="46" spans="1:23" x14ac:dyDescent="0.35">
      <c r="A46" s="401" t="s">
        <v>128</v>
      </c>
      <c r="B46" s="198" t="s">
        <v>88</v>
      </c>
      <c r="C46" s="225">
        <v>5</v>
      </c>
      <c r="D46" s="199">
        <v>5</v>
      </c>
      <c r="E46" s="199">
        <v>13</v>
      </c>
      <c r="F46" s="199">
        <v>15</v>
      </c>
      <c r="G46" s="199">
        <v>52</v>
      </c>
      <c r="H46" s="50">
        <v>1311</v>
      </c>
      <c r="I46" s="300">
        <f t="shared" si="3"/>
        <v>1401</v>
      </c>
      <c r="J46" s="225">
        <v>110</v>
      </c>
      <c r="K46" s="199">
        <v>66</v>
      </c>
      <c r="L46" s="199">
        <v>177</v>
      </c>
      <c r="M46" s="199">
        <v>237</v>
      </c>
      <c r="N46" s="199">
        <v>487</v>
      </c>
      <c r="O46" s="50">
        <v>2945</v>
      </c>
      <c r="P46" s="300">
        <f t="shared" si="4"/>
        <v>4022</v>
      </c>
      <c r="Q46" s="151">
        <f t="shared" si="1"/>
        <v>115</v>
      </c>
      <c r="R46" s="300">
        <f t="shared" si="1"/>
        <v>71</v>
      </c>
      <c r="S46" s="300">
        <f t="shared" si="1"/>
        <v>190</v>
      </c>
      <c r="T46" s="300">
        <f t="shared" si="1"/>
        <v>252</v>
      </c>
      <c r="U46" s="300">
        <f t="shared" si="1"/>
        <v>539</v>
      </c>
      <c r="V46" s="299">
        <f t="shared" si="5"/>
        <v>4256</v>
      </c>
      <c r="W46" s="299">
        <f t="shared" si="2"/>
        <v>5423</v>
      </c>
    </row>
    <row r="47" spans="1:23" x14ac:dyDescent="0.35">
      <c r="A47" s="401"/>
      <c r="B47" s="198" t="s">
        <v>89</v>
      </c>
      <c r="C47" s="225">
        <v>24</v>
      </c>
      <c r="D47" s="199">
        <v>16</v>
      </c>
      <c r="E47" s="199">
        <v>43</v>
      </c>
      <c r="F47" s="199">
        <v>57</v>
      </c>
      <c r="G47" s="199">
        <v>103</v>
      </c>
      <c r="H47" s="50">
        <v>2522</v>
      </c>
      <c r="I47" s="300">
        <f t="shared" si="3"/>
        <v>2765</v>
      </c>
      <c r="J47" s="225">
        <v>123</v>
      </c>
      <c r="K47" s="199">
        <v>69</v>
      </c>
      <c r="L47" s="199">
        <v>241</v>
      </c>
      <c r="M47" s="199">
        <v>339</v>
      </c>
      <c r="N47" s="199">
        <v>677</v>
      </c>
      <c r="O47" s="50">
        <v>4309</v>
      </c>
      <c r="P47" s="300">
        <f t="shared" si="4"/>
        <v>5758</v>
      </c>
      <c r="Q47" s="151">
        <f t="shared" si="1"/>
        <v>147</v>
      </c>
      <c r="R47" s="300">
        <f t="shared" si="1"/>
        <v>85</v>
      </c>
      <c r="S47" s="300">
        <f t="shared" si="1"/>
        <v>284</v>
      </c>
      <c r="T47" s="300">
        <f t="shared" si="1"/>
        <v>396</v>
      </c>
      <c r="U47" s="300">
        <f t="shared" si="1"/>
        <v>780</v>
      </c>
      <c r="V47" s="299">
        <f t="shared" si="5"/>
        <v>6831</v>
      </c>
      <c r="W47" s="299">
        <f t="shared" si="2"/>
        <v>8523</v>
      </c>
    </row>
    <row r="48" spans="1:23" x14ac:dyDescent="0.35">
      <c r="A48" s="401"/>
      <c r="B48" s="198" t="s">
        <v>90</v>
      </c>
      <c r="C48" s="225">
        <v>29</v>
      </c>
      <c r="D48" s="199">
        <v>14</v>
      </c>
      <c r="E48" s="199">
        <v>29</v>
      </c>
      <c r="F48" s="199">
        <v>51</v>
      </c>
      <c r="G48" s="199">
        <v>121</v>
      </c>
      <c r="H48" s="50">
        <v>2236</v>
      </c>
      <c r="I48" s="300">
        <f t="shared" si="3"/>
        <v>2480</v>
      </c>
      <c r="J48" s="225">
        <v>63</v>
      </c>
      <c r="K48" s="199">
        <v>36</v>
      </c>
      <c r="L48" s="199">
        <v>103</v>
      </c>
      <c r="M48" s="199">
        <v>135</v>
      </c>
      <c r="N48" s="199">
        <v>220</v>
      </c>
      <c r="O48" s="50">
        <v>1594</v>
      </c>
      <c r="P48" s="300">
        <f t="shared" si="4"/>
        <v>2151</v>
      </c>
      <c r="Q48" s="151">
        <f t="shared" si="1"/>
        <v>92</v>
      </c>
      <c r="R48" s="300">
        <f t="shared" si="1"/>
        <v>50</v>
      </c>
      <c r="S48" s="300">
        <f t="shared" si="1"/>
        <v>132</v>
      </c>
      <c r="T48" s="300">
        <f t="shared" si="1"/>
        <v>186</v>
      </c>
      <c r="U48" s="300">
        <f t="shared" si="1"/>
        <v>341</v>
      </c>
      <c r="V48" s="299">
        <f t="shared" si="5"/>
        <v>3830</v>
      </c>
      <c r="W48" s="299">
        <f t="shared" si="2"/>
        <v>4631</v>
      </c>
    </row>
    <row r="49" spans="1:23" x14ac:dyDescent="0.35">
      <c r="A49" s="401"/>
      <c r="B49" s="198" t="s">
        <v>91</v>
      </c>
      <c r="C49" s="225">
        <v>16</v>
      </c>
      <c r="D49" s="199">
        <v>10</v>
      </c>
      <c r="E49" s="199">
        <v>28</v>
      </c>
      <c r="F49" s="199">
        <v>55</v>
      </c>
      <c r="G49" s="199">
        <v>105</v>
      </c>
      <c r="H49" s="50">
        <v>1594</v>
      </c>
      <c r="I49" s="300">
        <f t="shared" si="3"/>
        <v>1808</v>
      </c>
      <c r="J49" s="225">
        <v>24</v>
      </c>
      <c r="K49" s="199">
        <v>13</v>
      </c>
      <c r="L49" s="199">
        <v>39</v>
      </c>
      <c r="M49" s="199">
        <v>64</v>
      </c>
      <c r="N49" s="199">
        <v>135</v>
      </c>
      <c r="O49" s="56">
        <v>847</v>
      </c>
      <c r="P49" s="300">
        <f t="shared" si="4"/>
        <v>1122</v>
      </c>
      <c r="Q49" s="151">
        <f t="shared" si="1"/>
        <v>40</v>
      </c>
      <c r="R49" s="300">
        <f t="shared" si="1"/>
        <v>23</v>
      </c>
      <c r="S49" s="300">
        <f t="shared" si="1"/>
        <v>67</v>
      </c>
      <c r="T49" s="300">
        <f t="shared" si="1"/>
        <v>119</v>
      </c>
      <c r="U49" s="300">
        <f t="shared" si="1"/>
        <v>240</v>
      </c>
      <c r="V49" s="299">
        <f t="shared" si="5"/>
        <v>2441</v>
      </c>
      <c r="W49" s="299">
        <f t="shared" si="2"/>
        <v>2930</v>
      </c>
    </row>
    <row r="50" spans="1:23" x14ac:dyDescent="0.35">
      <c r="A50" s="401"/>
      <c r="B50" s="198" t="s">
        <v>92</v>
      </c>
      <c r="C50" s="225">
        <v>32</v>
      </c>
      <c r="D50" s="199">
        <v>27</v>
      </c>
      <c r="E50" s="199">
        <v>79</v>
      </c>
      <c r="F50" s="199">
        <v>111</v>
      </c>
      <c r="G50" s="199">
        <v>209</v>
      </c>
      <c r="H50" s="50">
        <v>4238</v>
      </c>
      <c r="I50" s="300">
        <f t="shared" si="3"/>
        <v>4696</v>
      </c>
      <c r="J50" s="225">
        <v>164</v>
      </c>
      <c r="K50" s="199">
        <v>100</v>
      </c>
      <c r="L50" s="199">
        <v>269</v>
      </c>
      <c r="M50" s="199">
        <v>348</v>
      </c>
      <c r="N50" s="199">
        <v>624</v>
      </c>
      <c r="O50" s="50">
        <v>4144</v>
      </c>
      <c r="P50" s="300">
        <f t="shared" si="4"/>
        <v>5649</v>
      </c>
      <c r="Q50" s="151">
        <f t="shared" si="1"/>
        <v>196</v>
      </c>
      <c r="R50" s="300">
        <f t="shared" si="1"/>
        <v>127</v>
      </c>
      <c r="S50" s="300">
        <f t="shared" si="1"/>
        <v>348</v>
      </c>
      <c r="T50" s="300">
        <f t="shared" si="1"/>
        <v>459</v>
      </c>
      <c r="U50" s="300">
        <f t="shared" si="1"/>
        <v>833</v>
      </c>
      <c r="V50" s="299">
        <f t="shared" si="5"/>
        <v>8382</v>
      </c>
      <c r="W50" s="299">
        <f t="shared" si="2"/>
        <v>10345</v>
      </c>
    </row>
    <row r="51" spans="1:23" x14ac:dyDescent="0.35">
      <c r="A51" s="401"/>
      <c r="B51" s="198" t="s">
        <v>93</v>
      </c>
      <c r="C51" s="225">
        <v>39</v>
      </c>
      <c r="D51" s="199">
        <v>26</v>
      </c>
      <c r="E51" s="199">
        <v>81</v>
      </c>
      <c r="F51" s="199">
        <v>100</v>
      </c>
      <c r="G51" s="199">
        <v>219</v>
      </c>
      <c r="H51" s="50">
        <v>4448</v>
      </c>
      <c r="I51" s="300">
        <f t="shared" si="3"/>
        <v>4913</v>
      </c>
      <c r="J51" s="225">
        <v>147</v>
      </c>
      <c r="K51" s="199">
        <v>84</v>
      </c>
      <c r="L51" s="199">
        <v>247</v>
      </c>
      <c r="M51" s="199">
        <v>376</v>
      </c>
      <c r="N51" s="199">
        <v>705</v>
      </c>
      <c r="O51" s="50">
        <v>4382</v>
      </c>
      <c r="P51" s="300">
        <f t="shared" si="4"/>
        <v>5941</v>
      </c>
      <c r="Q51" s="151">
        <f t="shared" si="1"/>
        <v>186</v>
      </c>
      <c r="R51" s="300">
        <f t="shared" si="1"/>
        <v>110</v>
      </c>
      <c r="S51" s="300">
        <f t="shared" si="1"/>
        <v>328</v>
      </c>
      <c r="T51" s="300">
        <f t="shared" si="1"/>
        <v>476</v>
      </c>
      <c r="U51" s="300">
        <f t="shared" si="1"/>
        <v>924</v>
      </c>
      <c r="V51" s="299">
        <f t="shared" si="5"/>
        <v>8830</v>
      </c>
      <c r="W51" s="299">
        <f t="shared" si="2"/>
        <v>10854</v>
      </c>
    </row>
    <row r="52" spans="1:23" x14ac:dyDescent="0.35">
      <c r="A52" s="401"/>
      <c r="B52" s="198" t="s">
        <v>94</v>
      </c>
      <c r="C52" s="225">
        <v>31</v>
      </c>
      <c r="D52" s="199">
        <v>14</v>
      </c>
      <c r="E52" s="199">
        <v>51</v>
      </c>
      <c r="F52" s="199">
        <v>44</v>
      </c>
      <c r="G52" s="199">
        <v>121</v>
      </c>
      <c r="H52" s="50">
        <v>2368</v>
      </c>
      <c r="I52" s="300">
        <f t="shared" si="3"/>
        <v>2629</v>
      </c>
      <c r="J52" s="225">
        <v>38</v>
      </c>
      <c r="K52" s="199">
        <v>22</v>
      </c>
      <c r="L52" s="199">
        <v>51</v>
      </c>
      <c r="M52" s="199">
        <v>79</v>
      </c>
      <c r="N52" s="199">
        <v>147</v>
      </c>
      <c r="O52" s="56">
        <v>892</v>
      </c>
      <c r="P52" s="300">
        <f t="shared" si="4"/>
        <v>1229</v>
      </c>
      <c r="Q52" s="151">
        <f t="shared" si="1"/>
        <v>69</v>
      </c>
      <c r="R52" s="300">
        <f t="shared" si="1"/>
        <v>36</v>
      </c>
      <c r="S52" s="300">
        <f t="shared" si="1"/>
        <v>102</v>
      </c>
      <c r="T52" s="300">
        <f t="shared" si="1"/>
        <v>123</v>
      </c>
      <c r="U52" s="300">
        <f t="shared" si="1"/>
        <v>268</v>
      </c>
      <c r="V52" s="299">
        <f t="shared" si="5"/>
        <v>3260</v>
      </c>
      <c r="W52" s="299">
        <f t="shared" si="2"/>
        <v>3858</v>
      </c>
    </row>
    <row r="53" spans="1:23" x14ac:dyDescent="0.35">
      <c r="A53" s="401"/>
      <c r="B53" s="198" t="s">
        <v>95</v>
      </c>
      <c r="C53" s="225">
        <v>41</v>
      </c>
      <c r="D53" s="199">
        <v>28</v>
      </c>
      <c r="E53" s="199">
        <v>59</v>
      </c>
      <c r="F53" s="199">
        <v>93</v>
      </c>
      <c r="G53" s="199">
        <v>257</v>
      </c>
      <c r="H53" s="50">
        <v>4800</v>
      </c>
      <c r="I53" s="300">
        <f t="shared" si="3"/>
        <v>5278</v>
      </c>
      <c r="J53" s="225">
        <v>107</v>
      </c>
      <c r="K53" s="199">
        <v>49</v>
      </c>
      <c r="L53" s="199">
        <v>185</v>
      </c>
      <c r="M53" s="199">
        <v>211</v>
      </c>
      <c r="N53" s="199">
        <v>363</v>
      </c>
      <c r="O53" s="50">
        <v>2822</v>
      </c>
      <c r="P53" s="300">
        <f t="shared" si="4"/>
        <v>3737</v>
      </c>
      <c r="Q53" s="151">
        <f t="shared" si="1"/>
        <v>148</v>
      </c>
      <c r="R53" s="300">
        <f t="shared" si="1"/>
        <v>77</v>
      </c>
      <c r="S53" s="300">
        <f t="shared" si="1"/>
        <v>244</v>
      </c>
      <c r="T53" s="300">
        <f t="shared" si="1"/>
        <v>304</v>
      </c>
      <c r="U53" s="300">
        <f t="shared" si="1"/>
        <v>620</v>
      </c>
      <c r="V53" s="299">
        <f t="shared" si="5"/>
        <v>7622</v>
      </c>
      <c r="W53" s="299">
        <f t="shared" si="2"/>
        <v>9015</v>
      </c>
    </row>
    <row r="54" spans="1:23" x14ac:dyDescent="0.35">
      <c r="A54" s="401"/>
      <c r="B54" s="198" t="s">
        <v>96</v>
      </c>
      <c r="C54" s="225">
        <v>11</v>
      </c>
      <c r="D54" s="199">
        <v>10</v>
      </c>
      <c r="E54" s="199">
        <v>27</v>
      </c>
      <c r="F54" s="199">
        <v>38</v>
      </c>
      <c r="G54" s="199">
        <v>68</v>
      </c>
      <c r="H54" s="50">
        <v>1243</v>
      </c>
      <c r="I54" s="300">
        <f t="shared" si="3"/>
        <v>1397</v>
      </c>
      <c r="J54" s="225">
        <v>41</v>
      </c>
      <c r="K54" s="199">
        <v>18</v>
      </c>
      <c r="L54" s="199">
        <v>61</v>
      </c>
      <c r="M54" s="199">
        <v>67</v>
      </c>
      <c r="N54" s="199">
        <v>128</v>
      </c>
      <c r="O54" s="56">
        <v>915</v>
      </c>
      <c r="P54" s="300">
        <f t="shared" si="4"/>
        <v>1230</v>
      </c>
      <c r="Q54" s="151">
        <f t="shared" si="1"/>
        <v>52</v>
      </c>
      <c r="R54" s="300">
        <f t="shared" si="1"/>
        <v>28</v>
      </c>
      <c r="S54" s="300">
        <f t="shared" si="1"/>
        <v>88</v>
      </c>
      <c r="T54" s="300">
        <f t="shared" si="1"/>
        <v>105</v>
      </c>
      <c r="U54" s="300">
        <f t="shared" si="1"/>
        <v>196</v>
      </c>
      <c r="V54" s="299">
        <f t="shared" si="5"/>
        <v>2158</v>
      </c>
      <c r="W54" s="299">
        <f t="shared" si="2"/>
        <v>2627</v>
      </c>
    </row>
    <row r="55" spans="1:23" x14ac:dyDescent="0.35">
      <c r="A55" s="401"/>
      <c r="B55" s="198" t="s">
        <v>97</v>
      </c>
      <c r="C55" s="225">
        <v>40</v>
      </c>
      <c r="D55" s="199">
        <v>19</v>
      </c>
      <c r="E55" s="199">
        <v>60</v>
      </c>
      <c r="F55" s="199">
        <v>86</v>
      </c>
      <c r="G55" s="199">
        <v>223</v>
      </c>
      <c r="H55" s="50">
        <v>3065</v>
      </c>
      <c r="I55" s="300">
        <f t="shared" si="3"/>
        <v>3493</v>
      </c>
      <c r="J55" s="225">
        <v>26</v>
      </c>
      <c r="K55" s="199">
        <v>16</v>
      </c>
      <c r="L55" s="199">
        <v>53</v>
      </c>
      <c r="M55" s="199">
        <v>79</v>
      </c>
      <c r="N55" s="199">
        <v>147</v>
      </c>
      <c r="O55" s="56">
        <v>805</v>
      </c>
      <c r="P55" s="300">
        <f t="shared" si="4"/>
        <v>1126</v>
      </c>
      <c r="Q55" s="151">
        <f t="shared" si="1"/>
        <v>66</v>
      </c>
      <c r="R55" s="300">
        <f t="shared" si="1"/>
        <v>35</v>
      </c>
      <c r="S55" s="300">
        <f t="shared" si="1"/>
        <v>113</v>
      </c>
      <c r="T55" s="300">
        <f t="shared" si="1"/>
        <v>165</v>
      </c>
      <c r="U55" s="300">
        <f t="shared" si="1"/>
        <v>370</v>
      </c>
      <c r="V55" s="299">
        <f t="shared" si="5"/>
        <v>3870</v>
      </c>
      <c r="W55" s="299">
        <f t="shared" si="2"/>
        <v>4619</v>
      </c>
    </row>
    <row r="56" spans="1:23" x14ac:dyDescent="0.35">
      <c r="A56" s="401" t="s">
        <v>129</v>
      </c>
      <c r="B56" s="198" t="s">
        <v>98</v>
      </c>
      <c r="C56" s="225">
        <v>47</v>
      </c>
      <c r="D56" s="199">
        <v>22</v>
      </c>
      <c r="E56" s="199">
        <v>74</v>
      </c>
      <c r="F56" s="199">
        <v>133</v>
      </c>
      <c r="G56" s="199">
        <v>222</v>
      </c>
      <c r="H56" s="50">
        <v>4183</v>
      </c>
      <c r="I56" s="300">
        <f t="shared" si="3"/>
        <v>4681</v>
      </c>
      <c r="J56" s="225">
        <v>298</v>
      </c>
      <c r="K56" s="199">
        <v>164</v>
      </c>
      <c r="L56" s="199">
        <v>501</v>
      </c>
      <c r="M56" s="199">
        <v>808</v>
      </c>
      <c r="N56" s="243">
        <v>1499</v>
      </c>
      <c r="O56" s="50">
        <v>8569</v>
      </c>
      <c r="P56" s="300">
        <f t="shared" si="4"/>
        <v>11839</v>
      </c>
      <c r="Q56" s="151">
        <f t="shared" si="1"/>
        <v>345</v>
      </c>
      <c r="R56" s="300">
        <f t="shared" si="1"/>
        <v>186</v>
      </c>
      <c r="S56" s="300">
        <f t="shared" si="1"/>
        <v>575</v>
      </c>
      <c r="T56" s="300">
        <f t="shared" si="1"/>
        <v>941</v>
      </c>
      <c r="U56" s="300">
        <f t="shared" si="1"/>
        <v>1721</v>
      </c>
      <c r="V56" s="299">
        <f t="shared" si="5"/>
        <v>12752</v>
      </c>
      <c r="W56" s="299">
        <f t="shared" si="2"/>
        <v>16520</v>
      </c>
    </row>
    <row r="57" spans="1:23" x14ac:dyDescent="0.35">
      <c r="A57" s="401"/>
      <c r="B57" s="198" t="s">
        <v>99</v>
      </c>
      <c r="C57" s="225">
        <v>41</v>
      </c>
      <c r="D57" s="199">
        <v>26</v>
      </c>
      <c r="E57" s="199">
        <v>76</v>
      </c>
      <c r="F57" s="199">
        <v>117</v>
      </c>
      <c r="G57" s="199">
        <v>321</v>
      </c>
      <c r="H57" s="50">
        <v>3778</v>
      </c>
      <c r="I57" s="300">
        <f t="shared" si="3"/>
        <v>4359</v>
      </c>
      <c r="J57" s="225">
        <v>174</v>
      </c>
      <c r="K57" s="199">
        <v>103</v>
      </c>
      <c r="L57" s="199">
        <v>282</v>
      </c>
      <c r="M57" s="199">
        <v>415</v>
      </c>
      <c r="N57" s="199">
        <v>785</v>
      </c>
      <c r="O57" s="50">
        <v>4312</v>
      </c>
      <c r="P57" s="300">
        <f t="shared" si="4"/>
        <v>6071</v>
      </c>
      <c r="Q57" s="151">
        <f t="shared" si="1"/>
        <v>215</v>
      </c>
      <c r="R57" s="300">
        <f t="shared" si="1"/>
        <v>129</v>
      </c>
      <c r="S57" s="300">
        <f t="shared" si="1"/>
        <v>358</v>
      </c>
      <c r="T57" s="300">
        <f t="shared" si="1"/>
        <v>532</v>
      </c>
      <c r="U57" s="300">
        <f t="shared" si="1"/>
        <v>1106</v>
      </c>
      <c r="V57" s="299">
        <f t="shared" si="5"/>
        <v>8090</v>
      </c>
      <c r="W57" s="299">
        <f t="shared" si="2"/>
        <v>10430</v>
      </c>
    </row>
    <row r="58" spans="1:23" x14ac:dyDescent="0.35">
      <c r="A58" s="401"/>
      <c r="B58" s="198" t="s">
        <v>100</v>
      </c>
      <c r="C58" s="225">
        <v>21</v>
      </c>
      <c r="D58" s="199">
        <v>15</v>
      </c>
      <c r="E58" s="199">
        <v>50</v>
      </c>
      <c r="F58" s="199">
        <v>75</v>
      </c>
      <c r="G58" s="199">
        <v>154</v>
      </c>
      <c r="H58" s="50">
        <v>2690</v>
      </c>
      <c r="I58" s="300">
        <f t="shared" si="3"/>
        <v>3005</v>
      </c>
      <c r="J58" s="225">
        <v>94</v>
      </c>
      <c r="K58" s="199">
        <v>46</v>
      </c>
      <c r="L58" s="199">
        <v>173</v>
      </c>
      <c r="M58" s="199">
        <v>212</v>
      </c>
      <c r="N58" s="199">
        <v>384</v>
      </c>
      <c r="O58" s="50">
        <v>2363</v>
      </c>
      <c r="P58" s="300">
        <f t="shared" si="4"/>
        <v>3272</v>
      </c>
      <c r="Q58" s="151">
        <f t="shared" si="1"/>
        <v>115</v>
      </c>
      <c r="R58" s="300">
        <f t="shared" si="1"/>
        <v>61</v>
      </c>
      <c r="S58" s="300">
        <f t="shared" si="1"/>
        <v>223</v>
      </c>
      <c r="T58" s="300">
        <f t="shared" si="1"/>
        <v>287</v>
      </c>
      <c r="U58" s="300">
        <f t="shared" si="1"/>
        <v>538</v>
      </c>
      <c r="V58" s="299">
        <f t="shared" si="5"/>
        <v>5053</v>
      </c>
      <c r="W58" s="299">
        <f t="shared" si="2"/>
        <v>6277</v>
      </c>
    </row>
    <row r="59" spans="1:23" x14ac:dyDescent="0.35">
      <c r="A59" s="401"/>
      <c r="B59" s="198" t="s">
        <v>101</v>
      </c>
      <c r="C59" s="225">
        <v>35</v>
      </c>
      <c r="D59" s="199">
        <v>24</v>
      </c>
      <c r="E59" s="199">
        <v>75</v>
      </c>
      <c r="F59" s="199">
        <v>90</v>
      </c>
      <c r="G59" s="199">
        <v>151</v>
      </c>
      <c r="H59" s="50">
        <v>2800</v>
      </c>
      <c r="I59" s="300">
        <f t="shared" si="3"/>
        <v>3175</v>
      </c>
      <c r="J59" s="225">
        <v>47</v>
      </c>
      <c r="K59" s="199">
        <v>25</v>
      </c>
      <c r="L59" s="199">
        <v>79</v>
      </c>
      <c r="M59" s="199">
        <v>141</v>
      </c>
      <c r="N59" s="199">
        <v>271</v>
      </c>
      <c r="O59" s="50">
        <v>1540</v>
      </c>
      <c r="P59" s="300">
        <f t="shared" si="4"/>
        <v>2103</v>
      </c>
      <c r="Q59" s="151">
        <f t="shared" si="1"/>
        <v>82</v>
      </c>
      <c r="R59" s="300">
        <f t="shared" si="1"/>
        <v>49</v>
      </c>
      <c r="S59" s="300">
        <f t="shared" si="1"/>
        <v>154</v>
      </c>
      <c r="T59" s="300">
        <f t="shared" si="1"/>
        <v>231</v>
      </c>
      <c r="U59" s="300">
        <f t="shared" si="1"/>
        <v>422</v>
      </c>
      <c r="V59" s="299">
        <f t="shared" si="5"/>
        <v>4340</v>
      </c>
      <c r="W59" s="299">
        <f t="shared" si="2"/>
        <v>5278</v>
      </c>
    </row>
    <row r="60" spans="1:23" s="318" customFormat="1" x14ac:dyDescent="0.35">
      <c r="A60" s="401"/>
      <c r="B60" s="198" t="s">
        <v>102</v>
      </c>
      <c r="C60" s="225">
        <v>30</v>
      </c>
      <c r="D60" s="199">
        <v>26</v>
      </c>
      <c r="E60" s="199">
        <v>69</v>
      </c>
      <c r="F60" s="199">
        <v>103</v>
      </c>
      <c r="G60" s="199">
        <v>209</v>
      </c>
      <c r="H60" s="50">
        <v>3856</v>
      </c>
      <c r="I60" s="300">
        <f t="shared" ref="I60:I61" si="6">SUM(C60:H60)</f>
        <v>4293</v>
      </c>
      <c r="J60" s="225">
        <v>74</v>
      </c>
      <c r="K60" s="199">
        <v>52</v>
      </c>
      <c r="L60" s="199">
        <v>170</v>
      </c>
      <c r="M60" s="199">
        <v>228</v>
      </c>
      <c r="N60" s="199">
        <v>443</v>
      </c>
      <c r="O60" s="50">
        <v>2423</v>
      </c>
      <c r="P60" s="300">
        <f t="shared" ref="P60:P61" si="7">SUM(J60:O60)</f>
        <v>3390</v>
      </c>
      <c r="Q60" s="151">
        <f t="shared" ref="Q60:Q61" si="8">SUM(C60,J60)</f>
        <v>104</v>
      </c>
      <c r="R60" s="300">
        <f t="shared" ref="R60:R61" si="9">SUM(D60,K60)</f>
        <v>78</v>
      </c>
      <c r="S60" s="300">
        <f t="shared" ref="S60:S61" si="10">SUM(E60,L60)</f>
        <v>239</v>
      </c>
      <c r="T60" s="300">
        <f t="shared" ref="T60:T61" si="11">SUM(F60,M60)</f>
        <v>331</v>
      </c>
      <c r="U60" s="300">
        <f t="shared" ref="U60:U61" si="12">SUM(G60,N60)</f>
        <v>652</v>
      </c>
      <c r="V60" s="299">
        <f t="shared" ref="V60:V61" si="13">SUM(H60,O60)</f>
        <v>6279</v>
      </c>
      <c r="W60" s="299">
        <f t="shared" ref="W60:W61" si="14">SUM(Q60:V60)</f>
        <v>7683</v>
      </c>
    </row>
    <row r="61" spans="1:23" s="318" customFormat="1" x14ac:dyDescent="0.35">
      <c r="A61" s="401"/>
      <c r="B61" s="198" t="s">
        <v>408</v>
      </c>
      <c r="C61" s="225">
        <v>4</v>
      </c>
      <c r="D61" s="199">
        <v>5</v>
      </c>
      <c r="E61" s="199">
        <v>11</v>
      </c>
      <c r="F61" s="199">
        <v>16</v>
      </c>
      <c r="G61" s="199">
        <v>41</v>
      </c>
      <c r="H61" s="56">
        <v>746</v>
      </c>
      <c r="I61" s="300">
        <f t="shared" si="6"/>
        <v>823</v>
      </c>
      <c r="J61" s="225">
        <v>11</v>
      </c>
      <c r="K61" s="199">
        <v>5</v>
      </c>
      <c r="L61" s="199">
        <v>32</v>
      </c>
      <c r="M61" s="199">
        <v>53</v>
      </c>
      <c r="N61" s="199">
        <v>94</v>
      </c>
      <c r="O61" s="56">
        <v>690</v>
      </c>
      <c r="P61" s="300">
        <f t="shared" si="7"/>
        <v>885</v>
      </c>
      <c r="Q61" s="151">
        <f t="shared" si="8"/>
        <v>15</v>
      </c>
      <c r="R61" s="300">
        <f t="shared" si="9"/>
        <v>10</v>
      </c>
      <c r="S61" s="300">
        <f t="shared" si="10"/>
        <v>43</v>
      </c>
      <c r="T61" s="300">
        <f t="shared" si="11"/>
        <v>69</v>
      </c>
      <c r="U61" s="300">
        <f t="shared" si="12"/>
        <v>135</v>
      </c>
      <c r="V61" s="299">
        <f t="shared" si="13"/>
        <v>1436</v>
      </c>
      <c r="W61" s="299">
        <f t="shared" si="14"/>
        <v>1708</v>
      </c>
    </row>
    <row r="62" spans="1:23" x14ac:dyDescent="0.35">
      <c r="A62" s="401" t="s">
        <v>130</v>
      </c>
      <c r="B62" s="198" t="s">
        <v>103</v>
      </c>
      <c r="C62" s="225">
        <v>69</v>
      </c>
      <c r="D62" s="199">
        <v>35</v>
      </c>
      <c r="E62" s="199">
        <v>127</v>
      </c>
      <c r="F62" s="199">
        <v>177</v>
      </c>
      <c r="G62" s="199">
        <v>307</v>
      </c>
      <c r="H62" s="50">
        <v>5785</v>
      </c>
      <c r="I62" s="300">
        <f t="shared" si="3"/>
        <v>6500</v>
      </c>
      <c r="J62" s="225">
        <v>206</v>
      </c>
      <c r="K62" s="199">
        <v>116</v>
      </c>
      <c r="L62" s="199">
        <v>322</v>
      </c>
      <c r="M62" s="199">
        <v>439</v>
      </c>
      <c r="N62" s="199">
        <v>759</v>
      </c>
      <c r="O62" s="50">
        <v>5133</v>
      </c>
      <c r="P62" s="300">
        <f t="shared" si="4"/>
        <v>6975</v>
      </c>
      <c r="Q62" s="151">
        <f t="shared" si="1"/>
        <v>275</v>
      </c>
      <c r="R62" s="300">
        <f t="shared" si="1"/>
        <v>151</v>
      </c>
      <c r="S62" s="300">
        <f t="shared" si="1"/>
        <v>449</v>
      </c>
      <c r="T62" s="300">
        <f t="shared" si="1"/>
        <v>616</v>
      </c>
      <c r="U62" s="300">
        <f t="shared" si="1"/>
        <v>1066</v>
      </c>
      <c r="V62" s="299">
        <f t="shared" si="5"/>
        <v>10918</v>
      </c>
      <c r="W62" s="299">
        <f t="shared" si="2"/>
        <v>13475</v>
      </c>
    </row>
    <row r="63" spans="1:23" x14ac:dyDescent="0.35">
      <c r="A63" s="401"/>
      <c r="B63" s="198" t="s">
        <v>104</v>
      </c>
      <c r="C63" s="225">
        <v>40</v>
      </c>
      <c r="D63" s="199">
        <v>14</v>
      </c>
      <c r="E63" s="199">
        <v>60</v>
      </c>
      <c r="F63" s="199">
        <v>92</v>
      </c>
      <c r="G63" s="199">
        <v>163</v>
      </c>
      <c r="H63" s="50">
        <v>3849</v>
      </c>
      <c r="I63" s="300">
        <f t="shared" si="3"/>
        <v>4218</v>
      </c>
      <c r="J63" s="225">
        <v>107</v>
      </c>
      <c r="K63" s="199">
        <v>52</v>
      </c>
      <c r="L63" s="199">
        <v>172</v>
      </c>
      <c r="M63" s="199">
        <v>224</v>
      </c>
      <c r="N63" s="199">
        <v>402</v>
      </c>
      <c r="O63" s="50">
        <v>2706</v>
      </c>
      <c r="P63" s="300">
        <f t="shared" si="4"/>
        <v>3663</v>
      </c>
      <c r="Q63" s="151">
        <f t="shared" si="1"/>
        <v>147</v>
      </c>
      <c r="R63" s="300">
        <f t="shared" si="1"/>
        <v>66</v>
      </c>
      <c r="S63" s="300">
        <f t="shared" si="1"/>
        <v>232</v>
      </c>
      <c r="T63" s="300">
        <f t="shared" si="1"/>
        <v>316</v>
      </c>
      <c r="U63" s="300">
        <f t="shared" si="1"/>
        <v>565</v>
      </c>
      <c r="V63" s="299">
        <f t="shared" si="5"/>
        <v>6555</v>
      </c>
      <c r="W63" s="299">
        <f t="shared" si="2"/>
        <v>7881</v>
      </c>
    </row>
    <row r="64" spans="1:23" x14ac:dyDescent="0.35">
      <c r="A64" s="401"/>
      <c r="B64" s="198" t="s">
        <v>105</v>
      </c>
      <c r="C64" s="225">
        <v>5</v>
      </c>
      <c r="D64" s="199">
        <v>5</v>
      </c>
      <c r="E64" s="199">
        <v>36</v>
      </c>
      <c r="F64" s="199">
        <v>25</v>
      </c>
      <c r="G64" s="199">
        <v>51</v>
      </c>
      <c r="H64" s="56">
        <v>773</v>
      </c>
      <c r="I64" s="300">
        <f t="shared" si="3"/>
        <v>895</v>
      </c>
      <c r="J64" s="225">
        <v>13</v>
      </c>
      <c r="K64" s="199">
        <v>5</v>
      </c>
      <c r="L64" s="199">
        <v>20</v>
      </c>
      <c r="M64" s="199">
        <v>28</v>
      </c>
      <c r="N64" s="199">
        <v>47</v>
      </c>
      <c r="O64" s="56">
        <v>295</v>
      </c>
      <c r="P64" s="300">
        <f t="shared" si="4"/>
        <v>408</v>
      </c>
      <c r="Q64" s="151">
        <f t="shared" si="1"/>
        <v>18</v>
      </c>
      <c r="R64" s="300">
        <f t="shared" si="1"/>
        <v>10</v>
      </c>
      <c r="S64" s="300">
        <f t="shared" si="1"/>
        <v>56</v>
      </c>
      <c r="T64" s="300">
        <f t="shared" si="1"/>
        <v>53</v>
      </c>
      <c r="U64" s="300">
        <f t="shared" si="1"/>
        <v>98</v>
      </c>
      <c r="V64" s="299">
        <f t="shared" si="5"/>
        <v>1068</v>
      </c>
      <c r="W64" s="299">
        <f t="shared" si="2"/>
        <v>1303</v>
      </c>
    </row>
    <row r="65" spans="1:23" x14ac:dyDescent="0.35">
      <c r="A65" s="402" t="s">
        <v>132</v>
      </c>
      <c r="B65" s="198" t="s">
        <v>106</v>
      </c>
      <c r="C65" s="225">
        <v>34</v>
      </c>
      <c r="D65" s="199">
        <v>15</v>
      </c>
      <c r="E65" s="199">
        <v>64</v>
      </c>
      <c r="F65" s="199">
        <v>76</v>
      </c>
      <c r="G65" s="199">
        <v>149</v>
      </c>
      <c r="H65" s="50">
        <v>2439</v>
      </c>
      <c r="I65" s="300">
        <f t="shared" si="3"/>
        <v>2777</v>
      </c>
      <c r="J65" s="225">
        <v>58</v>
      </c>
      <c r="K65" s="199">
        <v>24</v>
      </c>
      <c r="L65" s="199">
        <v>110</v>
      </c>
      <c r="M65" s="199">
        <v>123</v>
      </c>
      <c r="N65" s="199">
        <v>208</v>
      </c>
      <c r="O65" s="50">
        <v>1330</v>
      </c>
      <c r="P65" s="300">
        <f t="shared" si="4"/>
        <v>1853</v>
      </c>
      <c r="Q65" s="151">
        <f t="shared" si="1"/>
        <v>92</v>
      </c>
      <c r="R65" s="300">
        <f t="shared" si="1"/>
        <v>39</v>
      </c>
      <c r="S65" s="300">
        <f t="shared" si="1"/>
        <v>174</v>
      </c>
      <c r="T65" s="300">
        <f t="shared" si="1"/>
        <v>199</v>
      </c>
      <c r="U65" s="300">
        <f t="shared" si="1"/>
        <v>357</v>
      </c>
      <c r="V65" s="299">
        <f t="shared" si="5"/>
        <v>3769</v>
      </c>
      <c r="W65" s="299">
        <f t="shared" si="2"/>
        <v>4630</v>
      </c>
    </row>
    <row r="66" spans="1:23" x14ac:dyDescent="0.35">
      <c r="A66" s="402"/>
      <c r="B66" s="198" t="s">
        <v>107</v>
      </c>
      <c r="C66" s="225">
        <v>16</v>
      </c>
      <c r="D66" s="199">
        <v>10</v>
      </c>
      <c r="E66" s="199">
        <v>38</v>
      </c>
      <c r="F66" s="199">
        <v>41</v>
      </c>
      <c r="G66" s="199">
        <v>101</v>
      </c>
      <c r="H66" s="50">
        <v>1577</v>
      </c>
      <c r="I66" s="300">
        <f t="shared" si="3"/>
        <v>1783</v>
      </c>
      <c r="J66" s="225">
        <v>67</v>
      </c>
      <c r="K66" s="199">
        <v>20</v>
      </c>
      <c r="L66" s="199">
        <v>119</v>
      </c>
      <c r="M66" s="199">
        <v>146</v>
      </c>
      <c r="N66" s="199">
        <v>297</v>
      </c>
      <c r="O66" s="50">
        <v>1526</v>
      </c>
      <c r="P66" s="300">
        <f t="shared" si="4"/>
        <v>2175</v>
      </c>
      <c r="Q66" s="151">
        <f t="shared" si="1"/>
        <v>83</v>
      </c>
      <c r="R66" s="300">
        <f t="shared" si="1"/>
        <v>30</v>
      </c>
      <c r="S66" s="300">
        <f t="shared" si="1"/>
        <v>157</v>
      </c>
      <c r="T66" s="300">
        <f t="shared" si="1"/>
        <v>187</v>
      </c>
      <c r="U66" s="300">
        <f t="shared" si="1"/>
        <v>398</v>
      </c>
      <c r="V66" s="299">
        <f t="shared" si="5"/>
        <v>3103</v>
      </c>
      <c r="W66" s="299">
        <f t="shared" si="2"/>
        <v>3958</v>
      </c>
    </row>
    <row r="67" spans="1:23" x14ac:dyDescent="0.35">
      <c r="A67" s="402"/>
      <c r="B67" s="198" t="s">
        <v>108</v>
      </c>
      <c r="C67" s="225">
        <v>8</v>
      </c>
      <c r="D67" s="199">
        <v>4</v>
      </c>
      <c r="E67" s="199">
        <v>24</v>
      </c>
      <c r="F67" s="199">
        <v>29</v>
      </c>
      <c r="G67" s="199">
        <v>59</v>
      </c>
      <c r="H67" s="56">
        <v>833</v>
      </c>
      <c r="I67" s="300">
        <f t="shared" si="3"/>
        <v>957</v>
      </c>
      <c r="J67" s="225">
        <v>39</v>
      </c>
      <c r="K67" s="199">
        <v>13</v>
      </c>
      <c r="L67" s="199">
        <v>45</v>
      </c>
      <c r="M67" s="199">
        <v>78</v>
      </c>
      <c r="N67" s="199">
        <v>132</v>
      </c>
      <c r="O67" s="56">
        <v>709</v>
      </c>
      <c r="P67" s="300">
        <f t="shared" si="4"/>
        <v>1016</v>
      </c>
      <c r="Q67" s="151">
        <f t="shared" si="1"/>
        <v>47</v>
      </c>
      <c r="R67" s="300">
        <f t="shared" si="1"/>
        <v>17</v>
      </c>
      <c r="S67" s="300">
        <f t="shared" si="1"/>
        <v>69</v>
      </c>
      <c r="T67" s="300">
        <f t="shared" si="1"/>
        <v>107</v>
      </c>
      <c r="U67" s="300">
        <f t="shared" si="1"/>
        <v>191</v>
      </c>
      <c r="V67" s="299">
        <f t="shared" si="5"/>
        <v>1542</v>
      </c>
      <c r="W67" s="299">
        <f t="shared" si="2"/>
        <v>1973</v>
      </c>
    </row>
    <row r="68" spans="1:23" x14ac:dyDescent="0.35">
      <c r="A68" s="402"/>
      <c r="B68" s="198" t="s">
        <v>109</v>
      </c>
      <c r="C68" s="225">
        <v>6</v>
      </c>
      <c r="D68" s="199">
        <v>9</v>
      </c>
      <c r="E68" s="199">
        <v>19</v>
      </c>
      <c r="F68" s="199">
        <v>22</v>
      </c>
      <c r="G68" s="199">
        <v>63</v>
      </c>
      <c r="H68" s="50">
        <v>1097</v>
      </c>
      <c r="I68" s="300">
        <f t="shared" si="3"/>
        <v>1216</v>
      </c>
      <c r="J68" s="225">
        <v>45</v>
      </c>
      <c r="K68" s="199">
        <v>33</v>
      </c>
      <c r="L68" s="199">
        <v>117</v>
      </c>
      <c r="M68" s="199">
        <v>168</v>
      </c>
      <c r="N68" s="199">
        <v>306</v>
      </c>
      <c r="O68" s="50">
        <v>1591</v>
      </c>
      <c r="P68" s="300">
        <f t="shared" si="4"/>
        <v>2260</v>
      </c>
      <c r="Q68" s="151">
        <f t="shared" si="1"/>
        <v>51</v>
      </c>
      <c r="R68" s="300">
        <f t="shared" si="1"/>
        <v>42</v>
      </c>
      <c r="S68" s="300">
        <f t="shared" si="1"/>
        <v>136</v>
      </c>
      <c r="T68" s="300">
        <f t="shared" si="1"/>
        <v>190</v>
      </c>
      <c r="U68" s="300">
        <f t="shared" si="1"/>
        <v>369</v>
      </c>
      <c r="V68" s="299">
        <f t="shared" si="5"/>
        <v>2688</v>
      </c>
      <c r="W68" s="299">
        <f t="shared" si="2"/>
        <v>3476</v>
      </c>
    </row>
    <row r="69" spans="1:23" x14ac:dyDescent="0.35">
      <c r="A69" s="402"/>
      <c r="B69" s="198" t="s">
        <v>409</v>
      </c>
      <c r="C69" s="225"/>
      <c r="D69" s="199"/>
      <c r="E69" s="199"/>
      <c r="F69" s="199"/>
      <c r="G69" s="199"/>
      <c r="H69" s="56"/>
      <c r="I69" s="300"/>
      <c r="J69" s="225"/>
      <c r="K69" s="199"/>
      <c r="L69" s="199"/>
      <c r="M69" s="199"/>
      <c r="N69" s="199"/>
      <c r="O69" s="56"/>
      <c r="P69" s="300"/>
      <c r="Q69" s="151"/>
      <c r="R69" s="300"/>
      <c r="S69" s="300"/>
      <c r="T69" s="300"/>
      <c r="U69" s="300"/>
      <c r="V69" s="299"/>
      <c r="W69" s="299"/>
    </row>
    <row r="70" spans="1:23" x14ac:dyDescent="0.35">
      <c r="A70" s="402"/>
      <c r="B70" s="198" t="s">
        <v>110</v>
      </c>
      <c r="C70" s="225">
        <v>14</v>
      </c>
      <c r="D70" s="199">
        <v>8</v>
      </c>
      <c r="E70" s="199">
        <v>25</v>
      </c>
      <c r="F70" s="199">
        <v>37</v>
      </c>
      <c r="G70" s="199">
        <v>72</v>
      </c>
      <c r="H70" s="50">
        <v>1096</v>
      </c>
      <c r="I70" s="300">
        <f t="shared" si="3"/>
        <v>1252</v>
      </c>
      <c r="J70" s="225">
        <v>26</v>
      </c>
      <c r="K70" s="199">
        <v>16</v>
      </c>
      <c r="L70" s="199">
        <v>63</v>
      </c>
      <c r="M70" s="199">
        <v>75</v>
      </c>
      <c r="N70" s="199">
        <v>125</v>
      </c>
      <c r="O70" s="56">
        <v>753</v>
      </c>
      <c r="P70" s="300">
        <f t="shared" si="4"/>
        <v>1058</v>
      </c>
      <c r="Q70" s="151">
        <f t="shared" si="1"/>
        <v>40</v>
      </c>
      <c r="R70" s="300">
        <f t="shared" si="1"/>
        <v>24</v>
      </c>
      <c r="S70" s="300">
        <f t="shared" si="1"/>
        <v>88</v>
      </c>
      <c r="T70" s="300">
        <f t="shared" si="1"/>
        <v>112</v>
      </c>
      <c r="U70" s="300">
        <f t="shared" si="1"/>
        <v>197</v>
      </c>
      <c r="V70" s="299">
        <f t="shared" si="5"/>
        <v>1849</v>
      </c>
      <c r="W70" s="299">
        <f t="shared" si="2"/>
        <v>2310</v>
      </c>
    </row>
    <row r="71" spans="1:23" x14ac:dyDescent="0.35">
      <c r="A71" s="402"/>
      <c r="B71" s="198" t="s">
        <v>111</v>
      </c>
      <c r="C71" s="225">
        <v>23</v>
      </c>
      <c r="D71" s="199">
        <v>16</v>
      </c>
      <c r="E71" s="199">
        <v>35</v>
      </c>
      <c r="F71" s="199">
        <v>53</v>
      </c>
      <c r="G71" s="199">
        <v>100</v>
      </c>
      <c r="H71" s="50">
        <v>1564</v>
      </c>
      <c r="I71" s="300">
        <f t="shared" si="3"/>
        <v>1791</v>
      </c>
      <c r="J71" s="225">
        <v>23</v>
      </c>
      <c r="K71" s="199">
        <v>9</v>
      </c>
      <c r="L71" s="199">
        <v>35</v>
      </c>
      <c r="M71" s="199">
        <v>35</v>
      </c>
      <c r="N71" s="199">
        <v>54</v>
      </c>
      <c r="O71" s="56">
        <v>429</v>
      </c>
      <c r="P71" s="300">
        <f t="shared" si="4"/>
        <v>585</v>
      </c>
      <c r="Q71" s="151">
        <f t="shared" si="1"/>
        <v>46</v>
      </c>
      <c r="R71" s="300">
        <f t="shared" si="1"/>
        <v>25</v>
      </c>
      <c r="S71" s="300">
        <f t="shared" si="1"/>
        <v>70</v>
      </c>
      <c r="T71" s="300">
        <f t="shared" si="1"/>
        <v>88</v>
      </c>
      <c r="U71" s="300">
        <f t="shared" ref="U71:U80" si="15">SUM(G71,N71)</f>
        <v>154</v>
      </c>
      <c r="V71" s="299">
        <f t="shared" si="5"/>
        <v>1993</v>
      </c>
      <c r="W71" s="299">
        <f t="shared" si="2"/>
        <v>2376</v>
      </c>
    </row>
    <row r="72" spans="1:23" x14ac:dyDescent="0.35">
      <c r="A72" s="402"/>
      <c r="B72" s="198" t="s">
        <v>112</v>
      </c>
      <c r="C72" s="225">
        <v>22</v>
      </c>
      <c r="D72" s="199">
        <v>14</v>
      </c>
      <c r="E72" s="199">
        <v>53</v>
      </c>
      <c r="F72" s="199">
        <v>68</v>
      </c>
      <c r="G72" s="199">
        <v>116</v>
      </c>
      <c r="H72" s="50">
        <v>2193</v>
      </c>
      <c r="I72" s="300">
        <f t="shared" si="3"/>
        <v>2466</v>
      </c>
      <c r="J72" s="225">
        <v>19</v>
      </c>
      <c r="K72" s="199">
        <v>5</v>
      </c>
      <c r="L72" s="199">
        <v>30</v>
      </c>
      <c r="M72" s="199">
        <v>26</v>
      </c>
      <c r="N72" s="199">
        <v>37</v>
      </c>
      <c r="O72" s="56">
        <v>304</v>
      </c>
      <c r="P72" s="300">
        <f t="shared" si="4"/>
        <v>421</v>
      </c>
      <c r="Q72" s="151">
        <f t="shared" si="1"/>
        <v>41</v>
      </c>
      <c r="R72" s="300">
        <f t="shared" si="1"/>
        <v>19</v>
      </c>
      <c r="S72" s="300">
        <f t="shared" si="1"/>
        <v>83</v>
      </c>
      <c r="T72" s="300">
        <f t="shared" si="1"/>
        <v>94</v>
      </c>
      <c r="U72" s="300">
        <f t="shared" si="15"/>
        <v>153</v>
      </c>
      <c r="V72" s="299">
        <f t="shared" si="5"/>
        <v>2497</v>
      </c>
      <c r="W72" s="299">
        <f t="shared" si="2"/>
        <v>2887</v>
      </c>
    </row>
    <row r="73" spans="1:23" x14ac:dyDescent="0.35">
      <c r="A73" s="402"/>
      <c r="B73" s="198" t="s">
        <v>113</v>
      </c>
      <c r="C73" s="225">
        <v>19</v>
      </c>
      <c r="D73" s="199">
        <v>10</v>
      </c>
      <c r="E73" s="199">
        <v>43</v>
      </c>
      <c r="F73" s="199">
        <v>56</v>
      </c>
      <c r="G73" s="199">
        <v>78</v>
      </c>
      <c r="H73" s="50">
        <v>1551</v>
      </c>
      <c r="I73" s="300">
        <f t="shared" si="3"/>
        <v>1757</v>
      </c>
      <c r="J73" s="225">
        <v>11</v>
      </c>
      <c r="K73" s="199">
        <v>4</v>
      </c>
      <c r="L73" s="199">
        <v>21</v>
      </c>
      <c r="M73" s="199">
        <v>29</v>
      </c>
      <c r="N73" s="199">
        <v>36</v>
      </c>
      <c r="O73" s="56">
        <v>248</v>
      </c>
      <c r="P73" s="300">
        <f t="shared" si="4"/>
        <v>349</v>
      </c>
      <c r="Q73" s="151">
        <f t="shared" si="1"/>
        <v>30</v>
      </c>
      <c r="R73" s="300">
        <f t="shared" si="1"/>
        <v>14</v>
      </c>
      <c r="S73" s="300">
        <f t="shared" si="1"/>
        <v>64</v>
      </c>
      <c r="T73" s="300">
        <f t="shared" si="1"/>
        <v>85</v>
      </c>
      <c r="U73" s="300">
        <f t="shared" si="15"/>
        <v>114</v>
      </c>
      <c r="V73" s="299">
        <f t="shared" si="5"/>
        <v>1799</v>
      </c>
      <c r="W73" s="299">
        <f t="shared" si="2"/>
        <v>2106</v>
      </c>
    </row>
    <row r="74" spans="1:23" x14ac:dyDescent="0.35">
      <c r="A74" s="401" t="s">
        <v>131</v>
      </c>
      <c r="B74" s="198" t="s">
        <v>114</v>
      </c>
      <c r="C74" s="225">
        <v>59</v>
      </c>
      <c r="D74" s="199">
        <v>31</v>
      </c>
      <c r="E74" s="199">
        <v>110</v>
      </c>
      <c r="F74" s="199">
        <v>149</v>
      </c>
      <c r="G74" s="199">
        <v>265</v>
      </c>
      <c r="H74" s="50">
        <v>5360</v>
      </c>
      <c r="I74" s="300">
        <f t="shared" si="3"/>
        <v>5974</v>
      </c>
      <c r="J74" s="225">
        <v>41</v>
      </c>
      <c r="K74" s="199">
        <v>27</v>
      </c>
      <c r="L74" s="199">
        <v>73</v>
      </c>
      <c r="M74" s="199">
        <v>86</v>
      </c>
      <c r="N74" s="199">
        <v>191</v>
      </c>
      <c r="O74" s="50">
        <v>1214</v>
      </c>
      <c r="P74" s="300">
        <f t="shared" si="4"/>
        <v>1632</v>
      </c>
      <c r="Q74" s="151">
        <f>SUM(C74,J74)</f>
        <v>100</v>
      </c>
      <c r="R74" s="300">
        <f t="shared" si="1"/>
        <v>58</v>
      </c>
      <c r="S74" s="300">
        <f t="shared" si="1"/>
        <v>183</v>
      </c>
      <c r="T74" s="300">
        <f t="shared" si="1"/>
        <v>235</v>
      </c>
      <c r="U74" s="300">
        <f t="shared" si="15"/>
        <v>456</v>
      </c>
      <c r="V74" s="299">
        <f t="shared" si="5"/>
        <v>6574</v>
      </c>
      <c r="W74" s="299">
        <f t="shared" si="2"/>
        <v>7606</v>
      </c>
    </row>
    <row r="75" spans="1:23" x14ac:dyDescent="0.35">
      <c r="A75" s="401"/>
      <c r="B75" s="198" t="s">
        <v>115</v>
      </c>
      <c r="C75" s="225">
        <v>20</v>
      </c>
      <c r="D75" s="199">
        <v>17</v>
      </c>
      <c r="E75" s="199">
        <v>34</v>
      </c>
      <c r="F75" s="199">
        <v>59</v>
      </c>
      <c r="G75" s="199">
        <v>132</v>
      </c>
      <c r="H75" s="50">
        <v>1818</v>
      </c>
      <c r="I75" s="300">
        <f t="shared" si="3"/>
        <v>2080</v>
      </c>
      <c r="J75" s="225">
        <v>20</v>
      </c>
      <c r="K75" s="199">
        <v>8</v>
      </c>
      <c r="L75" s="199">
        <v>34</v>
      </c>
      <c r="M75" s="199">
        <v>45</v>
      </c>
      <c r="N75" s="199">
        <v>104</v>
      </c>
      <c r="O75" s="56">
        <v>591</v>
      </c>
      <c r="P75" s="300">
        <f t="shared" si="4"/>
        <v>802</v>
      </c>
      <c r="Q75" s="151">
        <f t="shared" si="1"/>
        <v>40</v>
      </c>
      <c r="R75" s="300">
        <f t="shared" si="1"/>
        <v>25</v>
      </c>
      <c r="S75" s="300">
        <f t="shared" si="1"/>
        <v>68</v>
      </c>
      <c r="T75" s="300">
        <f t="shared" si="1"/>
        <v>104</v>
      </c>
      <c r="U75" s="300">
        <f t="shared" si="15"/>
        <v>236</v>
      </c>
      <c r="V75" s="299">
        <f t="shared" si="5"/>
        <v>2409</v>
      </c>
      <c r="W75" s="299">
        <f t="shared" si="2"/>
        <v>2882</v>
      </c>
    </row>
    <row r="76" spans="1:23" x14ac:dyDescent="0.35">
      <c r="A76" s="401"/>
      <c r="B76" s="198" t="s">
        <v>116</v>
      </c>
      <c r="C76" s="225">
        <v>8</v>
      </c>
      <c r="D76" s="199">
        <v>3</v>
      </c>
      <c r="E76" s="199">
        <v>23</v>
      </c>
      <c r="F76" s="199">
        <v>24</v>
      </c>
      <c r="G76" s="199">
        <v>32</v>
      </c>
      <c r="H76" s="56">
        <v>498</v>
      </c>
      <c r="I76" s="300">
        <f t="shared" ref="I76:I80" si="16">SUM(C76:H76)</f>
        <v>588</v>
      </c>
      <c r="J76" s="225">
        <v>86</v>
      </c>
      <c r="K76" s="199">
        <v>47</v>
      </c>
      <c r="L76" s="199">
        <v>120</v>
      </c>
      <c r="M76" s="199">
        <v>165</v>
      </c>
      <c r="N76" s="199">
        <v>221</v>
      </c>
      <c r="O76" s="50">
        <v>1166</v>
      </c>
      <c r="P76" s="300">
        <f t="shared" ref="P76:P80" si="17">SUM(J76:O76)</f>
        <v>1805</v>
      </c>
      <c r="Q76" s="151">
        <f t="shared" ref="Q76:T80" si="18">SUM(C76,J76)</f>
        <v>94</v>
      </c>
      <c r="R76" s="300">
        <f t="shared" si="18"/>
        <v>50</v>
      </c>
      <c r="S76" s="300">
        <f t="shared" si="18"/>
        <v>143</v>
      </c>
      <c r="T76" s="300">
        <f t="shared" si="18"/>
        <v>189</v>
      </c>
      <c r="U76" s="300">
        <f t="shared" si="15"/>
        <v>253</v>
      </c>
      <c r="V76" s="299">
        <f t="shared" si="5"/>
        <v>1664</v>
      </c>
      <c r="W76" s="299">
        <f t="shared" ref="W76:W80" si="19">SUM(Q76:V76)</f>
        <v>2393</v>
      </c>
    </row>
    <row r="77" spans="1:23" x14ac:dyDescent="0.35">
      <c r="A77" s="401"/>
      <c r="B77" s="198" t="s">
        <v>117</v>
      </c>
      <c r="C77" s="225">
        <v>23</v>
      </c>
      <c r="D77" s="199">
        <v>17</v>
      </c>
      <c r="E77" s="199">
        <v>54</v>
      </c>
      <c r="F77" s="199">
        <v>75</v>
      </c>
      <c r="G77" s="199">
        <v>153</v>
      </c>
      <c r="H77" s="50">
        <v>2153</v>
      </c>
      <c r="I77" s="300">
        <f t="shared" si="16"/>
        <v>2475</v>
      </c>
      <c r="J77" s="225">
        <v>22</v>
      </c>
      <c r="K77" s="199">
        <v>9</v>
      </c>
      <c r="L77" s="199">
        <v>32</v>
      </c>
      <c r="M77" s="199">
        <v>48</v>
      </c>
      <c r="N77" s="199">
        <v>102</v>
      </c>
      <c r="O77" s="56">
        <v>562</v>
      </c>
      <c r="P77" s="300">
        <f t="shared" si="17"/>
        <v>775</v>
      </c>
      <c r="Q77" s="151">
        <f t="shared" si="18"/>
        <v>45</v>
      </c>
      <c r="R77" s="300">
        <f t="shared" si="18"/>
        <v>26</v>
      </c>
      <c r="S77" s="300">
        <f t="shared" si="18"/>
        <v>86</v>
      </c>
      <c r="T77" s="300">
        <f t="shared" si="18"/>
        <v>123</v>
      </c>
      <c r="U77" s="300">
        <f t="shared" si="15"/>
        <v>255</v>
      </c>
      <c r="V77" s="299">
        <f t="shared" si="5"/>
        <v>2715</v>
      </c>
      <c r="W77" s="299">
        <f t="shared" si="19"/>
        <v>3250</v>
      </c>
    </row>
    <row r="78" spans="1:23" x14ac:dyDescent="0.35">
      <c r="A78" s="401"/>
      <c r="B78" s="198" t="s">
        <v>118</v>
      </c>
      <c r="C78" s="225">
        <v>49</v>
      </c>
      <c r="D78" s="199">
        <v>22</v>
      </c>
      <c r="E78" s="199">
        <v>83</v>
      </c>
      <c r="F78" s="199">
        <v>123</v>
      </c>
      <c r="G78" s="199">
        <v>246</v>
      </c>
      <c r="H78" s="50">
        <v>3383</v>
      </c>
      <c r="I78" s="300">
        <f t="shared" si="16"/>
        <v>3906</v>
      </c>
      <c r="J78" s="225">
        <v>29</v>
      </c>
      <c r="K78" s="199">
        <v>15</v>
      </c>
      <c r="L78" s="199">
        <v>47</v>
      </c>
      <c r="M78" s="199">
        <v>66</v>
      </c>
      <c r="N78" s="199">
        <v>115</v>
      </c>
      <c r="O78" s="56">
        <v>871</v>
      </c>
      <c r="P78" s="300">
        <f t="shared" si="17"/>
        <v>1143</v>
      </c>
      <c r="Q78" s="151">
        <f t="shared" si="18"/>
        <v>78</v>
      </c>
      <c r="R78" s="300">
        <f t="shared" si="18"/>
        <v>37</v>
      </c>
      <c r="S78" s="300">
        <f t="shared" si="18"/>
        <v>130</v>
      </c>
      <c r="T78" s="300">
        <f t="shared" si="18"/>
        <v>189</v>
      </c>
      <c r="U78" s="300">
        <f t="shared" si="15"/>
        <v>361</v>
      </c>
      <c r="V78" s="299">
        <f t="shared" si="5"/>
        <v>4254</v>
      </c>
      <c r="W78" s="299">
        <f t="shared" si="19"/>
        <v>5049</v>
      </c>
    </row>
    <row r="79" spans="1:23" x14ac:dyDescent="0.35">
      <c r="A79" s="401"/>
      <c r="B79" s="198" t="s">
        <v>119</v>
      </c>
      <c r="C79" s="228">
        <v>8</v>
      </c>
      <c r="D79" s="166">
        <v>3</v>
      </c>
      <c r="E79" s="166">
        <v>18</v>
      </c>
      <c r="F79" s="166">
        <v>22</v>
      </c>
      <c r="G79" s="166">
        <v>30</v>
      </c>
      <c r="H79" s="184">
        <v>566</v>
      </c>
      <c r="I79" s="300">
        <f t="shared" si="16"/>
        <v>647</v>
      </c>
      <c r="J79" s="228">
        <v>2</v>
      </c>
      <c r="K79" s="166">
        <v>1</v>
      </c>
      <c r="L79" s="166">
        <v>8</v>
      </c>
      <c r="M79" s="166">
        <v>10</v>
      </c>
      <c r="N79" s="166">
        <v>43</v>
      </c>
      <c r="O79" s="184">
        <v>273</v>
      </c>
      <c r="P79" s="300">
        <f t="shared" si="17"/>
        <v>337</v>
      </c>
      <c r="Q79" s="373">
        <f t="shared" si="18"/>
        <v>10</v>
      </c>
      <c r="R79" s="374">
        <f t="shared" si="18"/>
        <v>4</v>
      </c>
      <c r="S79" s="374">
        <f t="shared" si="18"/>
        <v>26</v>
      </c>
      <c r="T79" s="374">
        <f t="shared" si="18"/>
        <v>32</v>
      </c>
      <c r="U79" s="374">
        <f t="shared" si="15"/>
        <v>73</v>
      </c>
      <c r="V79" s="375">
        <f t="shared" si="5"/>
        <v>839</v>
      </c>
      <c r="W79" s="299">
        <f t="shared" si="19"/>
        <v>984</v>
      </c>
    </row>
    <row r="80" spans="1:23" x14ac:dyDescent="0.35">
      <c r="B80" s="25" t="s">
        <v>120</v>
      </c>
      <c r="C80" s="334">
        <f t="shared" ref="C80:H80" si="20">SUM(C10:C79)</f>
        <v>1825</v>
      </c>
      <c r="D80" s="304">
        <f t="shared" si="20"/>
        <v>1078</v>
      </c>
      <c r="E80" s="304">
        <f t="shared" si="20"/>
        <v>3462</v>
      </c>
      <c r="F80" s="304">
        <f t="shared" si="20"/>
        <v>4678</v>
      </c>
      <c r="G80" s="304">
        <f t="shared" si="20"/>
        <v>9377</v>
      </c>
      <c r="H80" s="304">
        <f t="shared" si="20"/>
        <v>178861</v>
      </c>
      <c r="I80" s="47">
        <f t="shared" si="16"/>
        <v>199281</v>
      </c>
      <c r="J80" s="334">
        <f t="shared" ref="J80:O80" si="21">SUM(J10:J79)</f>
        <v>4361</v>
      </c>
      <c r="K80" s="304">
        <f t="shared" si="21"/>
        <v>2344</v>
      </c>
      <c r="L80" s="304">
        <f t="shared" si="21"/>
        <v>7317</v>
      </c>
      <c r="M80" s="304">
        <f t="shared" si="21"/>
        <v>10190</v>
      </c>
      <c r="N80" s="304">
        <f t="shared" si="21"/>
        <v>18942</v>
      </c>
      <c r="O80" s="304">
        <f t="shared" si="21"/>
        <v>123220</v>
      </c>
      <c r="P80" s="164">
        <f t="shared" si="17"/>
        <v>166374</v>
      </c>
      <c r="Q80" s="334">
        <f t="shared" si="18"/>
        <v>6186</v>
      </c>
      <c r="R80" s="304">
        <f t="shared" si="18"/>
        <v>3422</v>
      </c>
      <c r="S80" s="304">
        <f t="shared" si="18"/>
        <v>10779</v>
      </c>
      <c r="T80" s="304">
        <f t="shared" si="18"/>
        <v>14868</v>
      </c>
      <c r="U80" s="304">
        <f t="shared" si="15"/>
        <v>28319</v>
      </c>
      <c r="V80" s="347">
        <f t="shared" si="5"/>
        <v>302081</v>
      </c>
      <c r="W80" s="53">
        <f t="shared" si="19"/>
        <v>365655</v>
      </c>
    </row>
    <row r="83" spans="2:24" x14ac:dyDescent="0.35">
      <c r="B83" s="31"/>
      <c r="C83" s="34"/>
      <c r="D83" s="34"/>
      <c r="E83" s="34"/>
      <c r="F83" s="34"/>
      <c r="G83" s="34"/>
      <c r="H83" s="34"/>
      <c r="N83" s="317"/>
      <c r="P83" s="31"/>
      <c r="Q83" s="31"/>
      <c r="R83" s="31"/>
      <c r="S83" s="31"/>
      <c r="T83" s="31"/>
      <c r="U83" s="243"/>
      <c r="V83" s="31"/>
      <c r="W83" s="31"/>
      <c r="X83" s="31"/>
    </row>
    <row r="84" spans="2:24" x14ac:dyDescent="0.35">
      <c r="B84" s="31"/>
      <c r="Q84" s="33"/>
      <c r="R84" s="33"/>
      <c r="S84" s="33"/>
      <c r="T84" s="33"/>
      <c r="U84" s="33"/>
      <c r="V84" s="33"/>
      <c r="W84" s="32"/>
      <c r="X84" s="31"/>
    </row>
    <row r="85" spans="2:24" x14ac:dyDescent="0.35">
      <c r="B85" s="31"/>
      <c r="Q85" s="33"/>
      <c r="R85" s="33"/>
      <c r="S85" s="33"/>
      <c r="T85" s="33"/>
      <c r="U85" s="33"/>
      <c r="V85" s="33"/>
      <c r="W85" s="32"/>
      <c r="X85" s="31"/>
    </row>
    <row r="86" spans="2:24" x14ac:dyDescent="0.35">
      <c r="B86" s="31"/>
      <c r="Q86" s="33"/>
      <c r="R86" s="33"/>
      <c r="S86" s="33"/>
      <c r="T86" s="33"/>
      <c r="U86" s="33"/>
      <c r="V86" s="33"/>
      <c r="W86" s="32"/>
      <c r="X86" s="31"/>
    </row>
    <row r="87" spans="2:24" x14ac:dyDescent="0.35">
      <c r="B87" s="31"/>
      <c r="Q87" s="33"/>
      <c r="R87" s="33"/>
      <c r="S87" s="33"/>
      <c r="T87" s="33"/>
      <c r="U87" s="33"/>
      <c r="V87" s="33"/>
      <c r="W87" s="32"/>
      <c r="X87" s="31"/>
    </row>
    <row r="88" spans="2:24" x14ac:dyDescent="0.35">
      <c r="B88" s="31"/>
      <c r="Q88" s="33"/>
      <c r="R88" s="33"/>
      <c r="S88" s="33"/>
      <c r="T88" s="33"/>
      <c r="U88" s="33"/>
      <c r="V88" s="33"/>
      <c r="W88" s="32"/>
      <c r="X88" s="31"/>
    </row>
    <row r="89" spans="2:24" x14ac:dyDescent="0.35">
      <c r="B89" s="31"/>
      <c r="Q89" s="33"/>
      <c r="R89" s="33"/>
      <c r="S89" s="33"/>
      <c r="T89" s="33"/>
      <c r="U89" s="33"/>
      <c r="V89" s="33"/>
      <c r="W89" s="32"/>
      <c r="X89" s="31"/>
    </row>
    <row r="90" spans="2:24" x14ac:dyDescent="0.35">
      <c r="B90" s="31"/>
      <c r="Q90" s="33"/>
      <c r="R90" s="33"/>
      <c r="S90" s="33"/>
      <c r="T90" s="33"/>
      <c r="U90" s="33"/>
      <c r="V90" s="33"/>
      <c r="W90" s="32"/>
      <c r="X90" s="31"/>
    </row>
    <row r="91" spans="2:24" x14ac:dyDescent="0.35">
      <c r="B91" s="31"/>
      <c r="Q91" s="33"/>
      <c r="R91" s="33"/>
      <c r="S91" s="33"/>
      <c r="T91" s="33"/>
      <c r="U91" s="33"/>
      <c r="V91" s="33"/>
      <c r="W91" s="32"/>
      <c r="X91" s="31"/>
    </row>
    <row r="92" spans="2:24" x14ac:dyDescent="0.35">
      <c r="B92" s="31"/>
      <c r="Q92" s="33"/>
      <c r="R92" s="33"/>
      <c r="S92" s="33"/>
      <c r="T92" s="33"/>
      <c r="U92" s="33"/>
      <c r="V92" s="33"/>
      <c r="W92" s="32"/>
      <c r="X92" s="31"/>
    </row>
    <row r="93" spans="2:24" x14ac:dyDescent="0.35">
      <c r="B93" s="31"/>
      <c r="Q93" s="33"/>
      <c r="R93" s="33"/>
      <c r="S93" s="33"/>
      <c r="T93" s="33"/>
      <c r="U93" s="33"/>
      <c r="V93" s="33"/>
      <c r="W93" s="32"/>
      <c r="X93" s="31"/>
    </row>
    <row r="94" spans="2:24" x14ac:dyDescent="0.35">
      <c r="B94" s="31"/>
      <c r="Q94" s="33"/>
      <c r="R94" s="33"/>
      <c r="S94" s="33"/>
      <c r="T94" s="33"/>
      <c r="U94" s="33"/>
      <c r="V94" s="33"/>
      <c r="W94" s="32"/>
      <c r="X94" s="31"/>
    </row>
    <row r="95" spans="2:24" x14ac:dyDescent="0.35">
      <c r="B95" s="31"/>
      <c r="Q95" s="33"/>
      <c r="R95" s="33"/>
      <c r="S95" s="33"/>
      <c r="T95" s="33"/>
      <c r="U95" s="33"/>
      <c r="V95" s="33"/>
      <c r="W95" s="32"/>
      <c r="X95" s="31"/>
    </row>
    <row r="96" spans="2:24" x14ac:dyDescent="0.35">
      <c r="B96" s="31"/>
      <c r="Q96" s="33"/>
      <c r="R96" s="33"/>
      <c r="S96" s="33"/>
      <c r="T96" s="33"/>
      <c r="U96" s="33"/>
      <c r="V96" s="33"/>
      <c r="W96" s="32"/>
      <c r="X96" s="31"/>
    </row>
    <row r="97" spans="2:24" x14ac:dyDescent="0.35">
      <c r="B97" s="31"/>
      <c r="Q97" s="33"/>
      <c r="R97" s="33"/>
      <c r="S97" s="33"/>
      <c r="T97" s="33"/>
      <c r="U97" s="33"/>
      <c r="V97" s="33"/>
      <c r="W97" s="32"/>
      <c r="X97" s="31"/>
    </row>
    <row r="98" spans="2:24" x14ac:dyDescent="0.35">
      <c r="B98" s="31"/>
      <c r="Q98" s="33"/>
      <c r="R98" s="33"/>
      <c r="S98" s="33"/>
      <c r="T98" s="33"/>
      <c r="U98" s="33"/>
      <c r="V98" s="33"/>
      <c r="W98" s="32"/>
      <c r="X98" s="31"/>
    </row>
    <row r="99" spans="2:24" x14ac:dyDescent="0.35">
      <c r="B99" s="31"/>
      <c r="Q99" s="33"/>
      <c r="R99" s="33"/>
      <c r="S99" s="33"/>
      <c r="T99" s="33"/>
      <c r="U99" s="33"/>
      <c r="V99" s="33"/>
      <c r="W99" s="32"/>
      <c r="X99" s="31"/>
    </row>
    <row r="100" spans="2:24" x14ac:dyDescent="0.35">
      <c r="B100" s="31"/>
      <c r="Q100" s="33"/>
      <c r="R100" s="33"/>
      <c r="S100" s="33"/>
      <c r="T100" s="33"/>
      <c r="U100" s="33"/>
      <c r="V100" s="33"/>
      <c r="W100" s="32"/>
      <c r="X100" s="31"/>
    </row>
    <row r="101" spans="2:24" x14ac:dyDescent="0.35">
      <c r="B101" s="31"/>
      <c r="Q101" s="33"/>
      <c r="R101" s="33"/>
      <c r="S101" s="33"/>
      <c r="T101" s="33"/>
      <c r="U101" s="33"/>
      <c r="V101" s="33"/>
      <c r="W101" s="32"/>
      <c r="X101" s="31"/>
    </row>
    <row r="102" spans="2:24" x14ac:dyDescent="0.35">
      <c r="B102" s="31"/>
      <c r="Q102" s="33"/>
      <c r="R102" s="33"/>
      <c r="S102" s="33"/>
      <c r="T102" s="33"/>
      <c r="U102" s="33"/>
      <c r="V102" s="33"/>
      <c r="W102" s="32"/>
      <c r="X102" s="31"/>
    </row>
    <row r="103" spans="2:24" x14ac:dyDescent="0.35">
      <c r="B103" s="31"/>
      <c r="Q103" s="33"/>
      <c r="R103" s="33"/>
      <c r="S103" s="33"/>
      <c r="T103" s="33"/>
      <c r="U103" s="33"/>
      <c r="V103" s="33"/>
      <c r="W103" s="32"/>
      <c r="X103" s="31"/>
    </row>
    <row r="104" spans="2:24" x14ac:dyDescent="0.35">
      <c r="B104" s="31"/>
      <c r="Q104" s="33"/>
      <c r="R104" s="33"/>
      <c r="S104" s="33"/>
      <c r="T104" s="33"/>
      <c r="U104" s="33"/>
      <c r="V104" s="33"/>
      <c r="W104" s="32"/>
      <c r="X104" s="31"/>
    </row>
    <row r="105" spans="2:24" x14ac:dyDescent="0.35">
      <c r="B105" s="31"/>
      <c r="Q105" s="33"/>
      <c r="R105" s="33"/>
      <c r="S105" s="33"/>
      <c r="T105" s="33"/>
      <c r="U105" s="33"/>
      <c r="V105" s="33"/>
      <c r="W105" s="32"/>
      <c r="X105" s="31"/>
    </row>
    <row r="106" spans="2:24" x14ac:dyDescent="0.35">
      <c r="B106" s="31"/>
      <c r="Q106" s="33"/>
      <c r="R106" s="33"/>
      <c r="S106" s="33"/>
      <c r="T106" s="33"/>
      <c r="U106" s="33"/>
      <c r="V106" s="33"/>
      <c r="W106" s="32"/>
      <c r="X106" s="31"/>
    </row>
    <row r="107" spans="2:24" x14ac:dyDescent="0.35">
      <c r="B107" s="31"/>
      <c r="Q107" s="33"/>
      <c r="R107" s="33"/>
      <c r="S107" s="33"/>
      <c r="T107" s="33"/>
      <c r="U107" s="33"/>
      <c r="V107" s="33"/>
      <c r="W107" s="32"/>
      <c r="X107" s="31"/>
    </row>
    <row r="108" spans="2:24" x14ac:dyDescent="0.35">
      <c r="B108" s="31"/>
      <c r="Q108" s="33"/>
      <c r="R108" s="33"/>
      <c r="S108" s="33"/>
      <c r="T108" s="33"/>
      <c r="U108" s="33"/>
      <c r="V108" s="33"/>
      <c r="W108" s="32"/>
      <c r="X108" s="31"/>
    </row>
    <row r="109" spans="2:24" x14ac:dyDescent="0.35">
      <c r="B109" s="31"/>
      <c r="Q109" s="33"/>
      <c r="R109" s="33"/>
      <c r="S109" s="33"/>
      <c r="T109" s="33"/>
      <c r="U109" s="33"/>
      <c r="V109" s="33"/>
      <c r="W109" s="32"/>
      <c r="X109" s="31"/>
    </row>
    <row r="110" spans="2:24" x14ac:dyDescent="0.35">
      <c r="B110" s="31"/>
      <c r="Q110" s="33"/>
      <c r="R110" s="33"/>
      <c r="S110" s="33"/>
      <c r="T110" s="33"/>
      <c r="U110" s="33"/>
      <c r="V110" s="33"/>
      <c r="W110" s="32"/>
      <c r="X110" s="31"/>
    </row>
    <row r="111" spans="2:24" x14ac:dyDescent="0.35">
      <c r="B111" s="31"/>
      <c r="Q111" s="33"/>
      <c r="R111" s="33"/>
      <c r="S111" s="33"/>
      <c r="T111" s="33"/>
      <c r="U111" s="33"/>
      <c r="V111" s="33"/>
      <c r="W111" s="32"/>
      <c r="X111" s="31"/>
    </row>
    <row r="112" spans="2:24" x14ac:dyDescent="0.35">
      <c r="B112" s="31"/>
      <c r="Q112" s="33"/>
      <c r="R112" s="33"/>
      <c r="S112" s="33"/>
      <c r="T112" s="33"/>
      <c r="U112" s="33"/>
      <c r="V112" s="33"/>
      <c r="W112" s="32"/>
      <c r="X112" s="31"/>
    </row>
    <row r="113" spans="2:24" x14ac:dyDescent="0.35">
      <c r="B113" s="31"/>
      <c r="Q113" s="33"/>
      <c r="R113" s="33"/>
      <c r="S113" s="33"/>
      <c r="T113" s="33"/>
      <c r="U113" s="33"/>
      <c r="V113" s="33"/>
      <c r="W113" s="32"/>
      <c r="X113" s="31"/>
    </row>
    <row r="114" spans="2:24" x14ac:dyDescent="0.35">
      <c r="B114" s="31"/>
      <c r="Q114" s="33"/>
      <c r="R114" s="33"/>
      <c r="S114" s="33"/>
      <c r="T114" s="33"/>
      <c r="U114" s="33"/>
      <c r="V114" s="33"/>
      <c r="W114" s="32"/>
      <c r="X114" s="31"/>
    </row>
    <row r="115" spans="2:24" x14ac:dyDescent="0.35">
      <c r="B115" s="31"/>
      <c r="Q115" s="33"/>
      <c r="R115" s="33"/>
      <c r="S115" s="33"/>
      <c r="T115" s="33"/>
      <c r="U115" s="33"/>
      <c r="V115" s="33"/>
      <c r="W115" s="32"/>
      <c r="X115" s="31"/>
    </row>
    <row r="116" spans="2:24" x14ac:dyDescent="0.35">
      <c r="B116" s="31"/>
      <c r="Q116" s="33"/>
      <c r="R116" s="33"/>
      <c r="S116" s="33"/>
      <c r="T116" s="33"/>
      <c r="U116" s="33"/>
      <c r="V116" s="33"/>
      <c r="W116" s="32"/>
      <c r="X116" s="31"/>
    </row>
    <row r="117" spans="2:24" x14ac:dyDescent="0.35">
      <c r="B117" s="31"/>
      <c r="Q117" s="33"/>
      <c r="R117" s="33"/>
      <c r="S117" s="33"/>
      <c r="T117" s="33"/>
      <c r="U117" s="33"/>
      <c r="V117" s="33"/>
      <c r="W117" s="32"/>
      <c r="X117" s="31"/>
    </row>
    <row r="118" spans="2:24" x14ac:dyDescent="0.35">
      <c r="B118" s="31"/>
      <c r="Q118" s="33"/>
      <c r="R118" s="33"/>
      <c r="S118" s="33"/>
      <c r="T118" s="33"/>
      <c r="U118" s="33"/>
      <c r="V118" s="33"/>
      <c r="W118" s="32"/>
      <c r="X118" s="31"/>
    </row>
    <row r="119" spans="2:24" x14ac:dyDescent="0.35">
      <c r="B119" s="31"/>
      <c r="Q119" s="33"/>
      <c r="R119" s="33"/>
      <c r="S119" s="33"/>
      <c r="T119" s="33"/>
      <c r="U119" s="33"/>
      <c r="V119" s="33"/>
      <c r="W119" s="32"/>
      <c r="X119" s="31"/>
    </row>
    <row r="120" spans="2:24" x14ac:dyDescent="0.35">
      <c r="B120" s="31"/>
      <c r="Q120" s="33"/>
      <c r="R120" s="33"/>
      <c r="S120" s="33"/>
      <c r="T120" s="33"/>
      <c r="U120" s="33"/>
      <c r="V120" s="33"/>
      <c r="W120" s="32"/>
      <c r="X120" s="31"/>
    </row>
    <row r="121" spans="2:24" x14ac:dyDescent="0.35">
      <c r="B121" s="31"/>
      <c r="Q121" s="33"/>
      <c r="R121" s="33"/>
      <c r="S121" s="33"/>
      <c r="T121" s="33"/>
      <c r="U121" s="33"/>
      <c r="V121" s="33"/>
      <c r="W121" s="32"/>
      <c r="X121" s="31"/>
    </row>
    <row r="122" spans="2:24" x14ac:dyDescent="0.35">
      <c r="B122" s="31"/>
      <c r="Q122" s="33"/>
      <c r="R122" s="33"/>
      <c r="S122" s="33"/>
      <c r="T122" s="33"/>
      <c r="U122" s="33"/>
      <c r="V122" s="33"/>
      <c r="W122" s="32"/>
      <c r="X122" s="31"/>
    </row>
    <row r="123" spans="2:24" x14ac:dyDescent="0.35">
      <c r="B123" s="31"/>
      <c r="Q123" s="33"/>
      <c r="R123" s="33"/>
      <c r="S123" s="33"/>
      <c r="T123" s="33"/>
      <c r="U123" s="33"/>
      <c r="V123" s="33"/>
      <c r="W123" s="32"/>
      <c r="X123" s="31"/>
    </row>
    <row r="124" spans="2:24" x14ac:dyDescent="0.35">
      <c r="B124" s="31"/>
      <c r="Q124" s="33"/>
      <c r="R124" s="33"/>
      <c r="S124" s="33"/>
      <c r="T124" s="33"/>
      <c r="U124" s="33"/>
      <c r="V124" s="33"/>
      <c r="W124" s="32"/>
      <c r="X124" s="31"/>
    </row>
    <row r="125" spans="2:24" x14ac:dyDescent="0.35">
      <c r="B125" s="31"/>
      <c r="Q125" s="33"/>
      <c r="R125" s="33"/>
      <c r="S125" s="33"/>
      <c r="T125" s="33"/>
      <c r="U125" s="33"/>
      <c r="V125" s="33"/>
      <c r="W125" s="32"/>
      <c r="X125" s="31"/>
    </row>
    <row r="126" spans="2:24" x14ac:dyDescent="0.35">
      <c r="B126" s="31"/>
      <c r="Q126" s="33"/>
      <c r="R126" s="33"/>
      <c r="S126" s="33"/>
      <c r="T126" s="33"/>
      <c r="U126" s="33"/>
      <c r="V126" s="33"/>
      <c r="W126" s="32"/>
      <c r="X126" s="31"/>
    </row>
    <row r="127" spans="2:24" x14ac:dyDescent="0.35">
      <c r="B127" s="31"/>
      <c r="Q127" s="33"/>
      <c r="R127" s="33"/>
      <c r="S127" s="33"/>
      <c r="T127" s="33"/>
      <c r="U127" s="33"/>
      <c r="V127" s="33"/>
      <c r="W127" s="32"/>
      <c r="X127" s="31"/>
    </row>
    <row r="128" spans="2:24" x14ac:dyDescent="0.35">
      <c r="B128" s="31"/>
      <c r="Q128" s="33"/>
      <c r="R128" s="33"/>
      <c r="S128" s="33"/>
      <c r="T128" s="33"/>
      <c r="U128" s="33"/>
      <c r="V128" s="33"/>
      <c r="W128" s="32"/>
      <c r="X128" s="31"/>
    </row>
    <row r="129" spans="2:24" x14ac:dyDescent="0.35">
      <c r="B129" s="31"/>
      <c r="Q129" s="33"/>
      <c r="R129" s="33"/>
      <c r="S129" s="33"/>
      <c r="T129" s="33"/>
      <c r="U129" s="33"/>
      <c r="V129" s="33"/>
      <c r="W129" s="32"/>
      <c r="X129" s="31"/>
    </row>
    <row r="130" spans="2:24" x14ac:dyDescent="0.35">
      <c r="B130" s="31"/>
      <c r="Q130" s="33"/>
      <c r="R130" s="33"/>
      <c r="S130" s="33"/>
      <c r="T130" s="33"/>
      <c r="U130" s="33"/>
      <c r="V130" s="33"/>
      <c r="W130" s="32"/>
      <c r="X130" s="31"/>
    </row>
    <row r="131" spans="2:24" x14ac:dyDescent="0.35">
      <c r="B131" s="31"/>
      <c r="Q131" s="33"/>
      <c r="R131" s="33"/>
      <c r="S131" s="33"/>
      <c r="T131" s="33"/>
      <c r="U131" s="33"/>
      <c r="V131" s="33"/>
      <c r="W131" s="32"/>
      <c r="X131" s="31"/>
    </row>
    <row r="132" spans="2:24" x14ac:dyDescent="0.35">
      <c r="B132" s="31"/>
      <c r="Q132" s="33"/>
      <c r="R132" s="33"/>
      <c r="S132" s="33"/>
      <c r="T132" s="33"/>
      <c r="U132" s="33"/>
      <c r="V132" s="33"/>
      <c r="W132" s="32"/>
      <c r="X132" s="31"/>
    </row>
    <row r="133" spans="2:24" x14ac:dyDescent="0.35">
      <c r="B133" s="31"/>
      <c r="Q133" s="33"/>
      <c r="R133" s="33"/>
      <c r="S133" s="33"/>
      <c r="T133" s="33"/>
      <c r="U133" s="33"/>
      <c r="V133" s="33"/>
      <c r="W133" s="32"/>
      <c r="X133" s="31"/>
    </row>
    <row r="134" spans="2:24" x14ac:dyDescent="0.35">
      <c r="B134" s="31"/>
      <c r="Q134" s="33"/>
      <c r="R134" s="33"/>
      <c r="S134" s="33"/>
      <c r="T134" s="33"/>
      <c r="U134" s="33"/>
      <c r="V134" s="33"/>
      <c r="W134" s="32"/>
      <c r="X134" s="31"/>
    </row>
    <row r="135" spans="2:24" x14ac:dyDescent="0.35">
      <c r="B135" s="31"/>
      <c r="Q135" s="33"/>
      <c r="R135" s="33"/>
      <c r="S135" s="33"/>
      <c r="T135" s="33"/>
      <c r="U135" s="33"/>
      <c r="V135" s="33"/>
      <c r="W135" s="32"/>
      <c r="X135" s="31"/>
    </row>
    <row r="136" spans="2:24" x14ac:dyDescent="0.35">
      <c r="B136" s="31"/>
      <c r="Q136" s="33"/>
      <c r="R136" s="33"/>
      <c r="S136" s="33"/>
      <c r="T136" s="33"/>
      <c r="U136" s="33"/>
      <c r="V136" s="33"/>
      <c r="W136" s="32"/>
      <c r="X136" s="31"/>
    </row>
    <row r="137" spans="2:24" x14ac:dyDescent="0.35">
      <c r="B137" s="31"/>
      <c r="Q137" s="33"/>
      <c r="R137" s="33"/>
      <c r="S137" s="33"/>
      <c r="T137" s="33"/>
      <c r="U137" s="33"/>
      <c r="V137" s="33"/>
      <c r="W137" s="32"/>
      <c r="X137" s="31"/>
    </row>
    <row r="138" spans="2:24" x14ac:dyDescent="0.35">
      <c r="B138" s="31"/>
      <c r="Q138" s="33"/>
      <c r="R138" s="33"/>
      <c r="S138" s="33"/>
      <c r="T138" s="33"/>
      <c r="U138" s="33"/>
      <c r="V138" s="33"/>
      <c r="W138" s="32"/>
      <c r="X138" s="31"/>
    </row>
    <row r="139" spans="2:24" x14ac:dyDescent="0.35">
      <c r="B139" s="31"/>
      <c r="Q139" s="33"/>
      <c r="R139" s="33"/>
      <c r="S139" s="33"/>
      <c r="T139" s="33"/>
      <c r="U139" s="33"/>
      <c r="V139" s="33"/>
      <c r="W139" s="32"/>
      <c r="X139" s="31"/>
    </row>
    <row r="140" spans="2:24" x14ac:dyDescent="0.35">
      <c r="B140" s="31"/>
      <c r="Q140" s="33"/>
      <c r="R140" s="33"/>
      <c r="S140" s="33"/>
      <c r="T140" s="33"/>
      <c r="U140" s="33"/>
      <c r="V140" s="33"/>
      <c r="W140" s="32"/>
      <c r="X140" s="31"/>
    </row>
    <row r="141" spans="2:24" x14ac:dyDescent="0.35">
      <c r="B141" s="31"/>
      <c r="Q141" s="33"/>
      <c r="R141" s="33"/>
      <c r="S141" s="33"/>
      <c r="T141" s="33"/>
      <c r="U141" s="33"/>
      <c r="V141" s="33"/>
      <c r="W141" s="32"/>
      <c r="X141" s="31"/>
    </row>
    <row r="142" spans="2:24" x14ac:dyDescent="0.35">
      <c r="B142" s="31"/>
      <c r="Q142" s="33"/>
      <c r="R142" s="33"/>
      <c r="S142" s="33"/>
      <c r="T142" s="33"/>
      <c r="U142" s="33"/>
      <c r="V142" s="33"/>
      <c r="W142" s="32"/>
      <c r="X142" s="31"/>
    </row>
    <row r="143" spans="2:24" x14ac:dyDescent="0.35">
      <c r="B143" s="31"/>
      <c r="Q143" s="33"/>
      <c r="R143" s="33"/>
      <c r="S143" s="33"/>
      <c r="T143" s="33"/>
      <c r="U143" s="33"/>
      <c r="V143" s="33"/>
      <c r="W143" s="32"/>
      <c r="X143" s="31"/>
    </row>
    <row r="144" spans="2:24" x14ac:dyDescent="0.35">
      <c r="B144" s="31"/>
      <c r="Q144" s="33"/>
      <c r="R144" s="33"/>
      <c r="S144" s="33"/>
      <c r="T144" s="33"/>
      <c r="U144" s="33"/>
      <c r="V144" s="33"/>
      <c r="W144" s="32"/>
      <c r="X144" s="31"/>
    </row>
    <row r="145" spans="2:24" x14ac:dyDescent="0.35">
      <c r="B145" s="31"/>
      <c r="Q145" s="33"/>
      <c r="R145" s="33"/>
      <c r="S145" s="33"/>
      <c r="T145" s="33"/>
      <c r="U145" s="33"/>
      <c r="V145" s="33"/>
      <c r="W145" s="32"/>
      <c r="X145" s="31"/>
    </row>
    <row r="146" spans="2:24" x14ac:dyDescent="0.35">
      <c r="B146" s="31"/>
      <c r="Q146" s="33"/>
      <c r="R146" s="33"/>
      <c r="S146" s="33"/>
      <c r="T146" s="33"/>
      <c r="U146" s="33"/>
      <c r="V146" s="33"/>
      <c r="W146" s="32"/>
      <c r="X146" s="31"/>
    </row>
    <row r="147" spans="2:24" x14ac:dyDescent="0.35">
      <c r="B147" s="31"/>
      <c r="Q147" s="33"/>
      <c r="R147" s="33"/>
      <c r="S147" s="33"/>
      <c r="T147" s="33"/>
      <c r="U147" s="33"/>
      <c r="V147" s="33"/>
      <c r="W147" s="32"/>
      <c r="X147" s="31"/>
    </row>
    <row r="148" spans="2:24" x14ac:dyDescent="0.35">
      <c r="B148" s="31"/>
      <c r="Q148" s="33"/>
      <c r="R148" s="33"/>
      <c r="S148" s="33"/>
      <c r="T148" s="33"/>
      <c r="U148" s="33"/>
      <c r="V148" s="33"/>
      <c r="W148" s="32"/>
      <c r="X148" s="31"/>
    </row>
    <row r="149" spans="2:24" x14ac:dyDescent="0.35">
      <c r="B149" s="31"/>
      <c r="Q149" s="33"/>
      <c r="R149" s="33"/>
      <c r="S149" s="33"/>
      <c r="T149" s="33"/>
      <c r="U149" s="33"/>
      <c r="V149" s="33"/>
      <c r="W149" s="32"/>
      <c r="X149" s="31"/>
    </row>
    <row r="150" spans="2:24" x14ac:dyDescent="0.35">
      <c r="B150" s="31"/>
      <c r="Q150" s="33"/>
      <c r="R150" s="33"/>
      <c r="S150" s="33"/>
      <c r="T150" s="33"/>
      <c r="U150" s="33"/>
      <c r="V150" s="33"/>
      <c r="W150" s="32"/>
      <c r="X150" s="31"/>
    </row>
    <row r="151" spans="2:24" x14ac:dyDescent="0.35">
      <c r="B151" s="31"/>
      <c r="Q151" s="33"/>
      <c r="R151" s="33"/>
      <c r="S151" s="33"/>
      <c r="T151" s="33"/>
      <c r="U151" s="33"/>
      <c r="V151" s="33"/>
      <c r="W151" s="32"/>
      <c r="X151" s="31"/>
    </row>
    <row r="152" spans="2:24" x14ac:dyDescent="0.35">
      <c r="B152" s="31"/>
      <c r="Q152" s="33"/>
      <c r="R152" s="33"/>
      <c r="S152" s="33"/>
      <c r="T152" s="33"/>
      <c r="U152" s="33"/>
      <c r="V152" s="33"/>
      <c r="W152" s="32"/>
      <c r="X152" s="31"/>
    </row>
    <row r="153" spans="2:24" x14ac:dyDescent="0.35">
      <c r="B153" s="31"/>
      <c r="Q153" s="34"/>
      <c r="R153" s="34"/>
      <c r="S153" s="34"/>
      <c r="T153" s="34"/>
      <c r="U153" s="34"/>
      <c r="V153" s="34"/>
      <c r="W153" s="34"/>
      <c r="X153" s="31"/>
    </row>
    <row r="154" spans="2:24" x14ac:dyDescent="0.35">
      <c r="B154" s="31"/>
      <c r="Q154" s="31"/>
      <c r="R154" s="31"/>
      <c r="S154" s="31"/>
      <c r="T154" s="31"/>
      <c r="U154" s="31"/>
      <c r="V154" s="31"/>
      <c r="W154" s="31"/>
      <c r="X154" s="31"/>
    </row>
  </sheetData>
  <mergeCells count="36">
    <mergeCell ref="W8:W9"/>
    <mergeCell ref="Q7:W7"/>
    <mergeCell ref="J7:P7"/>
    <mergeCell ref="C7:I7"/>
    <mergeCell ref="T8:T9"/>
    <mergeCell ref="U8:U9"/>
    <mergeCell ref="S8:S9"/>
    <mergeCell ref="R8:R9"/>
    <mergeCell ref="L8:L9"/>
    <mergeCell ref="M8:M9"/>
    <mergeCell ref="N8:N9"/>
    <mergeCell ref="O8:O9"/>
    <mergeCell ref="C8:C9"/>
    <mergeCell ref="D8:D9"/>
    <mergeCell ref="V8:V9"/>
    <mergeCell ref="F8:F9"/>
    <mergeCell ref="G8:G9"/>
    <mergeCell ref="A16:A22"/>
    <mergeCell ref="A23:A29"/>
    <mergeCell ref="E8:E9"/>
    <mergeCell ref="A10:A15"/>
    <mergeCell ref="B7:B9"/>
    <mergeCell ref="A7:A9"/>
    <mergeCell ref="P8:P9"/>
    <mergeCell ref="Q8:Q9"/>
    <mergeCell ref="H8:H9"/>
    <mergeCell ref="I8:I9"/>
    <mergeCell ref="J8:J9"/>
    <mergeCell ref="K8:K9"/>
    <mergeCell ref="A30:A38"/>
    <mergeCell ref="A74:A79"/>
    <mergeCell ref="A39:A45"/>
    <mergeCell ref="A46:A55"/>
    <mergeCell ref="A56:A61"/>
    <mergeCell ref="A62:A64"/>
    <mergeCell ref="A65:A73"/>
  </mergeCells>
  <pageMargins left="0.7" right="0.7" top="0.78740157499999996" bottom="0.78740157499999996" header="0.3" footer="0.3"/>
  <pageSetup paperSize="9" orientation="portrait" r:id="rId1"/>
  <ignoredErrors>
    <ignoredError sqref="I80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H151"/>
  <sheetViews>
    <sheetView workbookViewId="0">
      <selection activeCell="D59" sqref="D59"/>
    </sheetView>
  </sheetViews>
  <sheetFormatPr baseColWidth="10" defaultRowHeight="14.5" x14ac:dyDescent="0.35"/>
  <cols>
    <col min="1" max="1" width="15.54296875" customWidth="1"/>
    <col min="2" max="2" width="30.54296875" customWidth="1"/>
    <col min="3" max="4" width="17.54296875" customWidth="1"/>
    <col min="5" max="5" width="17.54296875" style="26" customWidth="1"/>
  </cols>
  <sheetData>
    <row r="1" spans="1:8" s="40" customFormat="1" ht="27" customHeight="1" x14ac:dyDescent="0.6">
      <c r="A1" s="5"/>
      <c r="B1" s="15" t="s">
        <v>133</v>
      </c>
      <c r="C1" s="12"/>
      <c r="D1" s="10"/>
      <c r="E1" s="38"/>
      <c r="F1" s="5"/>
      <c r="G1" s="5"/>
      <c r="H1" s="139"/>
    </row>
    <row r="3" spans="1:8" ht="15.5" x14ac:dyDescent="0.35">
      <c r="A3" s="2" t="s">
        <v>135</v>
      </c>
      <c r="B3" s="2"/>
    </row>
    <row r="4" spans="1:8" ht="15.5" x14ac:dyDescent="0.35">
      <c r="A4" s="2"/>
      <c r="B4" s="2"/>
    </row>
    <row r="5" spans="1:8" ht="15.5" x14ac:dyDescent="0.35">
      <c r="A5" s="2" t="s">
        <v>407</v>
      </c>
      <c r="B5" s="2"/>
    </row>
    <row r="7" spans="1:8" ht="15.5" x14ac:dyDescent="0.35">
      <c r="A7" s="39" t="s">
        <v>122</v>
      </c>
      <c r="B7" s="64" t="s">
        <v>121</v>
      </c>
      <c r="C7" s="332" t="s">
        <v>6</v>
      </c>
      <c r="D7" s="295" t="s">
        <v>245</v>
      </c>
      <c r="E7" s="296" t="s">
        <v>8</v>
      </c>
    </row>
    <row r="8" spans="1:8" x14ac:dyDescent="0.35">
      <c r="A8" s="401" t="s">
        <v>123</v>
      </c>
      <c r="B8" s="28" t="s">
        <v>52</v>
      </c>
      <c r="C8" s="216">
        <v>6253</v>
      </c>
      <c r="D8" s="99">
        <v>108.0531</v>
      </c>
      <c r="E8" s="200">
        <f>C8/D8</f>
        <v>57.869695547837125</v>
      </c>
    </row>
    <row r="9" spans="1:8" x14ac:dyDescent="0.35">
      <c r="A9" s="401"/>
      <c r="B9" s="28" t="s">
        <v>53</v>
      </c>
      <c r="C9" s="214">
        <v>17190</v>
      </c>
      <c r="D9" s="62">
        <v>118.1306</v>
      </c>
      <c r="E9" s="200">
        <f t="shared" ref="E9:E73" si="0">C9/D9</f>
        <v>145.51691094432772</v>
      </c>
    </row>
    <row r="10" spans="1:8" x14ac:dyDescent="0.35">
      <c r="A10" s="401"/>
      <c r="B10" s="28" t="s">
        <v>54</v>
      </c>
      <c r="C10" s="214">
        <v>15762</v>
      </c>
      <c r="D10" s="62">
        <v>137.85570000000001</v>
      </c>
      <c r="E10" s="200">
        <f t="shared" si="0"/>
        <v>114.33694798256437</v>
      </c>
      <c r="G10" s="31"/>
    </row>
    <row r="11" spans="1:8" x14ac:dyDescent="0.35">
      <c r="A11" s="401"/>
      <c r="B11" s="28" t="s">
        <v>55</v>
      </c>
      <c r="C11" s="214">
        <v>10450</v>
      </c>
      <c r="D11" s="62">
        <v>58.650599999999997</v>
      </c>
      <c r="E11" s="200">
        <f t="shared" si="0"/>
        <v>178.17379532349202</v>
      </c>
    </row>
    <row r="12" spans="1:8" x14ac:dyDescent="0.35">
      <c r="A12" s="401"/>
      <c r="B12" s="28" t="s">
        <v>56</v>
      </c>
      <c r="C12" s="214">
        <v>12049</v>
      </c>
      <c r="D12" s="62">
        <v>445.50150000000002</v>
      </c>
      <c r="E12" s="200">
        <f t="shared" si="0"/>
        <v>27.04592464896302</v>
      </c>
    </row>
    <row r="13" spans="1:8" x14ac:dyDescent="0.35">
      <c r="A13" s="401"/>
      <c r="B13" s="28" t="s">
        <v>57</v>
      </c>
      <c r="C13" s="214">
        <v>6622</v>
      </c>
      <c r="D13" s="62">
        <v>238.4683</v>
      </c>
      <c r="E13" s="200">
        <f t="shared" si="0"/>
        <v>27.768890036956694</v>
      </c>
    </row>
    <row r="14" spans="1:8" x14ac:dyDescent="0.35">
      <c r="A14" s="401" t="s">
        <v>124</v>
      </c>
      <c r="B14" s="28" t="s">
        <v>58</v>
      </c>
      <c r="C14" s="214">
        <v>4319</v>
      </c>
      <c r="D14" s="62">
        <v>101.6614</v>
      </c>
      <c r="E14" s="200">
        <f t="shared" si="0"/>
        <v>42.484168032311182</v>
      </c>
    </row>
    <row r="15" spans="1:8" x14ac:dyDescent="0.35">
      <c r="A15" s="401"/>
      <c r="B15" s="28" t="s">
        <v>59</v>
      </c>
      <c r="C15" s="214">
        <v>4221</v>
      </c>
      <c r="D15" s="62">
        <v>259.09129999999999</v>
      </c>
      <c r="E15" s="200">
        <f t="shared" si="0"/>
        <v>16.291554367128498</v>
      </c>
    </row>
    <row r="16" spans="1:8" x14ac:dyDescent="0.35">
      <c r="A16" s="401"/>
      <c r="B16" s="28" t="s">
        <v>60</v>
      </c>
      <c r="C16" s="214">
        <v>5895</v>
      </c>
      <c r="D16" s="62">
        <v>147.82329999999999</v>
      </c>
      <c r="E16" s="200">
        <f t="shared" si="0"/>
        <v>39.878693007124049</v>
      </c>
    </row>
    <row r="17" spans="1:5" x14ac:dyDescent="0.35">
      <c r="A17" s="401"/>
      <c r="B17" s="28" t="s">
        <v>61</v>
      </c>
      <c r="C17" s="214">
        <v>4690</v>
      </c>
      <c r="D17" s="62">
        <v>122.42149999999999</v>
      </c>
      <c r="E17" s="200">
        <f t="shared" si="0"/>
        <v>38.310264128441496</v>
      </c>
    </row>
    <row r="18" spans="1:5" x14ac:dyDescent="0.35">
      <c r="A18" s="401"/>
      <c r="B18" s="28" t="s">
        <v>62</v>
      </c>
      <c r="C18" s="214">
        <v>5522</v>
      </c>
      <c r="D18" s="62">
        <v>85.743700000000004</v>
      </c>
      <c r="E18" s="200">
        <f t="shared" si="0"/>
        <v>64.401232976883435</v>
      </c>
    </row>
    <row r="19" spans="1:5" x14ac:dyDescent="0.35">
      <c r="A19" s="401"/>
      <c r="B19" s="28" t="s">
        <v>63</v>
      </c>
      <c r="C19" s="214">
        <v>3754</v>
      </c>
      <c r="D19" s="62">
        <v>232.3579</v>
      </c>
      <c r="E19" s="200">
        <f t="shared" si="0"/>
        <v>16.156110896164925</v>
      </c>
    </row>
    <row r="20" spans="1:5" x14ac:dyDescent="0.35">
      <c r="A20" s="401"/>
      <c r="B20" s="28" t="s">
        <v>64</v>
      </c>
      <c r="C20" s="159">
        <v>51</v>
      </c>
      <c r="D20" s="62">
        <v>87.188000000000002</v>
      </c>
      <c r="E20" s="200">
        <f t="shared" si="0"/>
        <v>0.58494288204798828</v>
      </c>
    </row>
    <row r="21" spans="1:5" x14ac:dyDescent="0.35">
      <c r="A21" s="402" t="s">
        <v>125</v>
      </c>
      <c r="B21" s="28" t="s">
        <v>65</v>
      </c>
      <c r="C21" s="214">
        <v>10052</v>
      </c>
      <c r="D21" s="62">
        <v>260.7158</v>
      </c>
      <c r="E21" s="200">
        <f t="shared" si="0"/>
        <v>38.555392500186024</v>
      </c>
    </row>
    <row r="22" spans="1:5" x14ac:dyDescent="0.35">
      <c r="A22" s="402"/>
      <c r="B22" s="28" t="s">
        <v>66</v>
      </c>
      <c r="C22" s="214">
        <v>6533</v>
      </c>
      <c r="D22" s="62">
        <v>241.46950000000001</v>
      </c>
      <c r="E22" s="200">
        <f t="shared" si="0"/>
        <v>27.055176740747797</v>
      </c>
    </row>
    <row r="23" spans="1:5" x14ac:dyDescent="0.35">
      <c r="A23" s="402"/>
      <c r="B23" s="28" t="s">
        <v>67</v>
      </c>
      <c r="C23" s="214">
        <v>4782</v>
      </c>
      <c r="D23" s="62">
        <v>639.97739999999999</v>
      </c>
      <c r="E23" s="200">
        <f t="shared" si="0"/>
        <v>7.4721388599034908</v>
      </c>
    </row>
    <row r="24" spans="1:5" x14ac:dyDescent="0.35">
      <c r="A24" s="402"/>
      <c r="B24" s="28" t="s">
        <v>68</v>
      </c>
      <c r="C24" s="214">
        <v>6764</v>
      </c>
      <c r="D24" s="62">
        <v>239.51140000000001</v>
      </c>
      <c r="E24" s="200">
        <f t="shared" si="0"/>
        <v>28.240826950199448</v>
      </c>
    </row>
    <row r="25" spans="1:5" x14ac:dyDescent="0.35">
      <c r="A25" s="402"/>
      <c r="B25" s="28" t="s">
        <v>69</v>
      </c>
      <c r="C25" s="214">
        <v>2939</v>
      </c>
      <c r="D25" s="62">
        <v>175.2319</v>
      </c>
      <c r="E25" s="200">
        <f t="shared" si="0"/>
        <v>16.77206033832881</v>
      </c>
    </row>
    <row r="26" spans="1:5" x14ac:dyDescent="0.35">
      <c r="A26" s="402"/>
      <c r="B26" s="28" t="s">
        <v>70</v>
      </c>
      <c r="C26" s="214">
        <v>4426</v>
      </c>
      <c r="D26" s="62">
        <v>530.17370000000005</v>
      </c>
      <c r="E26" s="200">
        <f t="shared" si="0"/>
        <v>8.3482073893895521</v>
      </c>
    </row>
    <row r="27" spans="1:5" x14ac:dyDescent="0.35">
      <c r="A27" s="402"/>
      <c r="B27" s="28" t="s">
        <v>71</v>
      </c>
      <c r="C27" s="214">
        <v>2206</v>
      </c>
      <c r="D27" s="62">
        <v>504.70870000000002</v>
      </c>
      <c r="E27" s="200">
        <f t="shared" si="0"/>
        <v>4.3708380695636908</v>
      </c>
    </row>
    <row r="28" spans="1:5" x14ac:dyDescent="0.35">
      <c r="A28" s="401" t="s">
        <v>126</v>
      </c>
      <c r="B28" s="28" t="s">
        <v>72</v>
      </c>
      <c r="C28" s="214">
        <v>9533</v>
      </c>
      <c r="D28" s="62">
        <v>146.47499999999999</v>
      </c>
      <c r="E28" s="200">
        <f t="shared" si="0"/>
        <v>65.082778631165723</v>
      </c>
    </row>
    <row r="29" spans="1:5" x14ac:dyDescent="0.35">
      <c r="A29" s="401"/>
      <c r="B29" s="28" t="s">
        <v>73</v>
      </c>
      <c r="C29" s="214">
        <v>3684</v>
      </c>
      <c r="D29" s="62">
        <v>186.66909999999999</v>
      </c>
      <c r="E29" s="200">
        <f t="shared" si="0"/>
        <v>19.735457019935279</v>
      </c>
    </row>
    <row r="30" spans="1:5" x14ac:dyDescent="0.35">
      <c r="A30" s="401"/>
      <c r="B30" s="28" t="s">
        <v>74</v>
      </c>
      <c r="C30" s="214">
        <v>3827</v>
      </c>
      <c r="D30" s="62">
        <v>133.95009999999999</v>
      </c>
      <c r="E30" s="200">
        <f t="shared" si="0"/>
        <v>28.570340746292839</v>
      </c>
    </row>
    <row r="31" spans="1:5" x14ac:dyDescent="0.35">
      <c r="A31" s="401"/>
      <c r="B31" s="28" t="s">
        <v>75</v>
      </c>
      <c r="C31" s="214">
        <v>2731</v>
      </c>
      <c r="D31" s="62">
        <v>808.58939999999996</v>
      </c>
      <c r="E31" s="200">
        <f t="shared" si="0"/>
        <v>3.3774867689336516</v>
      </c>
    </row>
    <row r="32" spans="1:5" x14ac:dyDescent="0.35">
      <c r="A32" s="401"/>
      <c r="B32" s="28" t="s">
        <v>76</v>
      </c>
      <c r="C32" s="214">
        <v>1032</v>
      </c>
      <c r="D32" s="62">
        <v>130.65649999999999</v>
      </c>
      <c r="E32" s="200">
        <f t="shared" si="0"/>
        <v>7.8985737410691392</v>
      </c>
    </row>
    <row r="33" spans="1:5" x14ac:dyDescent="0.35">
      <c r="A33" s="401"/>
      <c r="B33" s="28" t="s">
        <v>77</v>
      </c>
      <c r="C33" s="159">
        <v>176</v>
      </c>
      <c r="D33" s="62">
        <v>69.546700000000001</v>
      </c>
      <c r="E33" s="200">
        <f t="shared" si="0"/>
        <v>2.5306736336878672</v>
      </c>
    </row>
    <row r="34" spans="1:5" x14ac:dyDescent="0.35">
      <c r="A34" s="401"/>
      <c r="B34" s="28" t="s">
        <v>78</v>
      </c>
      <c r="C34" s="214">
        <v>4239</v>
      </c>
      <c r="D34" s="62">
        <v>240.0412</v>
      </c>
      <c r="E34" s="200">
        <f t="shared" si="0"/>
        <v>17.659468457914723</v>
      </c>
    </row>
    <row r="35" spans="1:5" x14ac:dyDescent="0.35">
      <c r="A35" s="401"/>
      <c r="B35" s="28" t="s">
        <v>79</v>
      </c>
      <c r="C35" s="214">
        <v>5460</v>
      </c>
      <c r="D35" s="62">
        <v>122.2954</v>
      </c>
      <c r="E35" s="200">
        <f t="shared" si="0"/>
        <v>44.645996497006429</v>
      </c>
    </row>
    <row r="36" spans="1:5" x14ac:dyDescent="0.35">
      <c r="A36" s="401"/>
      <c r="B36" s="28" t="s">
        <v>80</v>
      </c>
      <c r="C36" s="159">
        <v>576</v>
      </c>
      <c r="D36" s="62">
        <v>203.80520000000001</v>
      </c>
      <c r="E36" s="200">
        <f t="shared" si="0"/>
        <v>2.8262281825978923</v>
      </c>
    </row>
    <row r="37" spans="1:5" x14ac:dyDescent="0.35">
      <c r="A37" s="401" t="s">
        <v>127</v>
      </c>
      <c r="B37" s="28" t="s">
        <v>81</v>
      </c>
      <c r="C37" s="214">
        <v>6596</v>
      </c>
      <c r="D37" s="62">
        <v>590.36739999999998</v>
      </c>
      <c r="E37" s="200">
        <f t="shared" si="0"/>
        <v>11.172703641833882</v>
      </c>
    </row>
    <row r="38" spans="1:5" x14ac:dyDescent="0.35">
      <c r="A38" s="401"/>
      <c r="B38" s="28" t="s">
        <v>82</v>
      </c>
      <c r="C38" s="214">
        <v>1780</v>
      </c>
      <c r="D38" s="62">
        <v>485.81920000000002</v>
      </c>
      <c r="E38" s="200">
        <f t="shared" si="0"/>
        <v>3.6639144768259464</v>
      </c>
    </row>
    <row r="39" spans="1:5" x14ac:dyDescent="0.35">
      <c r="A39" s="401"/>
      <c r="B39" s="28" t="s">
        <v>83</v>
      </c>
      <c r="C39" s="214">
        <v>3810</v>
      </c>
      <c r="D39" s="62">
        <v>229.54910000000001</v>
      </c>
      <c r="E39" s="200">
        <f t="shared" si="0"/>
        <v>16.597756209891479</v>
      </c>
    </row>
    <row r="40" spans="1:5" x14ac:dyDescent="0.35">
      <c r="A40" s="401"/>
      <c r="B40" s="28" t="s">
        <v>84</v>
      </c>
      <c r="C40" s="214">
        <v>3889</v>
      </c>
      <c r="D40" s="62">
        <v>275.43810000000002</v>
      </c>
      <c r="E40" s="200">
        <f t="shared" si="0"/>
        <v>14.11932481381479</v>
      </c>
    </row>
    <row r="41" spans="1:5" x14ac:dyDescent="0.35">
      <c r="A41" s="401"/>
      <c r="B41" s="28" t="s">
        <v>85</v>
      </c>
      <c r="C41" s="214">
        <v>2069</v>
      </c>
      <c r="D41" s="62">
        <v>115.4799</v>
      </c>
      <c r="E41" s="200">
        <f t="shared" si="0"/>
        <v>17.916537856371541</v>
      </c>
    </row>
    <row r="42" spans="1:5" x14ac:dyDescent="0.35">
      <c r="A42" s="401"/>
      <c r="B42" s="28" t="s">
        <v>86</v>
      </c>
      <c r="C42" s="214">
        <v>2036</v>
      </c>
      <c r="D42" s="62">
        <v>343.27550000000002</v>
      </c>
      <c r="E42" s="200">
        <f t="shared" si="0"/>
        <v>5.9310961603726451</v>
      </c>
    </row>
    <row r="43" spans="1:5" x14ac:dyDescent="0.35">
      <c r="A43" s="401"/>
      <c r="B43" s="28" t="s">
        <v>87</v>
      </c>
      <c r="C43" s="159">
        <v>477</v>
      </c>
      <c r="D43" s="62">
        <v>112.3668</v>
      </c>
      <c r="E43" s="200">
        <f t="shared" si="0"/>
        <v>4.2450261109153242</v>
      </c>
    </row>
    <row r="44" spans="1:5" x14ac:dyDescent="0.35">
      <c r="A44" s="401" t="s">
        <v>128</v>
      </c>
      <c r="B44" s="28" t="s">
        <v>88</v>
      </c>
      <c r="C44" s="214">
        <v>5423</v>
      </c>
      <c r="D44" s="62">
        <v>53.192700000000002</v>
      </c>
      <c r="E44" s="200">
        <f t="shared" si="0"/>
        <v>101.95007961618794</v>
      </c>
    </row>
    <row r="45" spans="1:5" x14ac:dyDescent="0.35">
      <c r="A45" s="401"/>
      <c r="B45" s="28" t="s">
        <v>89</v>
      </c>
      <c r="C45" s="214">
        <v>8524</v>
      </c>
      <c r="D45" s="62">
        <v>106.0497</v>
      </c>
      <c r="E45" s="200">
        <f t="shared" si="0"/>
        <v>80.377407951177602</v>
      </c>
    </row>
    <row r="46" spans="1:5" x14ac:dyDescent="0.35">
      <c r="A46" s="401"/>
      <c r="B46" s="28" t="s">
        <v>90</v>
      </c>
      <c r="C46" s="214">
        <v>4630</v>
      </c>
      <c r="D46" s="62">
        <v>96.929400000000001</v>
      </c>
      <c r="E46" s="200">
        <f t="shared" si="0"/>
        <v>47.766725059682614</v>
      </c>
    </row>
    <row r="47" spans="1:5" x14ac:dyDescent="0.35">
      <c r="A47" s="401"/>
      <c r="B47" s="28" t="s">
        <v>91</v>
      </c>
      <c r="C47" s="214">
        <v>2930</v>
      </c>
      <c r="D47" s="62">
        <v>122.7024</v>
      </c>
      <c r="E47" s="200">
        <f t="shared" si="0"/>
        <v>23.878913533883608</v>
      </c>
    </row>
    <row r="48" spans="1:5" x14ac:dyDescent="0.35">
      <c r="A48" s="401"/>
      <c r="B48" s="28" t="s">
        <v>92</v>
      </c>
      <c r="C48" s="214">
        <v>10345</v>
      </c>
      <c r="D48" s="62">
        <v>76.275800000000004</v>
      </c>
      <c r="E48" s="200">
        <f t="shared" si="0"/>
        <v>135.62624056384854</v>
      </c>
    </row>
    <row r="49" spans="1:5" x14ac:dyDescent="0.35">
      <c r="A49" s="401"/>
      <c r="B49" s="28" t="s">
        <v>93</v>
      </c>
      <c r="C49" s="214">
        <v>10854</v>
      </c>
      <c r="D49" s="62">
        <v>179.93100000000001</v>
      </c>
      <c r="E49" s="200">
        <f t="shared" si="0"/>
        <v>60.323123864147917</v>
      </c>
    </row>
    <row r="50" spans="1:5" x14ac:dyDescent="0.35">
      <c r="A50" s="401"/>
      <c r="B50" s="28" t="s">
        <v>94</v>
      </c>
      <c r="C50" s="214">
        <v>3858</v>
      </c>
      <c r="D50" s="62">
        <v>280.38470000000001</v>
      </c>
      <c r="E50" s="200">
        <f t="shared" si="0"/>
        <v>13.759666629455886</v>
      </c>
    </row>
    <row r="51" spans="1:5" x14ac:dyDescent="0.35">
      <c r="A51" s="401"/>
      <c r="B51" s="28" t="s">
        <v>95</v>
      </c>
      <c r="C51" s="214">
        <v>9015</v>
      </c>
      <c r="D51" s="62">
        <v>181.0686</v>
      </c>
      <c r="E51" s="200">
        <f t="shared" si="0"/>
        <v>49.787759998144345</v>
      </c>
    </row>
    <row r="52" spans="1:5" x14ac:dyDescent="0.35">
      <c r="A52" s="401"/>
      <c r="B52" s="28" t="s">
        <v>96</v>
      </c>
      <c r="C52" s="214">
        <v>2627</v>
      </c>
      <c r="D52" s="62">
        <v>101.8389</v>
      </c>
      <c r="E52" s="200">
        <f t="shared" si="0"/>
        <v>25.795643904244844</v>
      </c>
    </row>
    <row r="53" spans="1:5" x14ac:dyDescent="0.35">
      <c r="A53" s="401"/>
      <c r="B53" s="28" t="s">
        <v>97</v>
      </c>
      <c r="C53" s="214">
        <v>4619</v>
      </c>
      <c r="D53" s="62">
        <v>346.45699999999999</v>
      </c>
      <c r="E53" s="200">
        <f t="shared" si="0"/>
        <v>13.332101819273388</v>
      </c>
    </row>
    <row r="54" spans="1:5" x14ac:dyDescent="0.35">
      <c r="A54" s="401" t="s">
        <v>129</v>
      </c>
      <c r="B54" s="28" t="s">
        <v>98</v>
      </c>
      <c r="C54" s="214">
        <v>16520</v>
      </c>
      <c r="D54" s="62">
        <v>150.6669</v>
      </c>
      <c r="E54" s="200">
        <f t="shared" si="0"/>
        <v>109.6458478935984</v>
      </c>
    </row>
    <row r="55" spans="1:5" x14ac:dyDescent="0.35">
      <c r="A55" s="401"/>
      <c r="B55" s="28" t="s">
        <v>99</v>
      </c>
      <c r="C55" s="214">
        <v>10430</v>
      </c>
      <c r="D55" s="62">
        <v>76.888800000000003</v>
      </c>
      <c r="E55" s="200">
        <f t="shared" si="0"/>
        <v>135.65044583866572</v>
      </c>
    </row>
    <row r="56" spans="1:5" x14ac:dyDescent="0.35">
      <c r="A56" s="401"/>
      <c r="B56" s="28" t="s">
        <v>100</v>
      </c>
      <c r="C56" s="214">
        <v>6277</v>
      </c>
      <c r="D56" s="62">
        <v>91.025400000000005</v>
      </c>
      <c r="E56" s="200">
        <f t="shared" si="0"/>
        <v>68.958774144359708</v>
      </c>
    </row>
    <row r="57" spans="1:5" x14ac:dyDescent="0.35">
      <c r="A57" s="401"/>
      <c r="B57" s="28" t="s">
        <v>101</v>
      </c>
      <c r="C57" s="214">
        <v>5278</v>
      </c>
      <c r="D57" s="62">
        <v>605.69650000000001</v>
      </c>
      <c r="E57" s="200">
        <f t="shared" si="0"/>
        <v>8.7139351143683346</v>
      </c>
    </row>
    <row r="58" spans="1:5" s="318" customFormat="1" x14ac:dyDescent="0.35">
      <c r="A58" s="401"/>
      <c r="B58" s="198" t="s">
        <v>102</v>
      </c>
      <c r="C58" s="214">
        <v>7683</v>
      </c>
      <c r="D58" s="62">
        <v>323.61079999999998</v>
      </c>
      <c r="E58" s="200">
        <f t="shared" ref="E58:E59" si="1">C58/D58</f>
        <v>23.741482051896909</v>
      </c>
    </row>
    <row r="59" spans="1:5" s="318" customFormat="1" x14ac:dyDescent="0.35">
      <c r="A59" s="401"/>
      <c r="B59" s="198" t="s">
        <v>408</v>
      </c>
      <c r="C59" s="214">
        <v>1708</v>
      </c>
      <c r="D59" s="62">
        <v>83.990899999999996</v>
      </c>
      <c r="E59" s="200">
        <f t="shared" si="1"/>
        <v>20.335536349771225</v>
      </c>
    </row>
    <row r="60" spans="1:5" x14ac:dyDescent="0.35">
      <c r="A60" s="401" t="s">
        <v>130</v>
      </c>
      <c r="B60" s="28" t="s">
        <v>103</v>
      </c>
      <c r="C60" s="214">
        <v>13475</v>
      </c>
      <c r="D60" s="62">
        <v>190.04990000000001</v>
      </c>
      <c r="E60" s="200">
        <f t="shared" si="0"/>
        <v>70.902431414065461</v>
      </c>
    </row>
    <row r="61" spans="1:5" x14ac:dyDescent="0.35">
      <c r="A61" s="401"/>
      <c r="B61" s="28" t="s">
        <v>104</v>
      </c>
      <c r="C61" s="214">
        <v>7881</v>
      </c>
      <c r="D61" s="62">
        <v>151.78120000000001</v>
      </c>
      <c r="E61" s="200">
        <f t="shared" si="0"/>
        <v>51.923426616735135</v>
      </c>
    </row>
    <row r="62" spans="1:5" x14ac:dyDescent="0.35">
      <c r="A62" s="401"/>
      <c r="B62" s="28" t="s">
        <v>105</v>
      </c>
      <c r="C62" s="214">
        <v>1303</v>
      </c>
      <c r="D62" s="62">
        <v>231.8109</v>
      </c>
      <c r="E62" s="200">
        <f t="shared" si="0"/>
        <v>5.6209608780260112</v>
      </c>
    </row>
    <row r="63" spans="1:5" x14ac:dyDescent="0.35">
      <c r="A63" s="402" t="s">
        <v>132</v>
      </c>
      <c r="B63" s="28" t="s">
        <v>106</v>
      </c>
      <c r="C63" s="214">
        <v>4630</v>
      </c>
      <c r="D63" s="62">
        <v>67.435000000000002</v>
      </c>
      <c r="E63" s="200">
        <f t="shared" si="0"/>
        <v>68.658708385853046</v>
      </c>
    </row>
    <row r="64" spans="1:5" x14ac:dyDescent="0.35">
      <c r="A64" s="402"/>
      <c r="B64" s="28" t="s">
        <v>107</v>
      </c>
      <c r="C64" s="214">
        <v>3958</v>
      </c>
      <c r="D64" s="62">
        <v>107.94750000000001</v>
      </c>
      <c r="E64" s="200">
        <f t="shared" si="0"/>
        <v>36.665971884480882</v>
      </c>
    </row>
    <row r="65" spans="1:5" x14ac:dyDescent="0.35">
      <c r="A65" s="402"/>
      <c r="B65" s="28" t="s">
        <v>108</v>
      </c>
      <c r="C65" s="214">
        <v>1973</v>
      </c>
      <c r="D65" s="62">
        <v>61.832999999999998</v>
      </c>
      <c r="E65" s="200">
        <f t="shared" si="0"/>
        <v>31.908527808775251</v>
      </c>
    </row>
    <row r="66" spans="1:5" x14ac:dyDescent="0.35">
      <c r="A66" s="402"/>
      <c r="B66" s="28" t="s">
        <v>109</v>
      </c>
      <c r="C66" s="214">
        <v>3476</v>
      </c>
      <c r="D66" s="62">
        <v>47.748699999999999</v>
      </c>
      <c r="E66" s="200">
        <f t="shared" si="0"/>
        <v>72.797793447779725</v>
      </c>
    </row>
    <row r="67" spans="1:5" x14ac:dyDescent="0.35">
      <c r="A67" s="402"/>
      <c r="B67" s="198" t="s">
        <v>409</v>
      </c>
      <c r="C67" s="214"/>
      <c r="D67" s="62"/>
      <c r="E67" s="200"/>
    </row>
    <row r="68" spans="1:5" x14ac:dyDescent="0.35">
      <c r="A68" s="402"/>
      <c r="B68" s="28" t="s">
        <v>110</v>
      </c>
      <c r="C68" s="214">
        <v>2310</v>
      </c>
      <c r="D68" s="62">
        <v>114.0433</v>
      </c>
      <c r="E68" s="200">
        <f t="shared" si="0"/>
        <v>20.255464371865774</v>
      </c>
    </row>
    <row r="69" spans="1:5" x14ac:dyDescent="0.35">
      <c r="A69" s="402"/>
      <c r="B69" s="28" t="s">
        <v>111</v>
      </c>
      <c r="C69" s="214">
        <v>2376</v>
      </c>
      <c r="D69" s="62">
        <v>499.38240000000002</v>
      </c>
      <c r="E69" s="200">
        <f t="shared" si="0"/>
        <v>4.7578769295834213</v>
      </c>
    </row>
    <row r="70" spans="1:5" x14ac:dyDescent="0.35">
      <c r="A70" s="402"/>
      <c r="B70" s="28" t="s">
        <v>112</v>
      </c>
      <c r="C70" s="214">
        <v>2887</v>
      </c>
      <c r="D70" s="62">
        <v>265.02789999999999</v>
      </c>
      <c r="E70" s="200">
        <f t="shared" si="0"/>
        <v>10.893192754423215</v>
      </c>
    </row>
    <row r="71" spans="1:5" x14ac:dyDescent="0.35">
      <c r="A71" s="402"/>
      <c r="B71" s="28" t="s">
        <v>113</v>
      </c>
      <c r="C71" s="214">
        <v>2106</v>
      </c>
      <c r="D71" s="62">
        <v>1691.7343000000001</v>
      </c>
      <c r="E71" s="200">
        <f t="shared" si="0"/>
        <v>1.2448763378504533</v>
      </c>
    </row>
    <row r="72" spans="1:5" x14ac:dyDescent="0.35">
      <c r="A72" s="401" t="s">
        <v>131</v>
      </c>
      <c r="B72" s="28" t="s">
        <v>114</v>
      </c>
      <c r="C72" s="214">
        <v>7606</v>
      </c>
      <c r="D72" s="62">
        <v>366.1377</v>
      </c>
      <c r="E72" s="200">
        <f t="shared" si="0"/>
        <v>20.773605121788879</v>
      </c>
    </row>
    <row r="73" spans="1:5" x14ac:dyDescent="0.35">
      <c r="A73" s="401"/>
      <c r="B73" s="28" t="s">
        <v>115</v>
      </c>
      <c r="C73" s="214">
        <v>2882</v>
      </c>
      <c r="D73" s="62">
        <v>147.19200000000001</v>
      </c>
      <c r="E73" s="200">
        <f t="shared" si="0"/>
        <v>19.579868471112558</v>
      </c>
    </row>
    <row r="74" spans="1:5" x14ac:dyDescent="0.35">
      <c r="A74" s="401"/>
      <c r="B74" s="28" t="s">
        <v>116</v>
      </c>
      <c r="C74" s="214">
        <v>2393</v>
      </c>
      <c r="D74" s="62">
        <v>96.755099999999999</v>
      </c>
      <c r="E74" s="200">
        <f t="shared" ref="E74:E78" si="2">C74/D74</f>
        <v>24.732546398071005</v>
      </c>
    </row>
    <row r="75" spans="1:5" x14ac:dyDescent="0.35">
      <c r="A75" s="401"/>
      <c r="B75" s="28" t="s">
        <v>117</v>
      </c>
      <c r="C75" s="214">
        <v>3250</v>
      </c>
      <c r="D75" s="62">
        <v>90.196299999999994</v>
      </c>
      <c r="E75" s="200">
        <f t="shared" si="2"/>
        <v>36.032520180983035</v>
      </c>
    </row>
    <row r="76" spans="1:5" x14ac:dyDescent="0.35">
      <c r="A76" s="401"/>
      <c r="B76" s="28" t="s">
        <v>118</v>
      </c>
      <c r="C76" s="214">
        <v>5049</v>
      </c>
      <c r="D76" s="62">
        <v>396.43880000000001</v>
      </c>
      <c r="E76" s="200">
        <f t="shared" si="2"/>
        <v>12.735887607368401</v>
      </c>
    </row>
    <row r="77" spans="1:5" x14ac:dyDescent="0.35">
      <c r="A77" s="401"/>
      <c r="B77" s="28" t="s">
        <v>119</v>
      </c>
      <c r="C77" s="217">
        <v>984</v>
      </c>
      <c r="D77" s="62">
        <v>508.25979999999998</v>
      </c>
      <c r="E77" s="200">
        <f t="shared" si="2"/>
        <v>1.9360177609954594</v>
      </c>
    </row>
    <row r="78" spans="1:5" x14ac:dyDescent="0.35">
      <c r="B78" s="36" t="s">
        <v>120</v>
      </c>
      <c r="C78" s="355">
        <f>SUM(C8:C77)</f>
        <v>365655</v>
      </c>
      <c r="D78" s="302">
        <v>16838.785599999996</v>
      </c>
      <c r="E78" s="66">
        <f t="shared" si="2"/>
        <v>21.715045769096324</v>
      </c>
    </row>
    <row r="83" spans="4:5" x14ac:dyDescent="0.35">
      <c r="D83" s="26"/>
      <c r="E83"/>
    </row>
    <row r="84" spans="4:5" x14ac:dyDescent="0.35">
      <c r="D84" s="26"/>
      <c r="E84"/>
    </row>
    <row r="85" spans="4:5" x14ac:dyDescent="0.35">
      <c r="D85" s="26"/>
      <c r="E85"/>
    </row>
    <row r="86" spans="4:5" x14ac:dyDescent="0.35">
      <c r="D86" s="26"/>
      <c r="E86"/>
    </row>
    <row r="87" spans="4:5" x14ac:dyDescent="0.35">
      <c r="D87" s="26"/>
      <c r="E87"/>
    </row>
    <row r="88" spans="4:5" x14ac:dyDescent="0.35">
      <c r="D88" s="26"/>
      <c r="E88"/>
    </row>
    <row r="89" spans="4:5" x14ac:dyDescent="0.35">
      <c r="D89" s="26"/>
      <c r="E89"/>
    </row>
    <row r="90" spans="4:5" x14ac:dyDescent="0.35">
      <c r="D90" s="26"/>
      <c r="E90"/>
    </row>
    <row r="91" spans="4:5" x14ac:dyDescent="0.35">
      <c r="D91" s="26"/>
      <c r="E91"/>
    </row>
    <row r="92" spans="4:5" x14ac:dyDescent="0.35">
      <c r="D92" s="26"/>
      <c r="E92"/>
    </row>
    <row r="93" spans="4:5" x14ac:dyDescent="0.35">
      <c r="D93" s="26"/>
      <c r="E93"/>
    </row>
    <row r="94" spans="4:5" x14ac:dyDescent="0.35">
      <c r="D94" s="26"/>
      <c r="E94"/>
    </row>
    <row r="95" spans="4:5" x14ac:dyDescent="0.35">
      <c r="D95" s="26"/>
      <c r="E95"/>
    </row>
    <row r="96" spans="4:5" x14ac:dyDescent="0.35">
      <c r="D96" s="26"/>
      <c r="E96"/>
    </row>
    <row r="97" spans="4:5" x14ac:dyDescent="0.35">
      <c r="D97" s="26"/>
      <c r="E97"/>
    </row>
    <row r="98" spans="4:5" x14ac:dyDescent="0.35">
      <c r="D98" s="26"/>
      <c r="E98"/>
    </row>
    <row r="99" spans="4:5" x14ac:dyDescent="0.35">
      <c r="D99" s="26"/>
      <c r="E99"/>
    </row>
    <row r="100" spans="4:5" x14ac:dyDescent="0.35">
      <c r="D100" s="26"/>
      <c r="E100"/>
    </row>
    <row r="101" spans="4:5" x14ac:dyDescent="0.35">
      <c r="D101" s="26"/>
      <c r="E101"/>
    </row>
    <row r="102" spans="4:5" x14ac:dyDescent="0.35">
      <c r="D102" s="26"/>
      <c r="E102"/>
    </row>
    <row r="103" spans="4:5" x14ac:dyDescent="0.35">
      <c r="D103" s="26"/>
      <c r="E103"/>
    </row>
    <row r="104" spans="4:5" x14ac:dyDescent="0.35">
      <c r="D104" s="26"/>
      <c r="E104"/>
    </row>
    <row r="105" spans="4:5" x14ac:dyDescent="0.35">
      <c r="D105" s="26"/>
      <c r="E105"/>
    </row>
    <row r="106" spans="4:5" x14ac:dyDescent="0.35">
      <c r="D106" s="26"/>
      <c r="E106"/>
    </row>
    <row r="107" spans="4:5" x14ac:dyDescent="0.35">
      <c r="D107" s="26"/>
      <c r="E107"/>
    </row>
    <row r="108" spans="4:5" x14ac:dyDescent="0.35">
      <c r="D108" s="26"/>
      <c r="E108"/>
    </row>
    <row r="109" spans="4:5" x14ac:dyDescent="0.35">
      <c r="D109" s="26"/>
      <c r="E109"/>
    </row>
    <row r="110" spans="4:5" x14ac:dyDescent="0.35">
      <c r="D110" s="26"/>
      <c r="E110"/>
    </row>
    <row r="111" spans="4:5" x14ac:dyDescent="0.35">
      <c r="D111" s="26"/>
      <c r="E111"/>
    </row>
    <row r="112" spans="4:5" x14ac:dyDescent="0.35">
      <c r="D112" s="26"/>
      <c r="E112"/>
    </row>
    <row r="113" spans="4:5" x14ac:dyDescent="0.35">
      <c r="D113" s="26"/>
      <c r="E113"/>
    </row>
    <row r="114" spans="4:5" x14ac:dyDescent="0.35">
      <c r="D114" s="26"/>
      <c r="E114"/>
    </row>
    <row r="115" spans="4:5" x14ac:dyDescent="0.35">
      <c r="D115" s="26"/>
      <c r="E115"/>
    </row>
    <row r="116" spans="4:5" x14ac:dyDescent="0.35">
      <c r="D116" s="26"/>
      <c r="E116"/>
    </row>
    <row r="117" spans="4:5" x14ac:dyDescent="0.35">
      <c r="D117" s="26"/>
      <c r="E117"/>
    </row>
    <row r="118" spans="4:5" x14ac:dyDescent="0.35">
      <c r="D118" s="26"/>
      <c r="E118"/>
    </row>
    <row r="119" spans="4:5" x14ac:dyDescent="0.35">
      <c r="D119" s="26"/>
      <c r="E119"/>
    </row>
    <row r="120" spans="4:5" x14ac:dyDescent="0.35">
      <c r="D120" s="26"/>
      <c r="E120"/>
    </row>
    <row r="121" spans="4:5" x14ac:dyDescent="0.35">
      <c r="D121" s="26"/>
      <c r="E121"/>
    </row>
    <row r="122" spans="4:5" x14ac:dyDescent="0.35">
      <c r="D122" s="26"/>
      <c r="E122"/>
    </row>
    <row r="123" spans="4:5" x14ac:dyDescent="0.35">
      <c r="D123" s="26"/>
      <c r="E123"/>
    </row>
    <row r="124" spans="4:5" x14ac:dyDescent="0.35">
      <c r="D124" s="26"/>
      <c r="E124"/>
    </row>
    <row r="125" spans="4:5" x14ac:dyDescent="0.35">
      <c r="D125" s="26"/>
      <c r="E125"/>
    </row>
    <row r="126" spans="4:5" x14ac:dyDescent="0.35">
      <c r="D126" s="26"/>
      <c r="E126"/>
    </row>
    <row r="127" spans="4:5" x14ac:dyDescent="0.35">
      <c r="D127" s="26"/>
      <c r="E127"/>
    </row>
    <row r="128" spans="4:5" x14ac:dyDescent="0.35">
      <c r="D128" s="26"/>
      <c r="E128"/>
    </row>
    <row r="129" spans="4:5" x14ac:dyDescent="0.35">
      <c r="D129" s="26"/>
      <c r="E129"/>
    </row>
    <row r="130" spans="4:5" x14ac:dyDescent="0.35">
      <c r="D130" s="26"/>
      <c r="E130"/>
    </row>
    <row r="131" spans="4:5" x14ac:dyDescent="0.35">
      <c r="D131" s="26"/>
      <c r="E131"/>
    </row>
    <row r="132" spans="4:5" x14ac:dyDescent="0.35">
      <c r="D132" s="26"/>
      <c r="E132"/>
    </row>
    <row r="133" spans="4:5" x14ac:dyDescent="0.35">
      <c r="D133" s="26"/>
      <c r="E133"/>
    </row>
    <row r="134" spans="4:5" x14ac:dyDescent="0.35">
      <c r="D134" s="26"/>
      <c r="E134"/>
    </row>
    <row r="135" spans="4:5" x14ac:dyDescent="0.35">
      <c r="D135" s="26"/>
      <c r="E135"/>
    </row>
    <row r="136" spans="4:5" x14ac:dyDescent="0.35">
      <c r="D136" s="26"/>
      <c r="E136"/>
    </row>
    <row r="137" spans="4:5" x14ac:dyDescent="0.35">
      <c r="D137" s="26"/>
      <c r="E137"/>
    </row>
    <row r="138" spans="4:5" x14ac:dyDescent="0.35">
      <c r="D138" s="26"/>
      <c r="E138"/>
    </row>
    <row r="139" spans="4:5" x14ac:dyDescent="0.35">
      <c r="D139" s="26"/>
      <c r="E139"/>
    </row>
    <row r="140" spans="4:5" x14ac:dyDescent="0.35">
      <c r="D140" s="26"/>
      <c r="E140"/>
    </row>
    <row r="141" spans="4:5" x14ac:dyDescent="0.35">
      <c r="D141" s="26"/>
      <c r="E141"/>
    </row>
    <row r="142" spans="4:5" x14ac:dyDescent="0.35">
      <c r="D142" s="26"/>
      <c r="E142"/>
    </row>
    <row r="143" spans="4:5" x14ac:dyDescent="0.35">
      <c r="D143" s="26"/>
      <c r="E143"/>
    </row>
    <row r="144" spans="4:5" x14ac:dyDescent="0.35">
      <c r="D144" s="26"/>
      <c r="E144"/>
    </row>
    <row r="145" spans="4:5" x14ac:dyDescent="0.35">
      <c r="D145" s="26"/>
      <c r="E145"/>
    </row>
    <row r="146" spans="4:5" x14ac:dyDescent="0.35">
      <c r="D146" s="26"/>
      <c r="E146"/>
    </row>
    <row r="147" spans="4:5" x14ac:dyDescent="0.35">
      <c r="D147" s="26"/>
      <c r="E147"/>
    </row>
    <row r="148" spans="4:5" x14ac:dyDescent="0.35">
      <c r="D148" s="26"/>
      <c r="E148"/>
    </row>
    <row r="149" spans="4:5" x14ac:dyDescent="0.35">
      <c r="D149" s="26"/>
      <c r="E149"/>
    </row>
    <row r="150" spans="4:5" x14ac:dyDescent="0.35">
      <c r="D150" s="26"/>
      <c r="E150"/>
    </row>
    <row r="151" spans="4:5" x14ac:dyDescent="0.35">
      <c r="D151" s="26"/>
      <c r="E151"/>
    </row>
  </sheetData>
  <mergeCells count="10">
    <mergeCell ref="A54:A59"/>
    <mergeCell ref="A60:A62"/>
    <mergeCell ref="A63:A71"/>
    <mergeCell ref="A72:A77"/>
    <mergeCell ref="A8:A13"/>
    <mergeCell ref="A14:A20"/>
    <mergeCell ref="A21:A27"/>
    <mergeCell ref="A28:A36"/>
    <mergeCell ref="A37:A43"/>
    <mergeCell ref="A44:A5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CR159"/>
  <sheetViews>
    <sheetView zoomScaleNormal="100" workbookViewId="0">
      <selection activeCell="A6" sqref="A6"/>
    </sheetView>
  </sheetViews>
  <sheetFormatPr baseColWidth="10" defaultRowHeight="14.5" x14ac:dyDescent="0.35"/>
  <cols>
    <col min="1" max="1" width="15.54296875" customWidth="1"/>
    <col min="2" max="2" width="30.54296875" customWidth="1"/>
    <col min="3" max="4" width="12.54296875" customWidth="1"/>
    <col min="5" max="5" width="12.54296875" style="114" customWidth="1"/>
    <col min="6" max="7" width="12.54296875" customWidth="1"/>
    <col min="8" max="8" width="12.54296875" style="114" customWidth="1"/>
    <col min="9" max="9" width="15.54296875" style="114" customWidth="1"/>
  </cols>
  <sheetData>
    <row r="1" spans="1:9" s="144" customFormat="1" ht="27" customHeight="1" x14ac:dyDescent="0.6">
      <c r="A1" s="138"/>
      <c r="B1" s="142" t="s">
        <v>133</v>
      </c>
      <c r="C1" s="141"/>
      <c r="D1" s="140"/>
      <c r="E1" s="143"/>
      <c r="F1" s="138"/>
      <c r="G1" s="138"/>
      <c r="H1" s="138"/>
      <c r="I1" s="138"/>
    </row>
    <row r="3" spans="1:9" ht="15.5" x14ac:dyDescent="0.35">
      <c r="A3" s="2" t="s">
        <v>284</v>
      </c>
      <c r="B3" s="2"/>
      <c r="I3" s="115"/>
    </row>
    <row r="4" spans="1:9" s="86" customFormat="1" ht="15.5" x14ac:dyDescent="0.35">
      <c r="A4" s="2"/>
      <c r="B4" s="2"/>
      <c r="E4" s="114"/>
      <c r="H4" s="114"/>
      <c r="I4" s="114"/>
    </row>
    <row r="5" spans="1:9" ht="15.5" x14ac:dyDescent="0.35">
      <c r="A5" s="2" t="s">
        <v>407</v>
      </c>
      <c r="B5" s="2"/>
      <c r="D5" s="6"/>
      <c r="E5" s="116"/>
      <c r="H5" s="116"/>
    </row>
    <row r="6" spans="1:9" s="86" customFormat="1" ht="15.5" x14ac:dyDescent="0.35">
      <c r="A6" s="2"/>
      <c r="B6" s="2"/>
      <c r="E6" s="114"/>
      <c r="H6" s="114"/>
      <c r="I6" s="114"/>
    </row>
    <row r="7" spans="1:9" ht="15.5" x14ac:dyDescent="0.35">
      <c r="B7" s="2"/>
      <c r="C7" s="59"/>
    </row>
    <row r="8" spans="1:9" s="59" customFormat="1" ht="15.5" x14ac:dyDescent="0.35">
      <c r="A8" s="405" t="s">
        <v>122</v>
      </c>
      <c r="B8" s="405" t="s">
        <v>121</v>
      </c>
      <c r="C8" s="447" t="s">
        <v>200</v>
      </c>
      <c r="D8" s="448"/>
      <c r="E8" s="448"/>
      <c r="F8" s="447" t="s">
        <v>199</v>
      </c>
      <c r="G8" s="448"/>
      <c r="H8" s="448"/>
      <c r="I8" s="418" t="s">
        <v>6</v>
      </c>
    </row>
    <row r="9" spans="1:9" s="59" customFormat="1" ht="15.75" customHeight="1" x14ac:dyDescent="0.35">
      <c r="A9" s="406"/>
      <c r="B9" s="406"/>
      <c r="C9" s="449" t="s">
        <v>201</v>
      </c>
      <c r="D9" s="418" t="s">
        <v>234</v>
      </c>
      <c r="E9" s="418" t="s">
        <v>246</v>
      </c>
      <c r="F9" s="419" t="s">
        <v>201</v>
      </c>
      <c r="G9" s="445" t="s">
        <v>202</v>
      </c>
      <c r="H9" s="445" t="s">
        <v>246</v>
      </c>
      <c r="I9" s="419"/>
    </row>
    <row r="10" spans="1:9" ht="15.75" customHeight="1" x14ac:dyDescent="0.35">
      <c r="A10" s="406"/>
      <c r="B10" s="406"/>
      <c r="C10" s="445"/>
      <c r="D10" s="419"/>
      <c r="E10" s="419"/>
      <c r="F10" s="419"/>
      <c r="G10" s="445"/>
      <c r="H10" s="445"/>
      <c r="I10" s="419"/>
    </row>
    <row r="11" spans="1:9" ht="15" customHeight="1" x14ac:dyDescent="0.35">
      <c r="A11" s="407"/>
      <c r="B11" s="407"/>
      <c r="C11" s="445"/>
      <c r="D11" s="419"/>
      <c r="E11" s="420"/>
      <c r="F11" s="419"/>
      <c r="G11" s="445"/>
      <c r="H11" s="446"/>
      <c r="I11" s="420"/>
    </row>
    <row r="12" spans="1:9" x14ac:dyDescent="0.35">
      <c r="A12" s="401" t="s">
        <v>123</v>
      </c>
      <c r="B12" s="28" t="s">
        <v>52</v>
      </c>
      <c r="C12" s="227">
        <v>3233</v>
      </c>
      <c r="D12" s="54">
        <v>2968</v>
      </c>
      <c r="E12" s="121">
        <f>SUM(C12:D12)</f>
        <v>6201</v>
      </c>
      <c r="F12" s="335">
        <v>31</v>
      </c>
      <c r="G12" s="336">
        <v>21</v>
      </c>
      <c r="H12" s="121">
        <f>SUM(F12:G12)</f>
        <v>52</v>
      </c>
      <c r="I12" s="122">
        <f>E12+H12</f>
        <v>6253</v>
      </c>
    </row>
    <row r="13" spans="1:9" x14ac:dyDescent="0.35">
      <c r="A13" s="401"/>
      <c r="B13" s="28" t="s">
        <v>53</v>
      </c>
      <c r="C13" s="226">
        <v>8604</v>
      </c>
      <c r="D13" s="50">
        <v>8484</v>
      </c>
      <c r="E13" s="120">
        <f t="shared" ref="E13:E77" si="0">SUM(C13:D13)</f>
        <v>17088</v>
      </c>
      <c r="F13" s="225">
        <v>60</v>
      </c>
      <c r="G13" s="56">
        <v>42</v>
      </c>
      <c r="H13" s="120">
        <f t="shared" ref="H13:H77" si="1">SUM(F13:G13)</f>
        <v>102</v>
      </c>
      <c r="I13" s="119">
        <f t="shared" ref="I13:I77" si="2">E13+H13</f>
        <v>17190</v>
      </c>
    </row>
    <row r="14" spans="1:9" x14ac:dyDescent="0.35">
      <c r="A14" s="401"/>
      <c r="B14" s="28" t="s">
        <v>54</v>
      </c>
      <c r="C14" s="226">
        <v>7913</v>
      </c>
      <c r="D14" s="50">
        <v>7770</v>
      </c>
      <c r="E14" s="120">
        <f t="shared" si="0"/>
        <v>15683</v>
      </c>
      <c r="F14" s="225">
        <v>39</v>
      </c>
      <c r="G14" s="56">
        <v>40</v>
      </c>
      <c r="H14" s="120">
        <f t="shared" si="1"/>
        <v>79</v>
      </c>
      <c r="I14" s="119">
        <f>E14+H14</f>
        <v>15762</v>
      </c>
    </row>
    <row r="15" spans="1:9" x14ac:dyDescent="0.35">
      <c r="A15" s="401"/>
      <c r="B15" s="28" t="s">
        <v>55</v>
      </c>
      <c r="C15" s="226">
        <v>5293</v>
      </c>
      <c r="D15" s="50">
        <v>5092</v>
      </c>
      <c r="E15" s="120">
        <f t="shared" si="0"/>
        <v>10385</v>
      </c>
      <c r="F15" s="225">
        <v>35</v>
      </c>
      <c r="G15" s="56">
        <v>30</v>
      </c>
      <c r="H15" s="120">
        <f t="shared" si="1"/>
        <v>65</v>
      </c>
      <c r="I15" s="119">
        <f t="shared" si="2"/>
        <v>10450</v>
      </c>
    </row>
    <row r="16" spans="1:9" x14ac:dyDescent="0.35">
      <c r="A16" s="401"/>
      <c r="B16" s="28" t="s">
        <v>56</v>
      </c>
      <c r="C16" s="226">
        <v>5680</v>
      </c>
      <c r="D16" s="50">
        <v>6115</v>
      </c>
      <c r="E16" s="120">
        <f t="shared" si="0"/>
        <v>11795</v>
      </c>
      <c r="F16" s="225">
        <v>122</v>
      </c>
      <c r="G16" s="56">
        <v>132</v>
      </c>
      <c r="H16" s="120">
        <f t="shared" si="1"/>
        <v>254</v>
      </c>
      <c r="I16" s="119">
        <f t="shared" si="2"/>
        <v>12049</v>
      </c>
    </row>
    <row r="17" spans="1:9" x14ac:dyDescent="0.35">
      <c r="A17" s="401"/>
      <c r="B17" s="28" t="s">
        <v>57</v>
      </c>
      <c r="C17" s="226">
        <v>3336</v>
      </c>
      <c r="D17" s="50">
        <v>3239</v>
      </c>
      <c r="E17" s="120">
        <f t="shared" si="0"/>
        <v>6575</v>
      </c>
      <c r="F17" s="225">
        <v>24</v>
      </c>
      <c r="G17" s="56">
        <v>23</v>
      </c>
      <c r="H17" s="120">
        <f t="shared" si="1"/>
        <v>47</v>
      </c>
      <c r="I17" s="119">
        <f t="shared" si="2"/>
        <v>6622</v>
      </c>
    </row>
    <row r="18" spans="1:9" x14ac:dyDescent="0.35">
      <c r="A18" s="401" t="s">
        <v>124</v>
      </c>
      <c r="B18" s="28" t="s">
        <v>58</v>
      </c>
      <c r="C18" s="226">
        <v>2146</v>
      </c>
      <c r="D18" s="50">
        <v>2156</v>
      </c>
      <c r="E18" s="120">
        <f t="shared" si="0"/>
        <v>4302</v>
      </c>
      <c r="F18" s="225">
        <v>11</v>
      </c>
      <c r="G18" s="56">
        <v>6</v>
      </c>
      <c r="H18" s="120">
        <f t="shared" si="1"/>
        <v>17</v>
      </c>
      <c r="I18" s="119">
        <f t="shared" si="2"/>
        <v>4319</v>
      </c>
    </row>
    <row r="19" spans="1:9" x14ac:dyDescent="0.35">
      <c r="A19" s="401"/>
      <c r="B19" s="28" t="s">
        <v>59</v>
      </c>
      <c r="C19" s="226">
        <v>2065</v>
      </c>
      <c r="D19" s="50">
        <v>2141</v>
      </c>
      <c r="E19" s="120">
        <f t="shared" si="0"/>
        <v>4206</v>
      </c>
      <c r="F19" s="225">
        <v>10</v>
      </c>
      <c r="G19" s="56">
        <v>5</v>
      </c>
      <c r="H19" s="120">
        <f t="shared" si="1"/>
        <v>15</v>
      </c>
      <c r="I19" s="119">
        <f t="shared" si="2"/>
        <v>4221</v>
      </c>
    </row>
    <row r="20" spans="1:9" x14ac:dyDescent="0.35">
      <c r="A20" s="401"/>
      <c r="B20" s="28" t="s">
        <v>60</v>
      </c>
      <c r="C20" s="226">
        <v>3011</v>
      </c>
      <c r="D20" s="50">
        <v>2863</v>
      </c>
      <c r="E20" s="120">
        <f t="shared" si="0"/>
        <v>5874</v>
      </c>
      <c r="F20" s="225">
        <v>10</v>
      </c>
      <c r="G20" s="56">
        <v>11</v>
      </c>
      <c r="H20" s="120">
        <f t="shared" si="1"/>
        <v>21</v>
      </c>
      <c r="I20" s="119">
        <f t="shared" si="2"/>
        <v>5895</v>
      </c>
    </row>
    <row r="21" spans="1:9" x14ac:dyDescent="0.35">
      <c r="A21" s="401"/>
      <c r="B21" s="28" t="s">
        <v>61</v>
      </c>
      <c r="C21" s="226">
        <v>2270</v>
      </c>
      <c r="D21" s="50">
        <v>2366</v>
      </c>
      <c r="E21" s="120">
        <f t="shared" si="0"/>
        <v>4636</v>
      </c>
      <c r="F21" s="225">
        <v>29</v>
      </c>
      <c r="G21" s="56">
        <v>25</v>
      </c>
      <c r="H21" s="120">
        <f t="shared" si="1"/>
        <v>54</v>
      </c>
      <c r="I21" s="119">
        <f t="shared" si="2"/>
        <v>4690</v>
      </c>
    </row>
    <row r="22" spans="1:9" x14ac:dyDescent="0.35">
      <c r="A22" s="401"/>
      <c r="B22" s="28" t="s">
        <v>62</v>
      </c>
      <c r="C22" s="226">
        <v>2840</v>
      </c>
      <c r="D22" s="50">
        <v>2651</v>
      </c>
      <c r="E22" s="120">
        <f t="shared" si="0"/>
        <v>5491</v>
      </c>
      <c r="F22" s="225">
        <v>16</v>
      </c>
      <c r="G22" s="56">
        <v>15</v>
      </c>
      <c r="H22" s="120">
        <f t="shared" si="1"/>
        <v>31</v>
      </c>
      <c r="I22" s="119">
        <f t="shared" si="2"/>
        <v>5522</v>
      </c>
    </row>
    <row r="23" spans="1:9" x14ac:dyDescent="0.35">
      <c r="A23" s="401"/>
      <c r="B23" s="28" t="s">
        <v>63</v>
      </c>
      <c r="C23" s="226">
        <v>1812</v>
      </c>
      <c r="D23" s="50">
        <v>1914</v>
      </c>
      <c r="E23" s="120">
        <f t="shared" si="0"/>
        <v>3726</v>
      </c>
      <c r="F23" s="225">
        <v>19</v>
      </c>
      <c r="G23" s="56">
        <v>9</v>
      </c>
      <c r="H23" s="120">
        <f t="shared" si="1"/>
        <v>28</v>
      </c>
      <c r="I23" s="119">
        <f t="shared" si="2"/>
        <v>3754</v>
      </c>
    </row>
    <row r="24" spans="1:9" x14ac:dyDescent="0.35">
      <c r="A24" s="401"/>
      <c r="B24" s="28" t="s">
        <v>64</v>
      </c>
      <c r="C24" s="225">
        <v>35</v>
      </c>
      <c r="D24" s="56">
        <v>16</v>
      </c>
      <c r="E24" s="120">
        <f t="shared" si="0"/>
        <v>51</v>
      </c>
      <c r="F24" s="225"/>
      <c r="G24" s="56"/>
      <c r="H24" s="120">
        <f t="shared" si="1"/>
        <v>0</v>
      </c>
      <c r="I24" s="119">
        <f t="shared" si="2"/>
        <v>51</v>
      </c>
    </row>
    <row r="25" spans="1:9" x14ac:dyDescent="0.35">
      <c r="A25" s="402" t="s">
        <v>125</v>
      </c>
      <c r="B25" s="28" t="s">
        <v>65</v>
      </c>
      <c r="C25" s="226">
        <v>4728</v>
      </c>
      <c r="D25" s="50">
        <v>5282</v>
      </c>
      <c r="E25" s="120">
        <f t="shared" si="0"/>
        <v>10010</v>
      </c>
      <c r="F25" s="225">
        <v>23</v>
      </c>
      <c r="G25" s="56">
        <v>19</v>
      </c>
      <c r="H25" s="120">
        <f t="shared" si="1"/>
        <v>42</v>
      </c>
      <c r="I25" s="119">
        <f t="shared" si="2"/>
        <v>10052</v>
      </c>
    </row>
    <row r="26" spans="1:9" x14ac:dyDescent="0.35">
      <c r="A26" s="402"/>
      <c r="B26" s="28" t="s">
        <v>66</v>
      </c>
      <c r="C26" s="226">
        <v>3131</v>
      </c>
      <c r="D26" s="50">
        <v>3372</v>
      </c>
      <c r="E26" s="120">
        <f t="shared" si="0"/>
        <v>6503</v>
      </c>
      <c r="F26" s="225">
        <v>16</v>
      </c>
      <c r="G26" s="56">
        <v>14</v>
      </c>
      <c r="H26" s="120">
        <f t="shared" si="1"/>
        <v>30</v>
      </c>
      <c r="I26" s="119">
        <f t="shared" si="2"/>
        <v>6533</v>
      </c>
    </row>
    <row r="27" spans="1:9" x14ac:dyDescent="0.35">
      <c r="A27" s="402"/>
      <c r="B27" s="28" t="s">
        <v>67</v>
      </c>
      <c r="C27" s="226">
        <v>2271</v>
      </c>
      <c r="D27" s="50">
        <v>2483</v>
      </c>
      <c r="E27" s="120">
        <f t="shared" si="0"/>
        <v>4754</v>
      </c>
      <c r="F27" s="225">
        <v>16</v>
      </c>
      <c r="G27" s="56">
        <v>12</v>
      </c>
      <c r="H27" s="120">
        <f t="shared" si="1"/>
        <v>28</v>
      </c>
      <c r="I27" s="119">
        <f t="shared" si="2"/>
        <v>4782</v>
      </c>
    </row>
    <row r="28" spans="1:9" x14ac:dyDescent="0.35">
      <c r="A28" s="402"/>
      <c r="B28" s="28" t="s">
        <v>68</v>
      </c>
      <c r="C28" s="226">
        <v>3173</v>
      </c>
      <c r="D28" s="50">
        <v>3559</v>
      </c>
      <c r="E28" s="120">
        <f t="shared" si="0"/>
        <v>6732</v>
      </c>
      <c r="F28" s="225">
        <v>18</v>
      </c>
      <c r="G28" s="56">
        <v>14</v>
      </c>
      <c r="H28" s="120">
        <f t="shared" si="1"/>
        <v>32</v>
      </c>
      <c r="I28" s="119">
        <f t="shared" si="2"/>
        <v>6764</v>
      </c>
    </row>
    <row r="29" spans="1:9" x14ac:dyDescent="0.35">
      <c r="A29" s="402"/>
      <c r="B29" s="28" t="s">
        <v>69</v>
      </c>
      <c r="C29" s="226">
        <v>1377</v>
      </c>
      <c r="D29" s="50">
        <v>1530</v>
      </c>
      <c r="E29" s="120">
        <f t="shared" si="0"/>
        <v>2907</v>
      </c>
      <c r="F29" s="225">
        <v>15</v>
      </c>
      <c r="G29" s="56">
        <v>17</v>
      </c>
      <c r="H29" s="120">
        <f t="shared" si="1"/>
        <v>32</v>
      </c>
      <c r="I29" s="119">
        <f t="shared" si="2"/>
        <v>2939</v>
      </c>
    </row>
    <row r="30" spans="1:9" x14ac:dyDescent="0.35">
      <c r="A30" s="402"/>
      <c r="B30" s="28" t="s">
        <v>70</v>
      </c>
      <c r="C30" s="226">
        <v>2033</v>
      </c>
      <c r="D30" s="50">
        <v>2370</v>
      </c>
      <c r="E30" s="120">
        <f t="shared" si="0"/>
        <v>4403</v>
      </c>
      <c r="F30" s="225">
        <v>13</v>
      </c>
      <c r="G30" s="56">
        <v>10</v>
      </c>
      <c r="H30" s="120">
        <f t="shared" si="1"/>
        <v>23</v>
      </c>
      <c r="I30" s="119">
        <f t="shared" si="2"/>
        <v>4426</v>
      </c>
    </row>
    <row r="31" spans="1:9" x14ac:dyDescent="0.35">
      <c r="A31" s="402"/>
      <c r="B31" s="28" t="s">
        <v>71</v>
      </c>
      <c r="C31" s="226">
        <v>1028</v>
      </c>
      <c r="D31" s="50">
        <v>1156</v>
      </c>
      <c r="E31" s="120">
        <f t="shared" si="0"/>
        <v>2184</v>
      </c>
      <c r="F31" s="225">
        <v>13</v>
      </c>
      <c r="G31" s="56">
        <v>9</v>
      </c>
      <c r="H31" s="120">
        <f t="shared" si="1"/>
        <v>22</v>
      </c>
      <c r="I31" s="119">
        <f t="shared" si="2"/>
        <v>2206</v>
      </c>
    </row>
    <row r="32" spans="1:9" x14ac:dyDescent="0.35">
      <c r="A32" s="401" t="s">
        <v>126</v>
      </c>
      <c r="B32" s="28" t="s">
        <v>72</v>
      </c>
      <c r="C32" s="226">
        <v>4672</v>
      </c>
      <c r="D32" s="50">
        <v>4827</v>
      </c>
      <c r="E32" s="120">
        <f t="shared" si="0"/>
        <v>9499</v>
      </c>
      <c r="F32" s="225">
        <v>17</v>
      </c>
      <c r="G32" s="56">
        <v>17</v>
      </c>
      <c r="H32" s="120">
        <f t="shared" si="1"/>
        <v>34</v>
      </c>
      <c r="I32" s="119">
        <f t="shared" si="2"/>
        <v>9533</v>
      </c>
    </row>
    <row r="33" spans="1:9" x14ac:dyDescent="0.35">
      <c r="A33" s="401"/>
      <c r="B33" s="28" t="s">
        <v>73</v>
      </c>
      <c r="C33" s="226">
        <v>1890</v>
      </c>
      <c r="D33" s="50">
        <v>1765</v>
      </c>
      <c r="E33" s="120">
        <f t="shared" si="0"/>
        <v>3655</v>
      </c>
      <c r="F33" s="225">
        <v>15</v>
      </c>
      <c r="G33" s="56">
        <v>14</v>
      </c>
      <c r="H33" s="120">
        <f t="shared" si="1"/>
        <v>29</v>
      </c>
      <c r="I33" s="119">
        <f t="shared" si="2"/>
        <v>3684</v>
      </c>
    </row>
    <row r="34" spans="1:9" x14ac:dyDescent="0.35">
      <c r="A34" s="401"/>
      <c r="B34" s="28" t="s">
        <v>74</v>
      </c>
      <c r="C34" s="226">
        <v>1869</v>
      </c>
      <c r="D34" s="50">
        <v>1951</v>
      </c>
      <c r="E34" s="120">
        <f t="shared" si="0"/>
        <v>3820</v>
      </c>
      <c r="F34" s="225">
        <v>4</v>
      </c>
      <c r="G34" s="56">
        <v>3</v>
      </c>
      <c r="H34" s="120">
        <f t="shared" si="1"/>
        <v>7</v>
      </c>
      <c r="I34" s="119">
        <f t="shared" si="2"/>
        <v>3827</v>
      </c>
    </row>
    <row r="35" spans="1:9" x14ac:dyDescent="0.35">
      <c r="A35" s="401"/>
      <c r="B35" s="28" t="s">
        <v>75</v>
      </c>
      <c r="C35" s="226">
        <v>1351</v>
      </c>
      <c r="D35" s="50">
        <v>1357</v>
      </c>
      <c r="E35" s="120">
        <f t="shared" si="0"/>
        <v>2708</v>
      </c>
      <c r="F35" s="225">
        <v>13</v>
      </c>
      <c r="G35" s="56">
        <v>10</v>
      </c>
      <c r="H35" s="120">
        <f t="shared" si="1"/>
        <v>23</v>
      </c>
      <c r="I35" s="119">
        <f t="shared" si="2"/>
        <v>2731</v>
      </c>
    </row>
    <row r="36" spans="1:9" x14ac:dyDescent="0.35">
      <c r="A36" s="401"/>
      <c r="B36" s="28" t="s">
        <v>76</v>
      </c>
      <c r="C36" s="225">
        <v>524</v>
      </c>
      <c r="D36" s="56">
        <v>502</v>
      </c>
      <c r="E36" s="120">
        <f t="shared" si="0"/>
        <v>1026</v>
      </c>
      <c r="F36" s="225">
        <v>3</v>
      </c>
      <c r="G36" s="56">
        <v>3</v>
      </c>
      <c r="H36" s="120">
        <f t="shared" si="1"/>
        <v>6</v>
      </c>
      <c r="I36" s="119">
        <f t="shared" si="2"/>
        <v>1032</v>
      </c>
    </row>
    <row r="37" spans="1:9" x14ac:dyDescent="0.35">
      <c r="A37" s="401"/>
      <c r="B37" s="28" t="s">
        <v>77</v>
      </c>
      <c r="C37" s="225">
        <v>85</v>
      </c>
      <c r="D37" s="56">
        <v>89</v>
      </c>
      <c r="E37" s="120">
        <f t="shared" si="0"/>
        <v>174</v>
      </c>
      <c r="F37" s="225"/>
      <c r="G37" s="56">
        <v>2</v>
      </c>
      <c r="H37" s="120">
        <f t="shared" si="1"/>
        <v>2</v>
      </c>
      <c r="I37" s="119">
        <f t="shared" si="2"/>
        <v>176</v>
      </c>
    </row>
    <row r="38" spans="1:9" x14ac:dyDescent="0.35">
      <c r="A38" s="401"/>
      <c r="B38" s="28" t="s">
        <v>78</v>
      </c>
      <c r="C38" s="226">
        <v>2039</v>
      </c>
      <c r="D38" s="50">
        <v>2181</v>
      </c>
      <c r="E38" s="120">
        <f t="shared" si="0"/>
        <v>4220</v>
      </c>
      <c r="F38" s="225">
        <v>6</v>
      </c>
      <c r="G38" s="56">
        <v>13</v>
      </c>
      <c r="H38" s="120">
        <f t="shared" si="1"/>
        <v>19</v>
      </c>
      <c r="I38" s="119">
        <f t="shared" si="2"/>
        <v>4239</v>
      </c>
    </row>
    <row r="39" spans="1:9" x14ac:dyDescent="0.35">
      <c r="A39" s="401"/>
      <c r="B39" s="28" t="s">
        <v>79</v>
      </c>
      <c r="C39" s="226">
        <v>2639</v>
      </c>
      <c r="D39" s="50">
        <v>2799</v>
      </c>
      <c r="E39" s="120">
        <f t="shared" si="0"/>
        <v>5438</v>
      </c>
      <c r="F39" s="225">
        <v>16</v>
      </c>
      <c r="G39" s="56">
        <v>6</v>
      </c>
      <c r="H39" s="120">
        <f t="shared" si="1"/>
        <v>22</v>
      </c>
      <c r="I39" s="119">
        <f t="shared" si="2"/>
        <v>5460</v>
      </c>
    </row>
    <row r="40" spans="1:9" x14ac:dyDescent="0.35">
      <c r="A40" s="401"/>
      <c r="B40" s="28" t="s">
        <v>80</v>
      </c>
      <c r="C40" s="225">
        <v>307</v>
      </c>
      <c r="D40" s="56">
        <v>265</v>
      </c>
      <c r="E40" s="120">
        <f t="shared" si="0"/>
        <v>572</v>
      </c>
      <c r="F40" s="225">
        <v>1</v>
      </c>
      <c r="G40" s="56">
        <v>3</v>
      </c>
      <c r="H40" s="120">
        <f t="shared" si="1"/>
        <v>4</v>
      </c>
      <c r="I40" s="119">
        <f t="shared" si="2"/>
        <v>576</v>
      </c>
    </row>
    <row r="41" spans="1:9" x14ac:dyDescent="0.35">
      <c r="A41" s="401" t="s">
        <v>127</v>
      </c>
      <c r="B41" s="28" t="s">
        <v>81</v>
      </c>
      <c r="C41" s="226">
        <v>3159</v>
      </c>
      <c r="D41" s="50">
        <v>3406</v>
      </c>
      <c r="E41" s="120">
        <f t="shared" si="0"/>
        <v>6565</v>
      </c>
      <c r="F41" s="225">
        <v>17</v>
      </c>
      <c r="G41" s="56">
        <v>14</v>
      </c>
      <c r="H41" s="120">
        <f t="shared" si="1"/>
        <v>31</v>
      </c>
      <c r="I41" s="119">
        <f t="shared" si="2"/>
        <v>6596</v>
      </c>
    </row>
    <row r="42" spans="1:9" x14ac:dyDescent="0.35">
      <c r="A42" s="401"/>
      <c r="B42" s="28" t="s">
        <v>82</v>
      </c>
      <c r="C42" s="225">
        <v>849</v>
      </c>
      <c r="D42" s="56">
        <v>925</v>
      </c>
      <c r="E42" s="120">
        <f t="shared" si="0"/>
        <v>1774</v>
      </c>
      <c r="F42" s="225">
        <v>4</v>
      </c>
      <c r="G42" s="56">
        <v>2</v>
      </c>
      <c r="H42" s="120">
        <f t="shared" si="1"/>
        <v>6</v>
      </c>
      <c r="I42" s="119">
        <f t="shared" si="2"/>
        <v>1780</v>
      </c>
    </row>
    <row r="43" spans="1:9" x14ac:dyDescent="0.35">
      <c r="A43" s="401"/>
      <c r="B43" s="28" t="s">
        <v>83</v>
      </c>
      <c r="C43" s="226">
        <v>1849</v>
      </c>
      <c r="D43" s="50">
        <v>1931</v>
      </c>
      <c r="E43" s="120">
        <f t="shared" si="0"/>
        <v>3780</v>
      </c>
      <c r="F43" s="225">
        <v>13</v>
      </c>
      <c r="G43" s="56">
        <v>17</v>
      </c>
      <c r="H43" s="120">
        <f t="shared" si="1"/>
        <v>30</v>
      </c>
      <c r="I43" s="119">
        <f t="shared" si="2"/>
        <v>3810</v>
      </c>
    </row>
    <row r="44" spans="1:9" x14ac:dyDescent="0.35">
      <c r="A44" s="401"/>
      <c r="B44" s="28" t="s">
        <v>84</v>
      </c>
      <c r="C44" s="226">
        <v>1878</v>
      </c>
      <c r="D44" s="50">
        <v>1999</v>
      </c>
      <c r="E44" s="120">
        <f t="shared" si="0"/>
        <v>3877</v>
      </c>
      <c r="F44" s="225">
        <v>9</v>
      </c>
      <c r="G44" s="56">
        <v>3</v>
      </c>
      <c r="H44" s="120">
        <f t="shared" si="1"/>
        <v>12</v>
      </c>
      <c r="I44" s="119">
        <f t="shared" si="2"/>
        <v>3889</v>
      </c>
    </row>
    <row r="45" spans="1:9" x14ac:dyDescent="0.35">
      <c r="A45" s="401"/>
      <c r="B45" s="28" t="s">
        <v>85</v>
      </c>
      <c r="C45" s="226">
        <v>1032</v>
      </c>
      <c r="D45" s="50">
        <v>1030</v>
      </c>
      <c r="E45" s="120">
        <f t="shared" si="0"/>
        <v>2062</v>
      </c>
      <c r="F45" s="225">
        <v>5</v>
      </c>
      <c r="G45" s="56">
        <v>2</v>
      </c>
      <c r="H45" s="120">
        <f t="shared" si="1"/>
        <v>7</v>
      </c>
      <c r="I45" s="119">
        <f t="shared" si="2"/>
        <v>2069</v>
      </c>
    </row>
    <row r="46" spans="1:9" x14ac:dyDescent="0.35">
      <c r="A46" s="401"/>
      <c r="B46" s="28" t="s">
        <v>86</v>
      </c>
      <c r="C46" s="225">
        <v>970</v>
      </c>
      <c r="D46" s="50">
        <v>1051</v>
      </c>
      <c r="E46" s="120">
        <f t="shared" si="0"/>
        <v>2021</v>
      </c>
      <c r="F46" s="225">
        <v>6</v>
      </c>
      <c r="G46" s="56">
        <v>9</v>
      </c>
      <c r="H46" s="120">
        <f t="shared" si="1"/>
        <v>15</v>
      </c>
      <c r="I46" s="119">
        <f t="shared" si="2"/>
        <v>2036</v>
      </c>
    </row>
    <row r="47" spans="1:9" x14ac:dyDescent="0.35">
      <c r="A47" s="401"/>
      <c r="B47" s="28" t="s">
        <v>87</v>
      </c>
      <c r="C47" s="225">
        <v>240</v>
      </c>
      <c r="D47" s="56">
        <v>236</v>
      </c>
      <c r="E47" s="120">
        <f t="shared" si="0"/>
        <v>476</v>
      </c>
      <c r="F47" s="225">
        <v>1</v>
      </c>
      <c r="G47" s="56"/>
      <c r="H47" s="120">
        <f t="shared" si="1"/>
        <v>1</v>
      </c>
      <c r="I47" s="119">
        <f t="shared" si="2"/>
        <v>477</v>
      </c>
    </row>
    <row r="48" spans="1:9" x14ac:dyDescent="0.35">
      <c r="A48" s="401" t="s">
        <v>128</v>
      </c>
      <c r="B48" s="28" t="s">
        <v>88</v>
      </c>
      <c r="C48" s="226">
        <v>2743</v>
      </c>
      <c r="D48" s="50">
        <v>2667</v>
      </c>
      <c r="E48" s="120">
        <f t="shared" si="0"/>
        <v>5410</v>
      </c>
      <c r="F48" s="225">
        <v>10</v>
      </c>
      <c r="G48" s="56">
        <v>3</v>
      </c>
      <c r="H48" s="120">
        <f t="shared" si="1"/>
        <v>13</v>
      </c>
      <c r="I48" s="119">
        <f t="shared" si="2"/>
        <v>5423</v>
      </c>
    </row>
    <row r="49" spans="1:9" x14ac:dyDescent="0.35">
      <c r="A49" s="401"/>
      <c r="B49" s="28" t="s">
        <v>89</v>
      </c>
      <c r="C49" s="226">
        <v>4360</v>
      </c>
      <c r="D49" s="50">
        <v>4128</v>
      </c>
      <c r="E49" s="120">
        <f t="shared" si="0"/>
        <v>8488</v>
      </c>
      <c r="F49" s="225">
        <v>17</v>
      </c>
      <c r="G49" s="56">
        <v>18</v>
      </c>
      <c r="H49" s="120">
        <f t="shared" si="1"/>
        <v>35</v>
      </c>
      <c r="I49" s="119">
        <f t="shared" si="2"/>
        <v>8523</v>
      </c>
    </row>
    <row r="50" spans="1:9" x14ac:dyDescent="0.35">
      <c r="A50" s="401"/>
      <c r="B50" s="28" t="s">
        <v>90</v>
      </c>
      <c r="C50" s="226">
        <v>2283</v>
      </c>
      <c r="D50" s="50">
        <v>2315</v>
      </c>
      <c r="E50" s="120">
        <f t="shared" si="0"/>
        <v>4598</v>
      </c>
      <c r="F50" s="225">
        <v>16</v>
      </c>
      <c r="G50" s="56">
        <v>17</v>
      </c>
      <c r="H50" s="120">
        <f t="shared" si="1"/>
        <v>33</v>
      </c>
      <c r="I50" s="119">
        <f t="shared" si="2"/>
        <v>4631</v>
      </c>
    </row>
    <row r="51" spans="1:9" x14ac:dyDescent="0.35">
      <c r="A51" s="401"/>
      <c r="B51" s="28" t="s">
        <v>91</v>
      </c>
      <c r="C51" s="226">
        <v>1429</v>
      </c>
      <c r="D51" s="50">
        <v>1481</v>
      </c>
      <c r="E51" s="120">
        <f t="shared" si="0"/>
        <v>2910</v>
      </c>
      <c r="F51" s="225">
        <v>12</v>
      </c>
      <c r="G51" s="56">
        <v>8</v>
      </c>
      <c r="H51" s="120">
        <f t="shared" si="1"/>
        <v>20</v>
      </c>
      <c r="I51" s="119">
        <f t="shared" si="2"/>
        <v>2930</v>
      </c>
    </row>
    <row r="52" spans="1:9" x14ac:dyDescent="0.35">
      <c r="A52" s="401"/>
      <c r="B52" s="28" t="s">
        <v>92</v>
      </c>
      <c r="C52" s="226">
        <v>5248</v>
      </c>
      <c r="D52" s="50">
        <v>5066</v>
      </c>
      <c r="E52" s="120">
        <f t="shared" si="0"/>
        <v>10314</v>
      </c>
      <c r="F52" s="225">
        <v>18</v>
      </c>
      <c r="G52" s="56">
        <v>13</v>
      </c>
      <c r="H52" s="120">
        <f t="shared" si="1"/>
        <v>31</v>
      </c>
      <c r="I52" s="119">
        <f t="shared" si="2"/>
        <v>10345</v>
      </c>
    </row>
    <row r="53" spans="1:9" x14ac:dyDescent="0.35">
      <c r="A53" s="401"/>
      <c r="B53" s="28" t="s">
        <v>93</v>
      </c>
      <c r="C53" s="226">
        <v>5243</v>
      </c>
      <c r="D53" s="50">
        <v>5566</v>
      </c>
      <c r="E53" s="120">
        <f t="shared" si="0"/>
        <v>10809</v>
      </c>
      <c r="F53" s="225">
        <v>25</v>
      </c>
      <c r="G53" s="56">
        <v>20</v>
      </c>
      <c r="H53" s="120">
        <f t="shared" si="1"/>
        <v>45</v>
      </c>
      <c r="I53" s="119">
        <f t="shared" si="2"/>
        <v>10854</v>
      </c>
    </row>
    <row r="54" spans="1:9" x14ac:dyDescent="0.35">
      <c r="A54" s="401"/>
      <c r="B54" s="28" t="s">
        <v>94</v>
      </c>
      <c r="C54" s="226">
        <v>1875</v>
      </c>
      <c r="D54" s="50">
        <v>1955</v>
      </c>
      <c r="E54" s="120">
        <f t="shared" si="0"/>
        <v>3830</v>
      </c>
      <c r="F54" s="225">
        <v>15</v>
      </c>
      <c r="G54" s="56">
        <v>13</v>
      </c>
      <c r="H54" s="120">
        <f t="shared" si="1"/>
        <v>28</v>
      </c>
      <c r="I54" s="119">
        <f t="shared" si="2"/>
        <v>3858</v>
      </c>
    </row>
    <row r="55" spans="1:9" x14ac:dyDescent="0.35">
      <c r="A55" s="401"/>
      <c r="B55" s="28" t="s">
        <v>95</v>
      </c>
      <c r="C55" s="226">
        <v>4358</v>
      </c>
      <c r="D55" s="50">
        <v>4622</v>
      </c>
      <c r="E55" s="120">
        <f t="shared" si="0"/>
        <v>8980</v>
      </c>
      <c r="F55" s="225">
        <v>24</v>
      </c>
      <c r="G55" s="56">
        <v>11</v>
      </c>
      <c r="H55" s="120">
        <f t="shared" si="1"/>
        <v>35</v>
      </c>
      <c r="I55" s="119">
        <f t="shared" si="2"/>
        <v>9015</v>
      </c>
    </row>
    <row r="56" spans="1:9" x14ac:dyDescent="0.35">
      <c r="A56" s="401"/>
      <c r="B56" s="28" t="s">
        <v>96</v>
      </c>
      <c r="C56" s="226">
        <v>1317</v>
      </c>
      <c r="D56" s="50">
        <v>1297</v>
      </c>
      <c r="E56" s="120">
        <f t="shared" si="0"/>
        <v>2614</v>
      </c>
      <c r="F56" s="225">
        <v>11</v>
      </c>
      <c r="G56" s="56">
        <v>2</v>
      </c>
      <c r="H56" s="120">
        <f t="shared" si="1"/>
        <v>13</v>
      </c>
      <c r="I56" s="119">
        <f t="shared" si="2"/>
        <v>2627</v>
      </c>
    </row>
    <row r="57" spans="1:9" x14ac:dyDescent="0.35">
      <c r="A57" s="401"/>
      <c r="B57" s="28" t="s">
        <v>97</v>
      </c>
      <c r="C57" s="226">
        <v>2222</v>
      </c>
      <c r="D57" s="50">
        <v>2363</v>
      </c>
      <c r="E57" s="120">
        <f t="shared" si="0"/>
        <v>4585</v>
      </c>
      <c r="F57" s="225">
        <v>19</v>
      </c>
      <c r="G57" s="56">
        <v>15</v>
      </c>
      <c r="H57" s="120">
        <f t="shared" si="1"/>
        <v>34</v>
      </c>
      <c r="I57" s="119">
        <f t="shared" si="2"/>
        <v>4619</v>
      </c>
    </row>
    <row r="58" spans="1:9" x14ac:dyDescent="0.35">
      <c r="A58" s="401" t="s">
        <v>129</v>
      </c>
      <c r="B58" s="28" t="s">
        <v>98</v>
      </c>
      <c r="C58" s="226">
        <v>8467</v>
      </c>
      <c r="D58" s="50">
        <v>8006</v>
      </c>
      <c r="E58" s="120">
        <f t="shared" si="0"/>
        <v>16473</v>
      </c>
      <c r="F58" s="225">
        <v>31</v>
      </c>
      <c r="G58" s="56">
        <v>16</v>
      </c>
      <c r="H58" s="120">
        <f t="shared" si="1"/>
        <v>47</v>
      </c>
      <c r="I58" s="119">
        <f t="shared" si="2"/>
        <v>16520</v>
      </c>
    </row>
    <row r="59" spans="1:9" x14ac:dyDescent="0.35">
      <c r="A59" s="401"/>
      <c r="B59" s="28" t="s">
        <v>99</v>
      </c>
      <c r="C59" s="226">
        <v>5331</v>
      </c>
      <c r="D59" s="50">
        <v>5076</v>
      </c>
      <c r="E59" s="120">
        <f t="shared" si="0"/>
        <v>10407</v>
      </c>
      <c r="F59" s="225">
        <v>12</v>
      </c>
      <c r="G59" s="56">
        <v>11</v>
      </c>
      <c r="H59" s="120">
        <f t="shared" si="1"/>
        <v>23</v>
      </c>
      <c r="I59" s="119">
        <f t="shared" si="2"/>
        <v>10430</v>
      </c>
    </row>
    <row r="60" spans="1:9" x14ac:dyDescent="0.35">
      <c r="A60" s="401"/>
      <c r="B60" s="28" t="s">
        <v>100</v>
      </c>
      <c r="C60" s="226">
        <v>3114</v>
      </c>
      <c r="D60" s="50">
        <v>3149</v>
      </c>
      <c r="E60" s="120">
        <f t="shared" si="0"/>
        <v>6263</v>
      </c>
      <c r="F60" s="225">
        <v>10</v>
      </c>
      <c r="G60" s="56">
        <v>4</v>
      </c>
      <c r="H60" s="120">
        <f t="shared" si="1"/>
        <v>14</v>
      </c>
      <c r="I60" s="119">
        <f t="shared" si="2"/>
        <v>6277</v>
      </c>
    </row>
    <row r="61" spans="1:9" x14ac:dyDescent="0.35">
      <c r="A61" s="401"/>
      <c r="B61" s="28" t="s">
        <v>101</v>
      </c>
      <c r="C61" s="226">
        <v>2587</v>
      </c>
      <c r="D61" s="50">
        <v>2665</v>
      </c>
      <c r="E61" s="120">
        <f t="shared" si="0"/>
        <v>5252</v>
      </c>
      <c r="F61" s="225">
        <v>14</v>
      </c>
      <c r="G61" s="56">
        <v>12</v>
      </c>
      <c r="H61" s="120">
        <f t="shared" si="1"/>
        <v>26</v>
      </c>
      <c r="I61" s="119">
        <f t="shared" si="2"/>
        <v>5278</v>
      </c>
    </row>
    <row r="62" spans="1:9" s="318" customFormat="1" x14ac:dyDescent="0.35">
      <c r="A62" s="401"/>
      <c r="B62" s="198" t="s">
        <v>102</v>
      </c>
      <c r="C62" s="226">
        <v>3742</v>
      </c>
      <c r="D62" s="50">
        <v>3924</v>
      </c>
      <c r="E62" s="120">
        <f t="shared" ref="E62:E63" si="3">SUM(C62:D62)</f>
        <v>7666</v>
      </c>
      <c r="F62" s="225">
        <v>6</v>
      </c>
      <c r="G62" s="56">
        <v>11</v>
      </c>
      <c r="H62" s="120">
        <f t="shared" ref="H62:H63" si="4">SUM(F62:G62)</f>
        <v>17</v>
      </c>
      <c r="I62" s="214">
        <f t="shared" ref="I62:I63" si="5">E62+H62</f>
        <v>7683</v>
      </c>
    </row>
    <row r="63" spans="1:9" s="318" customFormat="1" x14ac:dyDescent="0.35">
      <c r="A63" s="401"/>
      <c r="B63" s="198" t="s">
        <v>408</v>
      </c>
      <c r="C63" s="225">
        <v>862</v>
      </c>
      <c r="D63" s="56">
        <v>840</v>
      </c>
      <c r="E63" s="120">
        <f t="shared" si="3"/>
        <v>1702</v>
      </c>
      <c r="F63" s="225">
        <v>6</v>
      </c>
      <c r="G63" s="56"/>
      <c r="H63" s="120">
        <f t="shared" si="4"/>
        <v>6</v>
      </c>
      <c r="I63" s="214">
        <f t="shared" si="5"/>
        <v>1708</v>
      </c>
    </row>
    <row r="64" spans="1:9" x14ac:dyDescent="0.35">
      <c r="A64" s="401" t="s">
        <v>130</v>
      </c>
      <c r="B64" s="28" t="s">
        <v>103</v>
      </c>
      <c r="C64" s="226">
        <v>6637</v>
      </c>
      <c r="D64" s="50">
        <v>6797</v>
      </c>
      <c r="E64" s="120">
        <f t="shared" si="0"/>
        <v>13434</v>
      </c>
      <c r="F64" s="225">
        <v>21</v>
      </c>
      <c r="G64" s="56">
        <v>20</v>
      </c>
      <c r="H64" s="120">
        <f t="shared" si="1"/>
        <v>41</v>
      </c>
      <c r="I64" s="119">
        <f t="shared" si="2"/>
        <v>13475</v>
      </c>
    </row>
    <row r="65" spans="1:9" x14ac:dyDescent="0.35">
      <c r="A65" s="401"/>
      <c r="B65" s="28" t="s">
        <v>104</v>
      </c>
      <c r="C65" s="226">
        <v>3875</v>
      </c>
      <c r="D65" s="50">
        <v>3971</v>
      </c>
      <c r="E65" s="120">
        <f t="shared" si="0"/>
        <v>7846</v>
      </c>
      <c r="F65" s="225">
        <v>15</v>
      </c>
      <c r="G65" s="56">
        <v>20</v>
      </c>
      <c r="H65" s="120">
        <f t="shared" si="1"/>
        <v>35</v>
      </c>
      <c r="I65" s="119">
        <f t="shared" si="2"/>
        <v>7881</v>
      </c>
    </row>
    <row r="66" spans="1:9" x14ac:dyDescent="0.35">
      <c r="A66" s="401"/>
      <c r="B66" s="28" t="s">
        <v>105</v>
      </c>
      <c r="C66" s="225">
        <v>649</v>
      </c>
      <c r="D66" s="56">
        <v>650</v>
      </c>
      <c r="E66" s="120">
        <f t="shared" si="0"/>
        <v>1299</v>
      </c>
      <c r="F66" s="225">
        <v>4</v>
      </c>
      <c r="G66" s="56"/>
      <c r="H66" s="120">
        <f t="shared" si="1"/>
        <v>4</v>
      </c>
      <c r="I66" s="119">
        <f t="shared" si="2"/>
        <v>1303</v>
      </c>
    </row>
    <row r="67" spans="1:9" x14ac:dyDescent="0.35">
      <c r="A67" s="402" t="s">
        <v>132</v>
      </c>
      <c r="B67" s="28" t="s">
        <v>106</v>
      </c>
      <c r="C67" s="226">
        <v>2294</v>
      </c>
      <c r="D67" s="50">
        <v>2326</v>
      </c>
      <c r="E67" s="120">
        <f t="shared" si="0"/>
        <v>4620</v>
      </c>
      <c r="F67" s="225">
        <v>6</v>
      </c>
      <c r="G67" s="56">
        <v>4</v>
      </c>
      <c r="H67" s="120">
        <f t="shared" si="1"/>
        <v>10</v>
      </c>
      <c r="I67" s="119">
        <f t="shared" si="2"/>
        <v>4630</v>
      </c>
    </row>
    <row r="68" spans="1:9" x14ac:dyDescent="0.35">
      <c r="A68" s="402"/>
      <c r="B68" s="28" t="s">
        <v>107</v>
      </c>
      <c r="C68" s="226">
        <v>2013</v>
      </c>
      <c r="D68" s="50">
        <v>1937</v>
      </c>
      <c r="E68" s="120">
        <f t="shared" si="0"/>
        <v>3950</v>
      </c>
      <c r="F68" s="225">
        <v>5</v>
      </c>
      <c r="G68" s="56">
        <v>3</v>
      </c>
      <c r="H68" s="120">
        <f t="shared" si="1"/>
        <v>8</v>
      </c>
      <c r="I68" s="119">
        <f t="shared" si="2"/>
        <v>3958</v>
      </c>
    </row>
    <row r="69" spans="1:9" x14ac:dyDescent="0.35">
      <c r="A69" s="402"/>
      <c r="B69" s="28" t="s">
        <v>108</v>
      </c>
      <c r="C69" s="225">
        <v>982</v>
      </c>
      <c r="D69" s="56">
        <v>984</v>
      </c>
      <c r="E69" s="120">
        <f t="shared" si="0"/>
        <v>1966</v>
      </c>
      <c r="F69" s="225">
        <v>6</v>
      </c>
      <c r="G69" s="56">
        <v>1</v>
      </c>
      <c r="H69" s="120">
        <f t="shared" si="1"/>
        <v>7</v>
      </c>
      <c r="I69" s="119">
        <f t="shared" si="2"/>
        <v>1973</v>
      </c>
    </row>
    <row r="70" spans="1:9" x14ac:dyDescent="0.35">
      <c r="A70" s="402"/>
      <c r="B70" s="28" t="s">
        <v>109</v>
      </c>
      <c r="C70" s="226">
        <v>1694</v>
      </c>
      <c r="D70" s="50">
        <v>1777</v>
      </c>
      <c r="E70" s="120">
        <f t="shared" si="0"/>
        <v>3471</v>
      </c>
      <c r="F70" s="225">
        <v>1</v>
      </c>
      <c r="G70" s="56">
        <v>4</v>
      </c>
      <c r="H70" s="120">
        <f t="shared" si="1"/>
        <v>5</v>
      </c>
      <c r="I70" s="119">
        <f t="shared" si="2"/>
        <v>3476</v>
      </c>
    </row>
    <row r="71" spans="1:9" x14ac:dyDescent="0.35">
      <c r="A71" s="402"/>
      <c r="B71" s="198" t="s">
        <v>409</v>
      </c>
      <c r="C71" s="225"/>
      <c r="D71" s="56"/>
      <c r="E71" s="120"/>
      <c r="F71" s="225"/>
      <c r="G71" s="56"/>
      <c r="H71" s="120"/>
      <c r="I71" s="119"/>
    </row>
    <row r="72" spans="1:9" x14ac:dyDescent="0.35">
      <c r="A72" s="402"/>
      <c r="B72" s="28" t="s">
        <v>110</v>
      </c>
      <c r="C72" s="226">
        <v>1165</v>
      </c>
      <c r="D72" s="50">
        <v>1131</v>
      </c>
      <c r="E72" s="120">
        <f t="shared" si="0"/>
        <v>2296</v>
      </c>
      <c r="F72" s="225">
        <v>11</v>
      </c>
      <c r="G72" s="56">
        <v>3</v>
      </c>
      <c r="H72" s="120">
        <f t="shared" si="1"/>
        <v>14</v>
      </c>
      <c r="I72" s="119">
        <f t="shared" si="2"/>
        <v>2310</v>
      </c>
    </row>
    <row r="73" spans="1:9" x14ac:dyDescent="0.35">
      <c r="A73" s="402"/>
      <c r="B73" s="28" t="s">
        <v>111</v>
      </c>
      <c r="C73" s="226">
        <v>1159</v>
      </c>
      <c r="D73" s="50">
        <v>1197</v>
      </c>
      <c r="E73" s="120">
        <f t="shared" si="0"/>
        <v>2356</v>
      </c>
      <c r="F73" s="225">
        <v>12</v>
      </c>
      <c r="G73" s="56">
        <v>8</v>
      </c>
      <c r="H73" s="120">
        <f t="shared" si="1"/>
        <v>20</v>
      </c>
      <c r="I73" s="119">
        <f t="shared" si="2"/>
        <v>2376</v>
      </c>
    </row>
    <row r="74" spans="1:9" x14ac:dyDescent="0.35">
      <c r="A74" s="402"/>
      <c r="B74" s="28" t="s">
        <v>112</v>
      </c>
      <c r="C74" s="226">
        <v>1392</v>
      </c>
      <c r="D74" s="50">
        <v>1470</v>
      </c>
      <c r="E74" s="120">
        <f t="shared" si="0"/>
        <v>2862</v>
      </c>
      <c r="F74" s="225">
        <v>18</v>
      </c>
      <c r="G74" s="56">
        <v>7</v>
      </c>
      <c r="H74" s="120">
        <f t="shared" si="1"/>
        <v>25</v>
      </c>
      <c r="I74" s="119">
        <f t="shared" si="2"/>
        <v>2887</v>
      </c>
    </row>
    <row r="75" spans="1:9" x14ac:dyDescent="0.35">
      <c r="A75" s="402"/>
      <c r="B75" s="28" t="s">
        <v>113</v>
      </c>
      <c r="C75" s="226">
        <v>1000</v>
      </c>
      <c r="D75" s="50">
        <v>1092</v>
      </c>
      <c r="E75" s="120">
        <f t="shared" si="0"/>
        <v>2092</v>
      </c>
      <c r="F75" s="225">
        <v>7</v>
      </c>
      <c r="G75" s="56">
        <v>7</v>
      </c>
      <c r="H75" s="120">
        <f t="shared" si="1"/>
        <v>14</v>
      </c>
      <c r="I75" s="119">
        <f t="shared" si="2"/>
        <v>2106</v>
      </c>
    </row>
    <row r="76" spans="1:9" x14ac:dyDescent="0.35">
      <c r="A76" s="401" t="s">
        <v>131</v>
      </c>
      <c r="B76" s="28" t="s">
        <v>114</v>
      </c>
      <c r="C76" s="226">
        <v>3596</v>
      </c>
      <c r="D76" s="50">
        <v>3972</v>
      </c>
      <c r="E76" s="120">
        <f t="shared" si="0"/>
        <v>7568</v>
      </c>
      <c r="F76" s="225">
        <v>24</v>
      </c>
      <c r="G76" s="56">
        <v>14</v>
      </c>
      <c r="H76" s="120">
        <f t="shared" si="1"/>
        <v>38</v>
      </c>
      <c r="I76" s="119">
        <f t="shared" si="2"/>
        <v>7606</v>
      </c>
    </row>
    <row r="77" spans="1:9" x14ac:dyDescent="0.35">
      <c r="A77" s="401"/>
      <c r="B77" s="28" t="s">
        <v>115</v>
      </c>
      <c r="C77" s="226">
        <v>1449</v>
      </c>
      <c r="D77" s="50">
        <v>1421</v>
      </c>
      <c r="E77" s="120">
        <f t="shared" si="0"/>
        <v>2870</v>
      </c>
      <c r="F77" s="225">
        <v>9</v>
      </c>
      <c r="G77" s="56">
        <v>3</v>
      </c>
      <c r="H77" s="120">
        <f t="shared" si="1"/>
        <v>12</v>
      </c>
      <c r="I77" s="119">
        <f t="shared" si="2"/>
        <v>2882</v>
      </c>
    </row>
    <row r="78" spans="1:9" x14ac:dyDescent="0.35">
      <c r="A78" s="401"/>
      <c r="B78" s="28" t="s">
        <v>116</v>
      </c>
      <c r="C78" s="226">
        <v>1198</v>
      </c>
      <c r="D78" s="50">
        <v>1191</v>
      </c>
      <c r="E78" s="120">
        <f t="shared" ref="E78:E81" si="6">SUM(C78:D78)</f>
        <v>2389</v>
      </c>
      <c r="F78" s="225">
        <v>3</v>
      </c>
      <c r="G78" s="56">
        <v>1</v>
      </c>
      <c r="H78" s="120">
        <f t="shared" ref="H78:H81" si="7">SUM(F78:G78)</f>
        <v>4</v>
      </c>
      <c r="I78" s="119">
        <f t="shared" ref="I78:I81" si="8">E78+H78</f>
        <v>2393</v>
      </c>
    </row>
    <row r="79" spans="1:9" x14ac:dyDescent="0.35">
      <c r="A79" s="401"/>
      <c r="B79" s="28" t="s">
        <v>117</v>
      </c>
      <c r="C79" s="226">
        <v>1512</v>
      </c>
      <c r="D79" s="50">
        <v>1730</v>
      </c>
      <c r="E79" s="120">
        <f t="shared" si="6"/>
        <v>3242</v>
      </c>
      <c r="F79" s="225">
        <v>4</v>
      </c>
      <c r="G79" s="56">
        <v>4</v>
      </c>
      <c r="H79" s="120">
        <f t="shared" si="7"/>
        <v>8</v>
      </c>
      <c r="I79" s="119">
        <f t="shared" si="8"/>
        <v>3250</v>
      </c>
    </row>
    <row r="80" spans="1:9" x14ac:dyDescent="0.35">
      <c r="A80" s="401"/>
      <c r="B80" s="28" t="s">
        <v>118</v>
      </c>
      <c r="C80" s="226">
        <v>2480</v>
      </c>
      <c r="D80" s="50">
        <v>2554</v>
      </c>
      <c r="E80" s="120">
        <f t="shared" si="6"/>
        <v>5034</v>
      </c>
      <c r="F80" s="225">
        <v>7</v>
      </c>
      <c r="G80" s="56">
        <v>8</v>
      </c>
      <c r="H80" s="120">
        <f t="shared" si="7"/>
        <v>15</v>
      </c>
      <c r="I80" s="119">
        <f t="shared" si="8"/>
        <v>5049</v>
      </c>
    </row>
    <row r="81" spans="1:96" x14ac:dyDescent="0.35">
      <c r="A81" s="401"/>
      <c r="B81" s="28" t="s">
        <v>119</v>
      </c>
      <c r="C81" s="228">
        <v>601</v>
      </c>
      <c r="D81" s="184">
        <v>380</v>
      </c>
      <c r="E81" s="120">
        <f t="shared" si="6"/>
        <v>981</v>
      </c>
      <c r="F81" s="228">
        <v>2</v>
      </c>
      <c r="G81" s="184">
        <v>1</v>
      </c>
      <c r="H81" s="120">
        <f t="shared" si="7"/>
        <v>3</v>
      </c>
      <c r="I81" s="91">
        <f t="shared" si="8"/>
        <v>984</v>
      </c>
    </row>
    <row r="82" spans="1:96" x14ac:dyDescent="0.35">
      <c r="B82" s="36" t="s">
        <v>120</v>
      </c>
      <c r="C82" s="356">
        <f>SUM(C12:C81)</f>
        <v>180209</v>
      </c>
      <c r="D82" s="357">
        <f>SUM(D12:D81)</f>
        <v>183541</v>
      </c>
      <c r="E82" s="113">
        <f>SUM(E12:E81)</f>
        <v>363750</v>
      </c>
      <c r="F82" s="357">
        <f t="shared" ref="F82:G82" si="9">SUM(F12:F81)</f>
        <v>1051</v>
      </c>
      <c r="G82" s="357">
        <f t="shared" si="9"/>
        <v>854</v>
      </c>
      <c r="H82" s="113">
        <f>SUM(H12:H81)</f>
        <v>1905</v>
      </c>
      <c r="I82" s="123">
        <f>SUM(I12:I81)</f>
        <v>365655</v>
      </c>
    </row>
    <row r="84" spans="1:96" x14ac:dyDescent="0.35"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</row>
    <row r="85" spans="1:96" x14ac:dyDescent="0.35">
      <c r="D85" s="31"/>
      <c r="E85" s="243"/>
      <c r="F85" s="31"/>
      <c r="G85" s="31"/>
      <c r="H85" s="117"/>
      <c r="J85" s="31"/>
      <c r="K85" s="31"/>
      <c r="L85" s="31"/>
      <c r="M85" s="31"/>
      <c r="N85" s="31"/>
      <c r="O85" s="31"/>
      <c r="P85" s="31"/>
      <c r="Q85" s="31"/>
      <c r="R85" s="31"/>
      <c r="S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</row>
    <row r="86" spans="1:96" x14ac:dyDescent="0.35">
      <c r="C86" s="31"/>
      <c r="D86" s="31"/>
      <c r="E86" s="117"/>
      <c r="F86" s="31"/>
      <c r="G86" s="31"/>
      <c r="H86" s="117"/>
      <c r="J86" s="31"/>
      <c r="K86" s="31"/>
      <c r="L86" s="31"/>
      <c r="M86" s="31"/>
      <c r="N86" s="31"/>
      <c r="O86" s="31"/>
      <c r="P86" s="31"/>
      <c r="Q86" s="31"/>
      <c r="R86" s="31"/>
      <c r="S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</row>
    <row r="87" spans="1:96" x14ac:dyDescent="0.35">
      <c r="B87" s="98"/>
      <c r="C87" s="48"/>
      <c r="D87" s="48"/>
      <c r="E87" s="118"/>
      <c r="F87" s="31"/>
      <c r="G87" s="31"/>
      <c r="H87" s="118"/>
      <c r="J87" s="31"/>
      <c r="K87" s="31"/>
      <c r="L87" s="31"/>
      <c r="M87" s="31"/>
      <c r="N87" s="48"/>
      <c r="O87" s="48"/>
      <c r="P87" s="31"/>
      <c r="Q87" s="31"/>
      <c r="R87" s="31"/>
      <c r="S87" s="31"/>
      <c r="AC87" s="31"/>
      <c r="AD87" s="31"/>
      <c r="AE87" s="31"/>
      <c r="AF87" s="31"/>
      <c r="AG87" s="31"/>
      <c r="AH87" s="31"/>
      <c r="AI87" s="31"/>
      <c r="AJ87" s="48"/>
      <c r="AK87" s="48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</row>
    <row r="88" spans="1:96" x14ac:dyDescent="0.35">
      <c r="B88" s="98"/>
      <c r="C88" s="48"/>
      <c r="D88" s="48"/>
      <c r="E88" s="118"/>
      <c r="F88" s="31"/>
      <c r="G88" s="31"/>
      <c r="H88" s="118"/>
      <c r="J88" s="31"/>
      <c r="K88" s="31"/>
      <c r="L88" s="31"/>
      <c r="M88" s="31"/>
      <c r="N88" s="48"/>
      <c r="O88" s="48"/>
      <c r="P88" s="31"/>
      <c r="Q88" s="31"/>
      <c r="R88" s="31"/>
      <c r="S88" s="31"/>
      <c r="AC88" s="31"/>
      <c r="AD88" s="31"/>
      <c r="AE88" s="31"/>
      <c r="AF88" s="31"/>
      <c r="AG88" s="31"/>
      <c r="AH88" s="31"/>
      <c r="AI88" s="31"/>
      <c r="AJ88" s="48"/>
      <c r="AK88" s="48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</row>
    <row r="89" spans="1:96" x14ac:dyDescent="0.35">
      <c r="B89" s="98"/>
      <c r="C89" s="48"/>
      <c r="D89" s="48"/>
      <c r="E89" s="118"/>
      <c r="F89" s="31"/>
      <c r="G89" s="31"/>
      <c r="H89" s="118"/>
      <c r="J89" s="31"/>
      <c r="K89" s="31"/>
      <c r="L89" s="31"/>
      <c r="M89" s="31"/>
      <c r="N89" s="31"/>
      <c r="O89" s="31"/>
      <c r="P89" s="31"/>
      <c r="Q89" s="31"/>
      <c r="R89" s="31"/>
      <c r="S89" s="31"/>
      <c r="AC89" s="31"/>
      <c r="AD89" s="31"/>
      <c r="AE89" s="31"/>
      <c r="AF89" s="31"/>
      <c r="AG89" s="31"/>
      <c r="AH89" s="31"/>
      <c r="AI89" s="31"/>
      <c r="AJ89" s="48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</row>
    <row r="90" spans="1:96" x14ac:dyDescent="0.35">
      <c r="B90" s="98"/>
      <c r="C90" s="48"/>
      <c r="D90" s="48"/>
      <c r="E90" s="118"/>
      <c r="F90" s="31"/>
      <c r="G90" s="31"/>
      <c r="H90" s="118"/>
      <c r="J90" s="31"/>
      <c r="K90" s="31"/>
      <c r="L90" s="48"/>
      <c r="M90" s="31"/>
      <c r="N90" s="31"/>
      <c r="O90" s="31"/>
      <c r="P90" s="31"/>
      <c r="Q90" s="31"/>
      <c r="R90" s="31"/>
      <c r="S90" s="31"/>
      <c r="AC90" s="31"/>
      <c r="AD90" s="31"/>
      <c r="AE90" s="31"/>
      <c r="AF90" s="31"/>
      <c r="AG90" s="31"/>
      <c r="AH90" s="31"/>
      <c r="AI90" s="31"/>
      <c r="AJ90" s="48"/>
      <c r="AK90" s="48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</row>
    <row r="91" spans="1:96" x14ac:dyDescent="0.35">
      <c r="B91" s="98"/>
      <c r="C91" s="48"/>
      <c r="D91" s="48"/>
      <c r="E91" s="118"/>
      <c r="F91" s="31"/>
      <c r="G91" s="31"/>
      <c r="H91" s="118"/>
      <c r="J91" s="31"/>
      <c r="K91" s="31"/>
      <c r="L91" s="48"/>
      <c r="M91" s="31"/>
      <c r="N91" s="31"/>
      <c r="O91" s="31"/>
      <c r="P91" s="31"/>
      <c r="Q91" s="31"/>
      <c r="R91" s="31"/>
      <c r="S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</row>
    <row r="92" spans="1:96" x14ac:dyDescent="0.35">
      <c r="B92" s="98"/>
      <c r="C92" s="48"/>
      <c r="D92" s="48"/>
      <c r="E92" s="118"/>
      <c r="F92" s="31"/>
      <c r="G92" s="31"/>
      <c r="H92" s="118"/>
      <c r="J92" s="31"/>
      <c r="K92" s="31"/>
      <c r="L92" s="31"/>
      <c r="M92" s="31"/>
      <c r="N92" s="31"/>
      <c r="O92" s="31"/>
      <c r="P92" s="31"/>
      <c r="Q92" s="31"/>
      <c r="R92" s="31"/>
      <c r="S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</row>
    <row r="93" spans="1:96" x14ac:dyDescent="0.35">
      <c r="B93" s="98"/>
      <c r="C93" s="48"/>
      <c r="D93" s="48"/>
      <c r="E93" s="118"/>
      <c r="F93" s="31"/>
      <c r="G93" s="31"/>
      <c r="H93" s="118"/>
      <c r="J93" s="31"/>
      <c r="K93" s="31"/>
      <c r="L93" s="31"/>
      <c r="M93" s="31"/>
      <c r="N93" s="31"/>
      <c r="O93" s="31"/>
      <c r="P93" s="31"/>
      <c r="Q93" s="31"/>
      <c r="R93" s="31"/>
      <c r="S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</row>
    <row r="94" spans="1:96" x14ac:dyDescent="0.35">
      <c r="B94" s="98"/>
      <c r="C94" s="48"/>
      <c r="D94" s="48"/>
      <c r="E94" s="118"/>
      <c r="F94" s="31"/>
      <c r="G94" s="31"/>
      <c r="H94" s="118"/>
      <c r="J94" s="31"/>
      <c r="K94" s="31"/>
      <c r="L94" s="31"/>
      <c r="M94" s="31"/>
      <c r="N94" s="31"/>
      <c r="O94" s="31"/>
      <c r="P94" s="31"/>
      <c r="Q94" s="31"/>
      <c r="R94" s="31"/>
      <c r="S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</row>
    <row r="95" spans="1:96" x14ac:dyDescent="0.35">
      <c r="B95" s="98"/>
      <c r="C95" s="48"/>
      <c r="D95" s="48"/>
      <c r="E95" s="118"/>
      <c r="F95" s="31"/>
      <c r="G95" s="31"/>
      <c r="H95" s="118"/>
      <c r="J95" s="31"/>
      <c r="K95" s="31"/>
      <c r="L95" s="31"/>
      <c r="M95" s="31"/>
      <c r="N95" s="31"/>
      <c r="O95" s="31"/>
      <c r="P95" s="31"/>
      <c r="Q95" s="31"/>
      <c r="R95" s="31"/>
      <c r="S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</row>
    <row r="96" spans="1:96" x14ac:dyDescent="0.35">
      <c r="B96" s="98"/>
      <c r="C96" s="48"/>
      <c r="D96" s="48"/>
      <c r="E96" s="118"/>
      <c r="F96" s="31"/>
      <c r="G96" s="31"/>
      <c r="H96" s="118"/>
      <c r="J96" s="31"/>
      <c r="K96" s="31"/>
      <c r="L96" s="31"/>
      <c r="M96" s="31"/>
      <c r="N96" s="31"/>
      <c r="O96" s="31"/>
      <c r="P96" s="31"/>
      <c r="Q96" s="31"/>
      <c r="R96" s="31"/>
      <c r="S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</row>
    <row r="97" spans="2:96" x14ac:dyDescent="0.35">
      <c r="B97" s="98"/>
      <c r="C97" s="48"/>
      <c r="D97" s="48"/>
      <c r="E97" s="118"/>
      <c r="F97" s="31"/>
      <c r="G97" s="31"/>
      <c r="H97" s="118"/>
      <c r="J97" s="31"/>
      <c r="K97" s="31"/>
      <c r="L97" s="31"/>
      <c r="M97" s="31"/>
      <c r="N97" s="31"/>
      <c r="O97" s="31"/>
      <c r="P97" s="31"/>
      <c r="Q97" s="31"/>
      <c r="R97" s="31"/>
      <c r="S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</row>
    <row r="98" spans="2:96" x14ac:dyDescent="0.35">
      <c r="B98" s="98"/>
      <c r="C98" s="48"/>
      <c r="D98" s="48"/>
      <c r="E98" s="118"/>
      <c r="F98" s="31"/>
      <c r="G98" s="31"/>
      <c r="H98" s="118"/>
      <c r="J98" s="31"/>
      <c r="K98" s="31"/>
      <c r="L98" s="31"/>
      <c r="M98" s="31"/>
      <c r="N98" s="31"/>
      <c r="O98" s="31"/>
      <c r="P98" s="31"/>
      <c r="Q98" s="31"/>
      <c r="R98" s="31"/>
      <c r="S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</row>
    <row r="99" spans="2:96" x14ac:dyDescent="0.35">
      <c r="B99" s="98"/>
      <c r="C99" s="31"/>
      <c r="D99" s="31"/>
      <c r="E99" s="117"/>
      <c r="F99" s="31"/>
      <c r="G99" s="31"/>
      <c r="H99" s="117"/>
      <c r="J99" s="31"/>
      <c r="K99" s="31"/>
      <c r="L99" s="31"/>
      <c r="M99" s="31"/>
      <c r="N99" s="31"/>
      <c r="O99" s="31"/>
      <c r="P99" s="31"/>
      <c r="Q99" s="31"/>
      <c r="R99" s="31"/>
      <c r="S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</row>
    <row r="100" spans="2:96" x14ac:dyDescent="0.35">
      <c r="B100" s="98"/>
      <c r="C100" s="48"/>
      <c r="D100" s="48"/>
      <c r="E100" s="118"/>
      <c r="F100" s="31"/>
      <c r="G100" s="31"/>
      <c r="H100" s="118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</row>
    <row r="101" spans="2:96" x14ac:dyDescent="0.35">
      <c r="B101" s="98"/>
      <c r="C101" s="48"/>
      <c r="D101" s="48"/>
      <c r="E101" s="118"/>
      <c r="F101" s="31"/>
      <c r="G101" s="31"/>
      <c r="H101" s="118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</row>
    <row r="102" spans="2:96" x14ac:dyDescent="0.35">
      <c r="B102" s="98"/>
      <c r="C102" s="48"/>
      <c r="D102" s="48"/>
      <c r="E102" s="118"/>
      <c r="F102" s="31"/>
      <c r="G102" s="31"/>
      <c r="H102" s="118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</row>
    <row r="103" spans="2:96" x14ac:dyDescent="0.35">
      <c r="B103" s="98"/>
      <c r="C103" s="48"/>
      <c r="D103" s="48"/>
      <c r="E103" s="118"/>
      <c r="F103" s="31"/>
      <c r="G103" s="31"/>
      <c r="H103" s="118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</row>
    <row r="104" spans="2:96" x14ac:dyDescent="0.35">
      <c r="B104" s="98"/>
      <c r="C104" s="48"/>
      <c r="D104" s="48"/>
      <c r="E104" s="118"/>
      <c r="F104" s="31"/>
      <c r="G104" s="31"/>
      <c r="H104" s="118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</row>
    <row r="105" spans="2:96" x14ac:dyDescent="0.35">
      <c r="B105" s="98"/>
      <c r="C105" s="48"/>
      <c r="D105" s="48"/>
      <c r="E105" s="118"/>
      <c r="F105" s="31"/>
      <c r="G105" s="31"/>
      <c r="H105" s="118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</row>
    <row r="106" spans="2:96" x14ac:dyDescent="0.35">
      <c r="B106" s="98"/>
      <c r="C106" s="48"/>
      <c r="D106" s="48"/>
      <c r="E106" s="118"/>
      <c r="F106" s="31"/>
      <c r="G106" s="31"/>
      <c r="H106" s="118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</row>
    <row r="107" spans="2:96" x14ac:dyDescent="0.35">
      <c r="B107" s="98"/>
      <c r="C107" s="48"/>
      <c r="D107" s="48"/>
      <c r="E107" s="118"/>
      <c r="F107" s="31"/>
      <c r="G107" s="31"/>
      <c r="H107" s="118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</row>
    <row r="108" spans="2:96" x14ac:dyDescent="0.35">
      <c r="B108" s="98"/>
      <c r="C108" s="48"/>
      <c r="D108" s="48"/>
      <c r="E108" s="118"/>
      <c r="F108" s="31"/>
      <c r="G108" s="31"/>
      <c r="H108" s="118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</row>
    <row r="109" spans="2:96" x14ac:dyDescent="0.35">
      <c r="B109" s="98"/>
      <c r="C109" s="48"/>
      <c r="D109" s="48"/>
      <c r="E109" s="118"/>
      <c r="F109" s="31"/>
      <c r="G109" s="31"/>
      <c r="H109" s="118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</row>
    <row r="110" spans="2:96" x14ac:dyDescent="0.35">
      <c r="B110" s="98"/>
      <c r="C110" s="48"/>
      <c r="D110" s="48"/>
      <c r="E110" s="118"/>
      <c r="F110" s="31"/>
      <c r="G110" s="31"/>
      <c r="H110" s="118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</row>
    <row r="111" spans="2:96" x14ac:dyDescent="0.35">
      <c r="B111" s="98"/>
      <c r="C111" s="31"/>
      <c r="D111" s="31"/>
      <c r="E111" s="117"/>
      <c r="F111" s="31"/>
      <c r="G111" s="31"/>
      <c r="H111" s="117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</row>
    <row r="112" spans="2:96" x14ac:dyDescent="0.35">
      <c r="B112" s="98"/>
      <c r="C112" s="31"/>
      <c r="D112" s="31"/>
      <c r="E112" s="117"/>
      <c r="F112" s="31"/>
      <c r="G112" s="31"/>
      <c r="H112" s="117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</row>
    <row r="113" spans="2:96" x14ac:dyDescent="0.35">
      <c r="B113" s="98"/>
      <c r="C113" s="48"/>
      <c r="D113" s="48"/>
      <c r="E113" s="118"/>
      <c r="F113" s="31"/>
      <c r="G113" s="31"/>
      <c r="H113" s="118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</row>
    <row r="114" spans="2:96" x14ac:dyDescent="0.35">
      <c r="B114" s="98"/>
      <c r="C114" s="48"/>
      <c r="D114" s="48"/>
      <c r="E114" s="118"/>
      <c r="F114" s="31"/>
      <c r="G114" s="31"/>
      <c r="H114" s="118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</row>
    <row r="115" spans="2:96" x14ac:dyDescent="0.35">
      <c r="B115" s="98"/>
      <c r="C115" s="31"/>
      <c r="D115" s="31"/>
      <c r="E115" s="117"/>
      <c r="F115" s="31"/>
      <c r="G115" s="31"/>
      <c r="H115" s="117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</row>
    <row r="116" spans="2:96" x14ac:dyDescent="0.35">
      <c r="B116" s="98"/>
      <c r="C116" s="48"/>
      <c r="D116" s="48"/>
      <c r="E116" s="118"/>
      <c r="F116" s="31"/>
      <c r="G116" s="31"/>
      <c r="H116" s="118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</row>
    <row r="117" spans="2:96" x14ac:dyDescent="0.35">
      <c r="B117" s="98"/>
      <c r="C117" s="31"/>
      <c r="D117" s="31"/>
      <c r="E117" s="117"/>
      <c r="F117" s="31"/>
      <c r="G117" s="31"/>
      <c r="H117" s="117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</row>
    <row r="118" spans="2:96" x14ac:dyDescent="0.35">
      <c r="B118" s="98"/>
      <c r="C118" s="48"/>
      <c r="D118" s="48"/>
      <c r="E118" s="118"/>
      <c r="F118" s="31"/>
      <c r="G118" s="31"/>
      <c r="H118" s="118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</row>
    <row r="119" spans="2:96" x14ac:dyDescent="0.35">
      <c r="B119" s="98"/>
      <c r="C119" s="48"/>
      <c r="D119" s="48"/>
      <c r="E119" s="118"/>
      <c r="F119" s="31"/>
      <c r="G119" s="31"/>
      <c r="H119" s="118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</row>
    <row r="120" spans="2:96" x14ac:dyDescent="0.35">
      <c r="B120" s="98"/>
      <c r="C120" s="48"/>
      <c r="D120" s="48"/>
      <c r="E120" s="118"/>
      <c r="F120" s="31"/>
      <c r="G120" s="31"/>
      <c r="H120" s="118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</row>
    <row r="121" spans="2:96" x14ac:dyDescent="0.35">
      <c r="B121" s="98"/>
      <c r="C121" s="48"/>
      <c r="D121" s="48"/>
      <c r="E121" s="118"/>
      <c r="F121" s="31"/>
      <c r="G121" s="31"/>
      <c r="H121" s="118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</row>
    <row r="122" spans="2:96" x14ac:dyDescent="0.35">
      <c r="B122" s="98"/>
      <c r="C122" s="31"/>
      <c r="D122" s="31"/>
      <c r="E122" s="117"/>
      <c r="F122" s="31"/>
      <c r="G122" s="31"/>
      <c r="H122" s="117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</row>
    <row r="123" spans="2:96" x14ac:dyDescent="0.35">
      <c r="B123" s="98"/>
      <c r="C123" s="48"/>
      <c r="D123" s="48"/>
      <c r="E123" s="118"/>
      <c r="F123" s="31"/>
      <c r="G123" s="31"/>
      <c r="H123" s="118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</row>
    <row r="124" spans="2:96" x14ac:dyDescent="0.35">
      <c r="B124" s="98"/>
      <c r="C124" s="48"/>
      <c r="D124" s="48"/>
      <c r="E124" s="118"/>
      <c r="F124" s="31"/>
      <c r="G124" s="31"/>
      <c r="H124" s="118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</row>
    <row r="125" spans="2:96" x14ac:dyDescent="0.35">
      <c r="B125" s="98"/>
      <c r="C125" s="48"/>
      <c r="D125" s="48"/>
      <c r="E125" s="118"/>
      <c r="F125" s="31"/>
      <c r="G125" s="31"/>
      <c r="H125" s="118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</row>
    <row r="126" spans="2:96" x14ac:dyDescent="0.35">
      <c r="B126" s="98"/>
      <c r="C126" s="48"/>
      <c r="D126" s="48"/>
      <c r="E126" s="118"/>
      <c r="F126" s="31"/>
      <c r="G126" s="31"/>
      <c r="H126" s="118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  <c r="CO126" s="31"/>
      <c r="CP126" s="31"/>
      <c r="CQ126" s="31"/>
      <c r="CR126" s="31"/>
    </row>
    <row r="127" spans="2:96" x14ac:dyDescent="0.35">
      <c r="B127" s="98"/>
      <c r="C127" s="48"/>
      <c r="D127" s="48"/>
      <c r="E127" s="118"/>
      <c r="F127" s="31"/>
      <c r="G127" s="31"/>
      <c r="H127" s="118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  <c r="CC127" s="31"/>
      <c r="CD127" s="31"/>
      <c r="CE127" s="31"/>
      <c r="CF127" s="31"/>
      <c r="CG127" s="31"/>
      <c r="CH127" s="31"/>
      <c r="CI127" s="31"/>
      <c r="CJ127" s="31"/>
      <c r="CK127" s="31"/>
      <c r="CL127" s="31"/>
      <c r="CM127" s="31"/>
      <c r="CN127" s="31"/>
      <c r="CO127" s="31"/>
      <c r="CP127" s="31"/>
      <c r="CQ127" s="31"/>
      <c r="CR127" s="31"/>
    </row>
    <row r="128" spans="2:96" x14ac:dyDescent="0.35">
      <c r="B128" s="98"/>
      <c r="C128" s="48"/>
      <c r="D128" s="48"/>
      <c r="E128" s="118"/>
      <c r="F128" s="31"/>
      <c r="G128" s="31"/>
      <c r="H128" s="118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  <c r="CH128" s="31"/>
      <c r="CI128" s="31"/>
      <c r="CJ128" s="31"/>
      <c r="CK128" s="31"/>
      <c r="CL128" s="31"/>
      <c r="CM128" s="31"/>
      <c r="CN128" s="31"/>
      <c r="CO128" s="31"/>
      <c r="CP128" s="31"/>
      <c r="CQ128" s="31"/>
      <c r="CR128" s="31"/>
    </row>
    <row r="129" spans="2:96" x14ac:dyDescent="0.35">
      <c r="B129" s="98"/>
      <c r="C129" s="48"/>
      <c r="D129" s="48"/>
      <c r="E129" s="118"/>
      <c r="F129" s="31"/>
      <c r="G129" s="31"/>
      <c r="H129" s="118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  <c r="CH129" s="31"/>
      <c r="CI129" s="31"/>
      <c r="CJ129" s="31"/>
      <c r="CK129" s="31"/>
      <c r="CL129" s="31"/>
      <c r="CM129" s="31"/>
      <c r="CN129" s="31"/>
      <c r="CO129" s="31"/>
      <c r="CP129" s="31"/>
      <c r="CQ129" s="31"/>
      <c r="CR129" s="31"/>
    </row>
    <row r="130" spans="2:96" x14ac:dyDescent="0.35">
      <c r="B130" s="98"/>
      <c r="C130" s="48"/>
      <c r="D130" s="48"/>
      <c r="E130" s="118"/>
      <c r="F130" s="31"/>
      <c r="G130" s="31"/>
      <c r="H130" s="118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  <c r="CH130" s="31"/>
      <c r="CI130" s="31"/>
      <c r="CJ130" s="31"/>
      <c r="CK130" s="31"/>
      <c r="CL130" s="31"/>
      <c r="CM130" s="31"/>
      <c r="CN130" s="31"/>
      <c r="CO130" s="31"/>
      <c r="CP130" s="31"/>
      <c r="CQ130" s="31"/>
      <c r="CR130" s="31"/>
    </row>
    <row r="131" spans="2:96" x14ac:dyDescent="0.35">
      <c r="B131" s="98"/>
      <c r="C131" s="48"/>
      <c r="D131" s="48"/>
      <c r="E131" s="118"/>
      <c r="F131" s="31"/>
      <c r="G131" s="31"/>
      <c r="H131" s="118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48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  <c r="CC131" s="31"/>
      <c r="CD131" s="31"/>
      <c r="CE131" s="31"/>
      <c r="CF131" s="31"/>
      <c r="CG131" s="31"/>
      <c r="CH131" s="31"/>
      <c r="CI131" s="31"/>
      <c r="CJ131" s="31"/>
      <c r="CK131" s="31"/>
      <c r="CL131" s="31"/>
      <c r="CM131" s="31"/>
      <c r="CN131" s="31"/>
      <c r="CO131" s="31"/>
      <c r="CP131" s="31"/>
      <c r="CQ131" s="31"/>
      <c r="CR131" s="31"/>
    </row>
    <row r="132" spans="2:96" x14ac:dyDescent="0.35">
      <c r="B132" s="98"/>
      <c r="C132" s="48"/>
      <c r="D132" s="48"/>
      <c r="E132" s="118"/>
      <c r="F132" s="31"/>
      <c r="G132" s="31"/>
      <c r="H132" s="118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AC132" s="31"/>
      <c r="AD132" s="31"/>
      <c r="AE132" s="31"/>
      <c r="AF132" s="31"/>
      <c r="AG132" s="31"/>
      <c r="AH132" s="31"/>
      <c r="AI132" s="31"/>
      <c r="AJ132" s="48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  <c r="CC132" s="31"/>
      <c r="CD132" s="31"/>
      <c r="CE132" s="31"/>
      <c r="CF132" s="31"/>
      <c r="CG132" s="31"/>
      <c r="CH132" s="31"/>
      <c r="CI132" s="31"/>
      <c r="CJ132" s="31"/>
      <c r="CK132" s="31"/>
      <c r="CL132" s="31"/>
      <c r="CM132" s="31"/>
      <c r="CN132" s="31"/>
      <c r="CO132" s="31"/>
      <c r="CP132" s="31"/>
      <c r="CQ132" s="31"/>
      <c r="CR132" s="31"/>
    </row>
    <row r="133" spans="2:96" x14ac:dyDescent="0.35">
      <c r="B133" s="98"/>
      <c r="C133" s="48"/>
      <c r="D133" s="48"/>
      <c r="E133" s="118"/>
      <c r="F133" s="31"/>
      <c r="G133" s="31"/>
      <c r="H133" s="118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1"/>
      <c r="CI133" s="31"/>
      <c r="CJ133" s="31"/>
      <c r="CK133" s="31"/>
      <c r="CL133" s="31"/>
      <c r="CM133" s="31"/>
      <c r="CN133" s="31"/>
      <c r="CO133" s="31"/>
      <c r="CP133" s="31"/>
      <c r="CQ133" s="31"/>
      <c r="CR133" s="31"/>
    </row>
    <row r="134" spans="2:96" x14ac:dyDescent="0.35">
      <c r="B134" s="98"/>
      <c r="C134" s="48"/>
      <c r="D134" s="48"/>
      <c r="E134" s="118"/>
      <c r="F134" s="31"/>
      <c r="G134" s="31"/>
      <c r="H134" s="118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  <c r="CH134" s="31"/>
      <c r="CI134" s="31"/>
      <c r="CJ134" s="31"/>
      <c r="CK134" s="31"/>
      <c r="CL134" s="31"/>
      <c r="CM134" s="31"/>
      <c r="CN134" s="31"/>
      <c r="CO134" s="31"/>
      <c r="CP134" s="31"/>
      <c r="CQ134" s="31"/>
      <c r="CR134" s="31"/>
    </row>
    <row r="135" spans="2:96" x14ac:dyDescent="0.35">
      <c r="B135" s="98"/>
      <c r="C135" s="48"/>
      <c r="D135" s="48"/>
      <c r="E135" s="118"/>
      <c r="F135" s="31"/>
      <c r="G135" s="31"/>
      <c r="H135" s="118"/>
      <c r="J135" s="31"/>
      <c r="K135" s="31"/>
      <c r="L135" s="48"/>
      <c r="M135" s="31"/>
      <c r="N135" s="31"/>
      <c r="O135" s="31"/>
      <c r="P135" s="31"/>
      <c r="Q135" s="31"/>
      <c r="R135" s="31"/>
      <c r="S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CI135" s="31"/>
      <c r="CJ135" s="31"/>
      <c r="CK135" s="31"/>
      <c r="CL135" s="31"/>
      <c r="CM135" s="31"/>
      <c r="CN135" s="31"/>
      <c r="CO135" s="31"/>
      <c r="CP135" s="31"/>
      <c r="CQ135" s="31"/>
      <c r="CR135" s="31"/>
    </row>
    <row r="136" spans="2:96" x14ac:dyDescent="0.35">
      <c r="B136" s="98"/>
      <c r="C136" s="48"/>
      <c r="D136" s="48"/>
      <c r="E136" s="118"/>
      <c r="F136" s="31"/>
      <c r="G136" s="31"/>
      <c r="H136" s="118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/>
      <c r="CN136" s="31"/>
      <c r="CO136" s="31"/>
      <c r="CP136" s="31"/>
      <c r="CQ136" s="31"/>
      <c r="CR136" s="31"/>
    </row>
    <row r="137" spans="2:96" x14ac:dyDescent="0.35">
      <c r="B137" s="98"/>
      <c r="C137" s="48"/>
      <c r="D137" s="48"/>
      <c r="E137" s="118"/>
      <c r="F137" s="31"/>
      <c r="G137" s="31"/>
      <c r="H137" s="118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AC137" s="31"/>
      <c r="AD137" s="31"/>
      <c r="AE137" s="31"/>
      <c r="AF137" s="31"/>
      <c r="AG137" s="31"/>
      <c r="AH137" s="31"/>
      <c r="AI137" s="31"/>
      <c r="AJ137" s="48"/>
      <c r="AK137" s="48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31"/>
      <c r="CN137" s="31"/>
      <c r="CO137" s="31"/>
      <c r="CP137" s="31"/>
      <c r="CQ137" s="31"/>
      <c r="CR137" s="31"/>
    </row>
    <row r="138" spans="2:96" x14ac:dyDescent="0.35">
      <c r="B138" s="98"/>
      <c r="C138" s="48"/>
      <c r="D138" s="48"/>
      <c r="E138" s="118"/>
      <c r="F138" s="31"/>
      <c r="G138" s="31"/>
      <c r="H138" s="118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1"/>
      <c r="CI138" s="31"/>
      <c r="CJ138" s="31"/>
      <c r="CK138" s="31"/>
      <c r="CL138" s="31"/>
      <c r="CM138" s="31"/>
      <c r="CN138" s="31"/>
      <c r="CO138" s="31"/>
      <c r="CP138" s="31"/>
      <c r="CQ138" s="31"/>
      <c r="CR138" s="31"/>
    </row>
    <row r="139" spans="2:96" x14ac:dyDescent="0.35">
      <c r="B139" s="98"/>
      <c r="C139" s="48"/>
      <c r="D139" s="48"/>
      <c r="E139" s="118"/>
      <c r="F139" s="31"/>
      <c r="G139" s="31"/>
      <c r="H139" s="118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31"/>
      <c r="CN139" s="31"/>
      <c r="CO139" s="31"/>
      <c r="CP139" s="31"/>
      <c r="CQ139" s="31"/>
      <c r="CR139" s="31"/>
    </row>
    <row r="140" spans="2:96" x14ac:dyDescent="0.35">
      <c r="B140" s="98"/>
      <c r="C140" s="31"/>
      <c r="D140" s="31"/>
      <c r="E140" s="117"/>
      <c r="F140" s="31"/>
      <c r="G140" s="31"/>
      <c r="H140" s="117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  <c r="CO140" s="31"/>
      <c r="CP140" s="31"/>
      <c r="CQ140" s="31"/>
      <c r="CR140" s="31"/>
    </row>
    <row r="141" spans="2:96" x14ac:dyDescent="0.35">
      <c r="B141" s="98"/>
      <c r="C141" s="48"/>
      <c r="D141" s="48"/>
      <c r="E141" s="118"/>
      <c r="F141" s="31"/>
      <c r="G141" s="31"/>
      <c r="H141" s="118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</row>
    <row r="142" spans="2:96" x14ac:dyDescent="0.35">
      <c r="B142" s="98"/>
      <c r="C142" s="48"/>
      <c r="D142" s="48"/>
      <c r="E142" s="118"/>
      <c r="F142" s="31"/>
      <c r="G142" s="31"/>
      <c r="H142" s="118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1"/>
      <c r="CI142" s="31"/>
      <c r="CJ142" s="31"/>
      <c r="CK142" s="31"/>
      <c r="CL142" s="31"/>
      <c r="CM142" s="31"/>
      <c r="CN142" s="31"/>
      <c r="CO142" s="31"/>
      <c r="CP142" s="31"/>
      <c r="CQ142" s="31"/>
      <c r="CR142" s="31"/>
    </row>
    <row r="143" spans="2:96" x14ac:dyDescent="0.35">
      <c r="B143" s="98"/>
      <c r="C143" s="31"/>
      <c r="D143" s="31"/>
      <c r="E143" s="117"/>
      <c r="F143" s="31"/>
      <c r="G143" s="31"/>
      <c r="H143" s="117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31"/>
      <c r="CI143" s="31"/>
      <c r="CJ143" s="31"/>
      <c r="CK143" s="31"/>
      <c r="CL143" s="31"/>
      <c r="CM143" s="31"/>
      <c r="CN143" s="31"/>
      <c r="CO143" s="31"/>
      <c r="CP143" s="31"/>
      <c r="CQ143" s="31"/>
      <c r="CR143" s="31"/>
    </row>
    <row r="144" spans="2:96" x14ac:dyDescent="0.35">
      <c r="B144" s="98"/>
      <c r="C144" s="48"/>
      <c r="D144" s="48"/>
      <c r="E144" s="118"/>
      <c r="F144" s="31"/>
      <c r="G144" s="31"/>
      <c r="H144" s="118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31"/>
      <c r="CH144" s="31"/>
      <c r="CI144" s="31"/>
      <c r="CJ144" s="31"/>
      <c r="CK144" s="31"/>
      <c r="CL144" s="31"/>
      <c r="CM144" s="31"/>
      <c r="CN144" s="31"/>
      <c r="CO144" s="31"/>
      <c r="CP144" s="31"/>
      <c r="CQ144" s="31"/>
      <c r="CR144" s="31"/>
    </row>
    <row r="145" spans="2:96" x14ac:dyDescent="0.35">
      <c r="B145" s="98"/>
      <c r="C145" s="31"/>
      <c r="D145" s="31"/>
      <c r="E145" s="117"/>
      <c r="F145" s="31"/>
      <c r="G145" s="31"/>
      <c r="H145" s="117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  <c r="CH145" s="31"/>
      <c r="CI145" s="31"/>
      <c r="CJ145" s="31"/>
      <c r="CK145" s="31"/>
      <c r="CL145" s="31"/>
      <c r="CM145" s="31"/>
      <c r="CN145" s="31"/>
      <c r="CO145" s="31"/>
      <c r="CP145" s="31"/>
      <c r="CQ145" s="31"/>
      <c r="CR145" s="31"/>
    </row>
    <row r="146" spans="2:96" x14ac:dyDescent="0.35">
      <c r="B146" s="98"/>
      <c r="C146" s="48"/>
      <c r="D146" s="48"/>
      <c r="E146" s="118"/>
      <c r="F146" s="31"/>
      <c r="G146" s="31"/>
      <c r="H146" s="118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  <c r="CC146" s="31"/>
      <c r="CD146" s="31"/>
      <c r="CE146" s="31"/>
      <c r="CF146" s="31"/>
      <c r="CG146" s="31"/>
      <c r="CH146" s="31"/>
      <c r="CI146" s="31"/>
      <c r="CJ146" s="31"/>
      <c r="CK146" s="31"/>
      <c r="CL146" s="31"/>
      <c r="CM146" s="31"/>
      <c r="CN146" s="31"/>
      <c r="CO146" s="31"/>
      <c r="CP146" s="31"/>
      <c r="CQ146" s="31"/>
      <c r="CR146" s="31"/>
    </row>
    <row r="147" spans="2:96" x14ac:dyDescent="0.35">
      <c r="B147" s="98"/>
      <c r="C147" s="48"/>
      <c r="D147" s="48"/>
      <c r="E147" s="118"/>
      <c r="F147" s="31"/>
      <c r="G147" s="31"/>
      <c r="H147" s="118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  <c r="CC147" s="31"/>
      <c r="CD147" s="31"/>
      <c r="CE147" s="31"/>
      <c r="CF147" s="31"/>
      <c r="CG147" s="31"/>
      <c r="CH147" s="31"/>
      <c r="CI147" s="31"/>
      <c r="CJ147" s="31"/>
      <c r="CK147" s="31"/>
      <c r="CL147" s="31"/>
      <c r="CM147" s="31"/>
      <c r="CN147" s="31"/>
      <c r="CO147" s="31"/>
      <c r="CP147" s="31"/>
      <c r="CQ147" s="31"/>
      <c r="CR147" s="31"/>
    </row>
    <row r="148" spans="2:96" x14ac:dyDescent="0.35">
      <c r="B148" s="98"/>
      <c r="C148" s="48"/>
      <c r="D148" s="48"/>
      <c r="E148" s="118"/>
      <c r="F148" s="31"/>
      <c r="G148" s="31"/>
      <c r="H148" s="118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  <c r="CC148" s="31"/>
      <c r="CD148" s="31"/>
      <c r="CE148" s="31"/>
      <c r="CF148" s="31"/>
      <c r="CG148" s="31"/>
      <c r="CH148" s="31"/>
      <c r="CI148" s="31"/>
      <c r="CJ148" s="31"/>
      <c r="CK148" s="31"/>
      <c r="CL148" s="31"/>
      <c r="CM148" s="31"/>
      <c r="CN148" s="31"/>
      <c r="CO148" s="31"/>
      <c r="CP148" s="31"/>
      <c r="CQ148" s="31"/>
      <c r="CR148" s="31"/>
    </row>
    <row r="149" spans="2:96" x14ac:dyDescent="0.35">
      <c r="B149" s="98"/>
      <c r="C149" s="48"/>
      <c r="D149" s="48"/>
      <c r="E149" s="118"/>
      <c r="F149" s="31"/>
      <c r="G149" s="31"/>
      <c r="H149" s="118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31"/>
      <c r="CC149" s="31"/>
      <c r="CD149" s="31"/>
      <c r="CE149" s="31"/>
      <c r="CF149" s="31"/>
      <c r="CG149" s="31"/>
      <c r="CH149" s="31"/>
      <c r="CI149" s="31"/>
      <c r="CJ149" s="31"/>
      <c r="CK149" s="31"/>
      <c r="CL149" s="31"/>
      <c r="CM149" s="31"/>
      <c r="CN149" s="31"/>
      <c r="CO149" s="31"/>
      <c r="CP149" s="31"/>
      <c r="CQ149" s="31"/>
      <c r="CR149" s="31"/>
    </row>
    <row r="150" spans="2:96" x14ac:dyDescent="0.35">
      <c r="B150" s="98"/>
      <c r="C150" s="48"/>
      <c r="D150" s="48"/>
      <c r="E150" s="118"/>
      <c r="F150" s="31"/>
      <c r="G150" s="31"/>
      <c r="H150" s="118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  <c r="CC150" s="31"/>
      <c r="CD150" s="31"/>
      <c r="CE150" s="31"/>
      <c r="CF150" s="31"/>
      <c r="CG150" s="31"/>
      <c r="CH150" s="31"/>
      <c r="CI150" s="31"/>
      <c r="CJ150" s="31"/>
      <c r="CK150" s="31"/>
      <c r="CL150" s="31"/>
      <c r="CM150" s="31"/>
      <c r="CN150" s="31"/>
      <c r="CO150" s="31"/>
      <c r="CP150" s="31"/>
      <c r="CQ150" s="31"/>
      <c r="CR150" s="31"/>
    </row>
    <row r="151" spans="2:96" x14ac:dyDescent="0.35">
      <c r="B151" s="98"/>
      <c r="C151" s="48"/>
      <c r="D151" s="48"/>
      <c r="E151" s="118"/>
      <c r="F151" s="31"/>
      <c r="G151" s="31"/>
      <c r="H151" s="118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  <c r="CA151" s="31"/>
      <c r="CB151" s="31"/>
      <c r="CC151" s="31"/>
      <c r="CD151" s="31"/>
      <c r="CE151" s="31"/>
      <c r="CF151" s="31"/>
      <c r="CG151" s="31"/>
      <c r="CH151" s="31"/>
      <c r="CI151" s="31"/>
      <c r="CJ151" s="31"/>
      <c r="CK151" s="31"/>
      <c r="CL151" s="31"/>
      <c r="CM151" s="31"/>
      <c r="CN151" s="31"/>
      <c r="CO151" s="31"/>
      <c r="CP151" s="31"/>
      <c r="CQ151" s="31"/>
      <c r="CR151" s="31"/>
    </row>
    <row r="152" spans="2:96" x14ac:dyDescent="0.35">
      <c r="B152" s="98"/>
      <c r="C152" s="48"/>
      <c r="D152" s="48"/>
      <c r="E152" s="118"/>
      <c r="F152" s="31"/>
      <c r="G152" s="31"/>
      <c r="H152" s="118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  <c r="CA152" s="31"/>
      <c r="CB152" s="31"/>
      <c r="CC152" s="31"/>
      <c r="CD152" s="31"/>
      <c r="CE152" s="31"/>
      <c r="CF152" s="31"/>
      <c r="CG152" s="31"/>
      <c r="CH152" s="31"/>
      <c r="CI152" s="31"/>
      <c r="CJ152" s="31"/>
      <c r="CK152" s="31"/>
      <c r="CL152" s="31"/>
      <c r="CM152" s="31"/>
      <c r="CN152" s="31"/>
      <c r="CO152" s="31"/>
      <c r="CP152" s="31"/>
      <c r="CQ152" s="31"/>
      <c r="CR152" s="31"/>
    </row>
    <row r="153" spans="2:96" x14ac:dyDescent="0.35">
      <c r="B153" s="98"/>
      <c r="C153" s="48"/>
      <c r="D153" s="48"/>
      <c r="E153" s="118"/>
      <c r="F153" s="31"/>
      <c r="G153" s="31"/>
      <c r="H153" s="118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1"/>
      <c r="BQ153" s="31"/>
      <c r="BR153" s="31"/>
      <c r="BS153" s="31"/>
      <c r="BT153" s="31"/>
      <c r="BU153" s="31"/>
      <c r="BV153" s="31"/>
      <c r="BW153" s="31"/>
      <c r="BX153" s="31"/>
      <c r="BY153" s="31"/>
      <c r="BZ153" s="31"/>
      <c r="CA153" s="31"/>
      <c r="CB153" s="31"/>
      <c r="CC153" s="31"/>
      <c r="CD153" s="31"/>
      <c r="CE153" s="31"/>
      <c r="CF153" s="31"/>
      <c r="CG153" s="31"/>
      <c r="CH153" s="31"/>
      <c r="CI153" s="31"/>
      <c r="CJ153" s="31"/>
      <c r="CK153" s="31"/>
      <c r="CL153" s="31"/>
      <c r="CM153" s="31"/>
      <c r="CN153" s="31"/>
      <c r="CO153" s="31"/>
      <c r="CP153" s="31"/>
      <c r="CQ153" s="31"/>
      <c r="CR153" s="31"/>
    </row>
    <row r="154" spans="2:96" x14ac:dyDescent="0.35">
      <c r="B154" s="98"/>
      <c r="C154" s="48"/>
      <c r="D154" s="48"/>
      <c r="E154" s="118"/>
      <c r="F154" s="31"/>
      <c r="G154" s="31"/>
      <c r="H154" s="118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  <c r="CB154" s="31"/>
      <c r="CC154" s="31"/>
      <c r="CD154" s="31"/>
      <c r="CE154" s="31"/>
      <c r="CF154" s="31"/>
      <c r="CG154" s="31"/>
      <c r="CH154" s="31"/>
      <c r="CI154" s="31"/>
      <c r="CJ154" s="31"/>
      <c r="CK154" s="31"/>
      <c r="CL154" s="31"/>
      <c r="CM154" s="31"/>
      <c r="CN154" s="31"/>
      <c r="CO154" s="31"/>
      <c r="CP154" s="31"/>
      <c r="CQ154" s="31"/>
      <c r="CR154" s="31"/>
    </row>
    <row r="155" spans="2:96" x14ac:dyDescent="0.35">
      <c r="B155" s="98"/>
      <c r="C155" s="31"/>
      <c r="D155" s="31"/>
      <c r="E155" s="117"/>
      <c r="F155" s="31"/>
      <c r="G155" s="31"/>
      <c r="H155" s="117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  <c r="CA155" s="31"/>
      <c r="CB155" s="31"/>
      <c r="CC155" s="31"/>
      <c r="CD155" s="31"/>
      <c r="CE155" s="31"/>
      <c r="CF155" s="31"/>
      <c r="CG155" s="31"/>
      <c r="CH155" s="31"/>
      <c r="CI155" s="31"/>
      <c r="CJ155" s="31"/>
    </row>
    <row r="156" spans="2:96" x14ac:dyDescent="0.35">
      <c r="B156" s="98"/>
      <c r="C156" s="31"/>
      <c r="D156" s="31"/>
      <c r="E156" s="117"/>
      <c r="F156" s="31"/>
      <c r="G156" s="31"/>
      <c r="H156" s="117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1"/>
      <c r="BQ156" s="31"/>
      <c r="BR156" s="31"/>
      <c r="BS156" s="31"/>
      <c r="BT156" s="31"/>
      <c r="BU156" s="31"/>
      <c r="BV156" s="31"/>
      <c r="BW156" s="31"/>
      <c r="BX156" s="31"/>
      <c r="BY156" s="31"/>
      <c r="BZ156" s="31"/>
      <c r="CA156" s="31"/>
      <c r="CB156" s="31"/>
      <c r="CC156" s="31"/>
      <c r="CD156" s="31"/>
      <c r="CE156" s="31"/>
      <c r="CF156" s="31"/>
      <c r="CG156" s="31"/>
      <c r="CH156" s="31"/>
      <c r="CI156" s="31"/>
      <c r="CJ156" s="31"/>
    </row>
    <row r="157" spans="2:96" x14ac:dyDescent="0.35">
      <c r="B157" s="98"/>
      <c r="C157" s="48"/>
      <c r="D157" s="48"/>
      <c r="E157" s="118"/>
      <c r="F157" s="31"/>
      <c r="G157" s="31"/>
      <c r="H157" s="118"/>
      <c r="J157" s="31"/>
      <c r="K157" s="31"/>
      <c r="L157" s="31"/>
      <c r="M157" s="31"/>
      <c r="N157" s="31"/>
      <c r="O157" s="31"/>
      <c r="P157" s="31"/>
      <c r="Q157" s="31"/>
      <c r="R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V157" s="31"/>
      <c r="BW157" s="31"/>
      <c r="BX157" s="31"/>
      <c r="BY157" s="31"/>
      <c r="BZ157" s="31"/>
      <c r="CA157" s="31"/>
      <c r="CB157" s="31"/>
      <c r="CC157" s="31"/>
      <c r="CD157" s="31"/>
      <c r="CE157" s="31"/>
      <c r="CF157" s="31"/>
      <c r="CG157" s="31"/>
      <c r="CH157" s="31"/>
      <c r="CI157" s="31"/>
      <c r="CJ157" s="31"/>
    </row>
    <row r="158" spans="2:96" x14ac:dyDescent="0.35">
      <c r="C158" s="31"/>
      <c r="D158" s="31"/>
      <c r="E158" s="117"/>
      <c r="F158" s="31"/>
      <c r="G158" s="31"/>
      <c r="H158" s="117"/>
      <c r="J158" s="31"/>
      <c r="K158" s="31"/>
      <c r="L158" s="31"/>
      <c r="M158" s="31"/>
      <c r="N158" s="31"/>
      <c r="O158" s="31"/>
      <c r="P158" s="31"/>
      <c r="Q158" s="31"/>
      <c r="R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V158" s="31"/>
      <c r="BW158" s="31"/>
      <c r="BX158" s="31"/>
      <c r="BY158" s="31"/>
      <c r="BZ158" s="31"/>
      <c r="CA158" s="31"/>
      <c r="CB158" s="31"/>
      <c r="CC158" s="31"/>
      <c r="CD158" s="31"/>
      <c r="CE158" s="31"/>
      <c r="CF158" s="31"/>
      <c r="CG158" s="31"/>
      <c r="CH158" s="31"/>
      <c r="CI158" s="31"/>
      <c r="CJ158" s="31"/>
    </row>
    <row r="159" spans="2:96" x14ac:dyDescent="0.35">
      <c r="C159" s="31"/>
      <c r="D159" s="31"/>
      <c r="E159" s="117"/>
      <c r="F159" s="31"/>
      <c r="G159" s="31"/>
      <c r="H159" s="117"/>
      <c r="J159" s="31"/>
      <c r="K159" s="31"/>
      <c r="L159" s="31"/>
      <c r="M159" s="31"/>
      <c r="N159" s="31"/>
      <c r="O159" s="31"/>
      <c r="P159" s="31"/>
      <c r="Q159" s="31"/>
      <c r="R159" s="31"/>
      <c r="BV159" s="31"/>
      <c r="BW159" s="31"/>
      <c r="BX159" s="31"/>
      <c r="BY159" s="31"/>
      <c r="BZ159" s="31"/>
      <c r="CA159" s="31"/>
      <c r="CB159" s="31"/>
      <c r="CC159" s="31"/>
      <c r="CD159" s="31"/>
      <c r="CE159" s="31"/>
      <c r="CF159" s="31"/>
      <c r="CG159" s="31"/>
      <c r="CH159" s="31"/>
      <c r="CI159" s="31"/>
      <c r="CJ159" s="31"/>
    </row>
  </sheetData>
  <mergeCells count="21">
    <mergeCell ref="A67:A75"/>
    <mergeCell ref="A76:A81"/>
    <mergeCell ref="A12:A17"/>
    <mergeCell ref="A18:A24"/>
    <mergeCell ref="A25:A31"/>
    <mergeCell ref="A32:A40"/>
    <mergeCell ref="A41:A47"/>
    <mergeCell ref="A48:A57"/>
    <mergeCell ref="H9:H11"/>
    <mergeCell ref="F8:H8"/>
    <mergeCell ref="I8:I11"/>
    <mergeCell ref="A58:A63"/>
    <mergeCell ref="A64:A66"/>
    <mergeCell ref="A8:A11"/>
    <mergeCell ref="B8:B11"/>
    <mergeCell ref="C9:C11"/>
    <mergeCell ref="D9:D11"/>
    <mergeCell ref="F9:F11"/>
    <mergeCell ref="G9:G11"/>
    <mergeCell ref="C8:E8"/>
    <mergeCell ref="E9:E1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26</vt:i4>
      </vt:variant>
    </vt:vector>
  </HeadingPairs>
  <TitlesOfParts>
    <vt:vector size="26" baseType="lpstr">
      <vt:lpstr>Titelblatt</vt:lpstr>
      <vt:lpstr>Inhaltsverzeichnis</vt:lpstr>
      <vt:lpstr>Definitionen</vt:lpstr>
      <vt:lpstr>1. EW_Gesamt</vt:lpstr>
      <vt:lpstr>2. EW_Altersgruppen</vt:lpstr>
      <vt:lpstr>3. EW_Jugend-Altenanteil</vt:lpstr>
      <vt:lpstr>4. EW_Kinder</vt:lpstr>
      <vt:lpstr>5. EW_Einwohnerdichte</vt:lpstr>
      <vt:lpstr>6. EW_Haupt- &amp; Nebenwohnung</vt:lpstr>
      <vt:lpstr>7. EW_Migrationshintergrund</vt:lpstr>
      <vt:lpstr>8. EW_Migration_stärkste Nation</vt:lpstr>
      <vt:lpstr>9. EW_Wohndauer Wtal</vt:lpstr>
      <vt:lpstr>10. EW_Prognose</vt:lpstr>
      <vt:lpstr>11. HH_Personen pro HH</vt:lpstr>
      <vt:lpstr>12. HH_EW nach HH-Typen</vt:lpstr>
      <vt:lpstr>13. HH_HH-Typen</vt:lpstr>
      <vt:lpstr>14. Bewegung_Geburt_Sterbefall</vt:lpstr>
      <vt:lpstr>15. Bewegung_Zuzug_Fortzug</vt:lpstr>
      <vt:lpstr>16. Bewegung_Umzug</vt:lpstr>
      <vt:lpstr>17. Soziales_Arbeitslose</vt:lpstr>
      <vt:lpstr>18. Soziales_SGB II</vt:lpstr>
      <vt:lpstr>19. Soziales_Sozialver.Beschäft</vt:lpstr>
      <vt:lpstr>20. Sonstiges_Leerstand</vt:lpstr>
      <vt:lpstr>21. Sonstiges_Gebäude_Baujahr</vt:lpstr>
      <vt:lpstr>22. Sonstiges_KFZ</vt:lpstr>
      <vt:lpstr>23. Segregation Top 5 Nationen</vt:lpstr>
    </vt:vector>
  </TitlesOfParts>
  <Company>Stadt Wuppertal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Monschau Karolin</dc:creator>
  <cp:lastModifiedBy>Pfumfel Oliver</cp:lastModifiedBy>
  <cp:lastPrinted>2020-03-04T11:50:40Z</cp:lastPrinted>
  <dcterms:created xsi:type="dcterms:W3CDTF">2019-10-24T08:52:54Z</dcterms:created>
  <dcterms:modified xsi:type="dcterms:W3CDTF">2025-05-22T13:13:12Z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fficeID">
    <vt:lpwstr>{3B71D7C2-32AB-4FD7-91BB-AFA1D75D0134}</vt:lpwstr>
  </property>
</Properties>
</file>