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rbs_statistik\datensammlung\"/>
    </mc:Choice>
  </mc:AlternateContent>
  <bookViews>
    <workbookView xWindow="120" yWindow="135" windowWidth="15240" windowHeight="7980" tabRatio="851" firstSheet="20" activeTab="22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62913"/>
</workbook>
</file>

<file path=xl/calcChain.xml><?xml version="1.0" encoding="utf-8"?>
<calcChain xmlns="http://schemas.openxmlformats.org/spreadsheetml/2006/main">
  <c r="D80" i="19" l="1"/>
  <c r="Y143" i="26" l="1"/>
  <c r="X143" i="26"/>
  <c r="W143" i="26"/>
  <c r="V143" i="26"/>
  <c r="U143" i="26"/>
  <c r="T143" i="26"/>
  <c r="S143" i="26"/>
  <c r="R143" i="26"/>
  <c r="Q143" i="26"/>
  <c r="P143" i="26"/>
  <c r="O143" i="26"/>
  <c r="M143" i="26"/>
  <c r="L143" i="26"/>
  <c r="K143" i="26"/>
  <c r="J143" i="26"/>
  <c r="I143" i="26"/>
  <c r="H143" i="26"/>
  <c r="G143" i="26"/>
  <c r="F143" i="26"/>
  <c r="E143" i="26"/>
  <c r="D143" i="26"/>
  <c r="C143" i="26"/>
  <c r="AK142" i="26"/>
  <c r="AJ142" i="26"/>
  <c r="AI142" i="26"/>
  <c r="AH142" i="26"/>
  <c r="AG142" i="26"/>
  <c r="AF142" i="26"/>
  <c r="AE142" i="26"/>
  <c r="AD142" i="26"/>
  <c r="AC142" i="26"/>
  <c r="AB142" i="26"/>
  <c r="AA142" i="26"/>
  <c r="Z142" i="26"/>
  <c r="N142" i="26"/>
  <c r="AK141" i="26"/>
  <c r="AJ141" i="26"/>
  <c r="AI141" i="26"/>
  <c r="AH141" i="26"/>
  <c r="AG141" i="26"/>
  <c r="AF141" i="26"/>
  <c r="AE141" i="26"/>
  <c r="AD141" i="26"/>
  <c r="AC141" i="26"/>
  <c r="AB141" i="26"/>
  <c r="AA141" i="26"/>
  <c r="Z141" i="26"/>
  <c r="N141" i="26"/>
  <c r="AL141" i="26" s="1"/>
  <c r="AK140" i="26"/>
  <c r="AJ140" i="26"/>
  <c r="AI140" i="26"/>
  <c r="AH140" i="26"/>
  <c r="AG140" i="26"/>
  <c r="AF140" i="26"/>
  <c r="AE140" i="26"/>
  <c r="AD140" i="26"/>
  <c r="AC140" i="26"/>
  <c r="AB140" i="26"/>
  <c r="AA140" i="26"/>
  <c r="Z140" i="26"/>
  <c r="AL140" i="26" s="1"/>
  <c r="N140" i="26"/>
  <c r="AK139" i="26"/>
  <c r="AJ139" i="26"/>
  <c r="AI139" i="26"/>
  <c r="AH139" i="26"/>
  <c r="AG139" i="26"/>
  <c r="AF139" i="26"/>
  <c r="AE139" i="26"/>
  <c r="AD139" i="26"/>
  <c r="AC139" i="26"/>
  <c r="AB139" i="26"/>
  <c r="AA139" i="26"/>
  <c r="Z139" i="26"/>
  <c r="AL139" i="26" s="1"/>
  <c r="N139" i="26"/>
  <c r="AK138" i="26"/>
  <c r="AJ138" i="26"/>
  <c r="AI138" i="26"/>
  <c r="AH138" i="26"/>
  <c r="AG138" i="26"/>
  <c r="AF138" i="26"/>
  <c r="AE138" i="26"/>
  <c r="AD138" i="26"/>
  <c r="AC138" i="26"/>
  <c r="AB138" i="26"/>
  <c r="AA138" i="26"/>
  <c r="Z138" i="26"/>
  <c r="AL138" i="26" s="1"/>
  <c r="N138" i="26"/>
  <c r="AK137" i="26"/>
  <c r="AJ137" i="26"/>
  <c r="AI137" i="26"/>
  <c r="AH137" i="26"/>
  <c r="AG137" i="26"/>
  <c r="AF137" i="26"/>
  <c r="AE137" i="26"/>
  <c r="AD137" i="26"/>
  <c r="AC137" i="26"/>
  <c r="AB137" i="26"/>
  <c r="AA137" i="26"/>
  <c r="Z137" i="26"/>
  <c r="N137" i="26"/>
  <c r="AK136" i="26"/>
  <c r="AJ136" i="26"/>
  <c r="AI136" i="26"/>
  <c r="AH136" i="26"/>
  <c r="AG136" i="26"/>
  <c r="AF136" i="26"/>
  <c r="AE136" i="26"/>
  <c r="AD136" i="26"/>
  <c r="AC136" i="26"/>
  <c r="AB136" i="26"/>
  <c r="AA136" i="26"/>
  <c r="Z136" i="26"/>
  <c r="AL136" i="26" s="1"/>
  <c r="N136" i="26"/>
  <c r="AK135" i="26"/>
  <c r="AJ135" i="26"/>
  <c r="AI135" i="26"/>
  <c r="AH135" i="26"/>
  <c r="AG135" i="26"/>
  <c r="AF135" i="26"/>
  <c r="AE135" i="26"/>
  <c r="AD135" i="26"/>
  <c r="AC135" i="26"/>
  <c r="AB135" i="26"/>
  <c r="AA135" i="26"/>
  <c r="Z135" i="26"/>
  <c r="N135" i="26"/>
  <c r="AK134" i="26"/>
  <c r="AJ134" i="26"/>
  <c r="AI134" i="26"/>
  <c r="AH134" i="26"/>
  <c r="AG134" i="26"/>
  <c r="AF134" i="26"/>
  <c r="AE134" i="26"/>
  <c r="AD134" i="26"/>
  <c r="AC134" i="26"/>
  <c r="AB134" i="26"/>
  <c r="AA134" i="26"/>
  <c r="Z134" i="26"/>
  <c r="AL134" i="26" s="1"/>
  <c r="N134" i="26"/>
  <c r="AK133" i="26"/>
  <c r="AJ133" i="26"/>
  <c r="AI133" i="26"/>
  <c r="AH133" i="26"/>
  <c r="AG133" i="26"/>
  <c r="AF133" i="26"/>
  <c r="AE133" i="26"/>
  <c r="AD133" i="26"/>
  <c r="AC133" i="26"/>
  <c r="AB133" i="26"/>
  <c r="AA133" i="26"/>
  <c r="Z133" i="26"/>
  <c r="N133" i="26"/>
  <c r="Y132" i="26"/>
  <c r="X132" i="26"/>
  <c r="W132" i="26"/>
  <c r="V132" i="26"/>
  <c r="U132" i="26"/>
  <c r="T132" i="26"/>
  <c r="S132" i="26"/>
  <c r="R132" i="26"/>
  <c r="Q132" i="26"/>
  <c r="P132" i="26"/>
  <c r="O132" i="26"/>
  <c r="M132" i="26"/>
  <c r="L132" i="26"/>
  <c r="K132" i="26"/>
  <c r="J132" i="26"/>
  <c r="I132" i="26"/>
  <c r="H132" i="26"/>
  <c r="G132" i="26"/>
  <c r="F132" i="26"/>
  <c r="E132" i="26"/>
  <c r="D132" i="26"/>
  <c r="C132" i="26"/>
  <c r="Y121" i="26"/>
  <c r="X121" i="26"/>
  <c r="W121" i="26"/>
  <c r="V121" i="26"/>
  <c r="U121" i="26"/>
  <c r="T121" i="26"/>
  <c r="S121" i="26"/>
  <c r="R121" i="26"/>
  <c r="Q121" i="26"/>
  <c r="P121" i="26"/>
  <c r="O121" i="26"/>
  <c r="M121" i="26"/>
  <c r="L121" i="26"/>
  <c r="K121" i="26"/>
  <c r="J121" i="26"/>
  <c r="I121" i="26"/>
  <c r="H121" i="26"/>
  <c r="G121" i="26"/>
  <c r="F121" i="26"/>
  <c r="E121" i="26"/>
  <c r="D121" i="26"/>
  <c r="C121" i="26"/>
  <c r="Y110" i="26"/>
  <c r="X110" i="26"/>
  <c r="W110" i="26"/>
  <c r="V110" i="26"/>
  <c r="U110" i="26"/>
  <c r="T110" i="26"/>
  <c r="S110" i="26"/>
  <c r="R110" i="26"/>
  <c r="Q110" i="26"/>
  <c r="P110" i="26"/>
  <c r="O110" i="26"/>
  <c r="M110" i="26"/>
  <c r="L110" i="26"/>
  <c r="K110" i="26"/>
  <c r="J110" i="26"/>
  <c r="I110" i="26"/>
  <c r="H110" i="26"/>
  <c r="G110" i="26"/>
  <c r="F110" i="26"/>
  <c r="E110" i="26"/>
  <c r="D110" i="26"/>
  <c r="C110" i="26"/>
  <c r="Y99" i="26"/>
  <c r="X99" i="26"/>
  <c r="W99" i="26"/>
  <c r="V99" i="26"/>
  <c r="U99" i="26"/>
  <c r="T99" i="26"/>
  <c r="S99" i="26"/>
  <c r="R99" i="26"/>
  <c r="Q99" i="26"/>
  <c r="P99" i="26"/>
  <c r="O99" i="26"/>
  <c r="M99" i="26"/>
  <c r="L99" i="26"/>
  <c r="K99" i="26"/>
  <c r="J99" i="26"/>
  <c r="I99" i="26"/>
  <c r="H99" i="26"/>
  <c r="G99" i="26"/>
  <c r="F99" i="26"/>
  <c r="E99" i="26"/>
  <c r="D99" i="26"/>
  <c r="C99" i="26"/>
  <c r="AJ88" i="26"/>
  <c r="AB88" i="26"/>
  <c r="Y88" i="26"/>
  <c r="X88" i="26"/>
  <c r="W88" i="26"/>
  <c r="V88" i="26"/>
  <c r="U88" i="26"/>
  <c r="T88" i="26"/>
  <c r="S88" i="26"/>
  <c r="R88" i="26"/>
  <c r="Q88" i="26"/>
  <c r="P88" i="26"/>
  <c r="O88" i="26"/>
  <c r="M88" i="26"/>
  <c r="L88" i="26"/>
  <c r="K88" i="26"/>
  <c r="J88" i="26"/>
  <c r="I88" i="26"/>
  <c r="H88" i="26"/>
  <c r="G88" i="26"/>
  <c r="F88" i="26"/>
  <c r="E88" i="26"/>
  <c r="D88" i="26"/>
  <c r="C88" i="26"/>
  <c r="AJ77" i="26"/>
  <c r="AB77" i="26"/>
  <c r="Y77" i="26"/>
  <c r="X77" i="26"/>
  <c r="W77" i="26"/>
  <c r="V77" i="26"/>
  <c r="U77" i="26"/>
  <c r="T77" i="26"/>
  <c r="S77" i="26"/>
  <c r="R77" i="26"/>
  <c r="Q77" i="26"/>
  <c r="P77" i="26"/>
  <c r="O77" i="26"/>
  <c r="M77" i="26"/>
  <c r="L77" i="26"/>
  <c r="K77" i="26"/>
  <c r="J77" i="26"/>
  <c r="I77" i="26"/>
  <c r="H77" i="26"/>
  <c r="G77" i="26"/>
  <c r="F77" i="26"/>
  <c r="E77" i="26"/>
  <c r="D77" i="26"/>
  <c r="C77" i="26"/>
  <c r="AJ66" i="26"/>
  <c r="AB66" i="26"/>
  <c r="Y66" i="26"/>
  <c r="X66" i="26"/>
  <c r="W66" i="26"/>
  <c r="V66" i="26"/>
  <c r="U66" i="26"/>
  <c r="T66" i="26"/>
  <c r="S66" i="26"/>
  <c r="R66" i="26"/>
  <c r="Q66" i="26"/>
  <c r="P66" i="26"/>
  <c r="O66" i="26"/>
  <c r="M66" i="26"/>
  <c r="L66" i="26"/>
  <c r="K66" i="26"/>
  <c r="J66" i="26"/>
  <c r="I66" i="26"/>
  <c r="H66" i="26"/>
  <c r="G66" i="26"/>
  <c r="F66" i="26"/>
  <c r="E66" i="26"/>
  <c r="D66" i="26"/>
  <c r="C66" i="26"/>
  <c r="AJ55" i="26"/>
  <c r="AB55" i="26"/>
  <c r="Y55" i="26"/>
  <c r="X55" i="26"/>
  <c r="W55" i="26"/>
  <c r="V55" i="26"/>
  <c r="U55" i="26"/>
  <c r="T55" i="26"/>
  <c r="S55" i="26"/>
  <c r="R55" i="26"/>
  <c r="Q55" i="26"/>
  <c r="P55" i="26"/>
  <c r="O55" i="26"/>
  <c r="M55" i="26"/>
  <c r="L55" i="26"/>
  <c r="K55" i="26"/>
  <c r="J55" i="26"/>
  <c r="I55" i="26"/>
  <c r="H55" i="26"/>
  <c r="G55" i="26"/>
  <c r="F55" i="26"/>
  <c r="E55" i="26"/>
  <c r="D55" i="26"/>
  <c r="C55" i="26"/>
  <c r="AJ44" i="26"/>
  <c r="AB44" i="26"/>
  <c r="Y44" i="26"/>
  <c r="X44" i="26"/>
  <c r="W44" i="26"/>
  <c r="V44" i="26"/>
  <c r="U44" i="26"/>
  <c r="T44" i="26"/>
  <c r="S44" i="26"/>
  <c r="R44" i="26"/>
  <c r="Q44" i="26"/>
  <c r="P44" i="26"/>
  <c r="O44" i="26"/>
  <c r="M44" i="26"/>
  <c r="L44" i="26"/>
  <c r="K44" i="26"/>
  <c r="J44" i="26"/>
  <c r="I44" i="26"/>
  <c r="H44" i="26"/>
  <c r="G44" i="26"/>
  <c r="F44" i="26"/>
  <c r="E44" i="26"/>
  <c r="D44" i="26"/>
  <c r="C44" i="26"/>
  <c r="AJ33" i="26"/>
  <c r="AB33" i="26"/>
  <c r="Y33" i="26"/>
  <c r="X33" i="26"/>
  <c r="W33" i="26"/>
  <c r="V33" i="26"/>
  <c r="U33" i="26"/>
  <c r="T33" i="26"/>
  <c r="S33" i="26"/>
  <c r="R33" i="26"/>
  <c r="Q33" i="26"/>
  <c r="P33" i="26"/>
  <c r="O33" i="26"/>
  <c r="M33" i="26"/>
  <c r="L33" i="26"/>
  <c r="K33" i="26"/>
  <c r="J33" i="26"/>
  <c r="I33" i="26"/>
  <c r="H33" i="26"/>
  <c r="G33" i="26"/>
  <c r="F33" i="26"/>
  <c r="E33" i="26"/>
  <c r="D33" i="26"/>
  <c r="C33" i="26"/>
  <c r="AJ22" i="26"/>
  <c r="AB22" i="26"/>
  <c r="Y22" i="26"/>
  <c r="X22" i="26"/>
  <c r="W22" i="26"/>
  <c r="V22" i="26"/>
  <c r="U22" i="26"/>
  <c r="T22" i="26"/>
  <c r="S22" i="26"/>
  <c r="R22" i="26"/>
  <c r="Q22" i="26"/>
  <c r="P22" i="26"/>
  <c r="O22" i="26"/>
  <c r="M22" i="26"/>
  <c r="L22" i="26"/>
  <c r="K22" i="26"/>
  <c r="J22" i="26"/>
  <c r="I22" i="26"/>
  <c r="H22" i="26"/>
  <c r="G22" i="26"/>
  <c r="F22" i="26"/>
  <c r="E22" i="26"/>
  <c r="D22" i="26"/>
  <c r="C22" i="26"/>
  <c r="AK131" i="26"/>
  <c r="AJ131" i="26"/>
  <c r="AI131" i="26"/>
  <c r="AH131" i="26"/>
  <c r="AG131" i="26"/>
  <c r="AF131" i="26"/>
  <c r="AE131" i="26"/>
  <c r="AD131" i="26"/>
  <c r="AC131" i="26"/>
  <c r="AB131" i="26"/>
  <c r="AA131" i="26"/>
  <c r="AK130" i="26"/>
  <c r="AJ130" i="26"/>
  <c r="AI130" i="26"/>
  <c r="AH130" i="26"/>
  <c r="AG130" i="26"/>
  <c r="AF130" i="26"/>
  <c r="AE130" i="26"/>
  <c r="AD130" i="26"/>
  <c r="AC130" i="26"/>
  <c r="AB130" i="26"/>
  <c r="AA130" i="26"/>
  <c r="AK129" i="26"/>
  <c r="AJ129" i="26"/>
  <c r="AI129" i="26"/>
  <c r="AH129" i="26"/>
  <c r="AG129" i="26"/>
  <c r="AF129" i="26"/>
  <c r="AE129" i="26"/>
  <c r="AD129" i="26"/>
  <c r="AC129" i="26"/>
  <c r="AB129" i="26"/>
  <c r="AA129" i="26"/>
  <c r="AK128" i="26"/>
  <c r="AJ128" i="26"/>
  <c r="AI128" i="26"/>
  <c r="AH128" i="26"/>
  <c r="AG128" i="26"/>
  <c r="AF128" i="26"/>
  <c r="AE128" i="26"/>
  <c r="AD128" i="26"/>
  <c r="AC128" i="26"/>
  <c r="AB128" i="26"/>
  <c r="AA128" i="26"/>
  <c r="AK127" i="26"/>
  <c r="AJ127" i="26"/>
  <c r="AI127" i="26"/>
  <c r="AH127" i="26"/>
  <c r="AG127" i="26"/>
  <c r="AF127" i="26"/>
  <c r="AE127" i="26"/>
  <c r="AD127" i="26"/>
  <c r="AC127" i="26"/>
  <c r="AB127" i="26"/>
  <c r="AA127" i="26"/>
  <c r="AK126" i="26"/>
  <c r="AJ126" i="26"/>
  <c r="AI126" i="26"/>
  <c r="AH126" i="26"/>
  <c r="AG126" i="26"/>
  <c r="AF126" i="26"/>
  <c r="AE126" i="26"/>
  <c r="AD126" i="26"/>
  <c r="AC126" i="26"/>
  <c r="AB126" i="26"/>
  <c r="AA126" i="26"/>
  <c r="AK125" i="26"/>
  <c r="AJ125" i="26"/>
  <c r="AI125" i="26"/>
  <c r="AH125" i="26"/>
  <c r="AG125" i="26"/>
  <c r="AF125" i="26"/>
  <c r="AE125" i="26"/>
  <c r="AD125" i="26"/>
  <c r="AC125" i="26"/>
  <c r="AB125" i="26"/>
  <c r="AA125" i="26"/>
  <c r="AK124" i="26"/>
  <c r="AJ124" i="26"/>
  <c r="AI124" i="26"/>
  <c r="AH124" i="26"/>
  <c r="AG124" i="26"/>
  <c r="AF124" i="26"/>
  <c r="AE124" i="26"/>
  <c r="AD124" i="26"/>
  <c r="AC124" i="26"/>
  <c r="AB124" i="26"/>
  <c r="AA124" i="26"/>
  <c r="AK123" i="26"/>
  <c r="AJ123" i="26"/>
  <c r="AI123" i="26"/>
  <c r="AH123" i="26"/>
  <c r="AG123" i="26"/>
  <c r="AF123" i="26"/>
  <c r="AE123" i="26"/>
  <c r="AD123" i="26"/>
  <c r="AC123" i="26"/>
  <c r="AB123" i="26"/>
  <c r="AA123" i="26"/>
  <c r="AK122" i="26"/>
  <c r="AJ122" i="26"/>
  <c r="AI122" i="26"/>
  <c r="AH122" i="26"/>
  <c r="AG122" i="26"/>
  <c r="AF122" i="26"/>
  <c r="AE122" i="26"/>
  <c r="AD122" i="26"/>
  <c r="AC122" i="26"/>
  <c r="AB122" i="26"/>
  <c r="AA122" i="26"/>
  <c r="AK120" i="26"/>
  <c r="AJ120" i="26"/>
  <c r="AI120" i="26"/>
  <c r="AH120" i="26"/>
  <c r="AG120" i="26"/>
  <c r="AF120" i="26"/>
  <c r="AE120" i="26"/>
  <c r="AD120" i="26"/>
  <c r="AC120" i="26"/>
  <c r="AB120" i="26"/>
  <c r="AA120" i="26"/>
  <c r="AK119" i="26"/>
  <c r="AJ119" i="26"/>
  <c r="AI119" i="26"/>
  <c r="AH119" i="26"/>
  <c r="AG119" i="26"/>
  <c r="AF119" i="26"/>
  <c r="AE119" i="26"/>
  <c r="AD119" i="26"/>
  <c r="AC119" i="26"/>
  <c r="AB119" i="26"/>
  <c r="AA119" i="26"/>
  <c r="AK118" i="26"/>
  <c r="AJ118" i="26"/>
  <c r="AI118" i="26"/>
  <c r="AH118" i="26"/>
  <c r="AG118" i="26"/>
  <c r="AF118" i="26"/>
  <c r="AE118" i="26"/>
  <c r="AD118" i="26"/>
  <c r="AC118" i="26"/>
  <c r="AB118" i="26"/>
  <c r="AA118" i="26"/>
  <c r="AK117" i="26"/>
  <c r="AJ117" i="26"/>
  <c r="AI117" i="26"/>
  <c r="AH117" i="26"/>
  <c r="AG117" i="26"/>
  <c r="AF117" i="26"/>
  <c r="AE117" i="26"/>
  <c r="AD117" i="26"/>
  <c r="AC117" i="26"/>
  <c r="AB117" i="26"/>
  <c r="AA117" i="26"/>
  <c r="AK116" i="26"/>
  <c r="AJ116" i="26"/>
  <c r="AI116" i="26"/>
  <c r="AH116" i="26"/>
  <c r="AG116" i="26"/>
  <c r="AF116" i="26"/>
  <c r="AE116" i="26"/>
  <c r="AD116" i="26"/>
  <c r="AC116" i="26"/>
  <c r="AB116" i="26"/>
  <c r="AA116" i="26"/>
  <c r="AK115" i="26"/>
  <c r="AJ115" i="26"/>
  <c r="AI115" i="26"/>
  <c r="AH115" i="26"/>
  <c r="AG115" i="26"/>
  <c r="AF115" i="26"/>
  <c r="AE115" i="26"/>
  <c r="AD115" i="26"/>
  <c r="AC115" i="26"/>
  <c r="AB115" i="26"/>
  <c r="AA115" i="26"/>
  <c r="AK114" i="26"/>
  <c r="AJ114" i="26"/>
  <c r="AI114" i="26"/>
  <c r="AH114" i="26"/>
  <c r="AG114" i="26"/>
  <c r="AF114" i="26"/>
  <c r="AE114" i="26"/>
  <c r="AD114" i="26"/>
  <c r="AC114" i="26"/>
  <c r="AB114" i="26"/>
  <c r="AA114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AK112" i="26"/>
  <c r="AJ112" i="26"/>
  <c r="AI112" i="26"/>
  <c r="AH112" i="26"/>
  <c r="AG112" i="26"/>
  <c r="AF112" i="26"/>
  <c r="AE112" i="26"/>
  <c r="AD112" i="26"/>
  <c r="AC112" i="26"/>
  <c r="AB112" i="26"/>
  <c r="AA112" i="26"/>
  <c r="AK111" i="26"/>
  <c r="AJ111" i="26"/>
  <c r="AI111" i="26"/>
  <c r="AI121" i="26" s="1"/>
  <c r="AH111" i="26"/>
  <c r="AG111" i="26"/>
  <c r="AF111" i="26"/>
  <c r="AE111" i="26"/>
  <c r="AE121" i="26" s="1"/>
  <c r="AD111" i="26"/>
  <c r="AC111" i="26"/>
  <c r="AB111" i="26"/>
  <c r="AA111" i="26"/>
  <c r="AA121" i="26" s="1"/>
  <c r="AK109" i="26"/>
  <c r="AJ109" i="26"/>
  <c r="AI109" i="26"/>
  <c r="AH109" i="26"/>
  <c r="AG109" i="26"/>
  <c r="AF109" i="26"/>
  <c r="AE109" i="26"/>
  <c r="AD109" i="26"/>
  <c r="AC109" i="26"/>
  <c r="AB109" i="26"/>
  <c r="AA109" i="26"/>
  <c r="AK108" i="26"/>
  <c r="AJ108" i="26"/>
  <c r="AI108" i="26"/>
  <c r="AH108" i="26"/>
  <c r="AG108" i="26"/>
  <c r="AF108" i="26"/>
  <c r="AE108" i="26"/>
  <c r="AD108" i="26"/>
  <c r="AC108" i="26"/>
  <c r="AB108" i="26"/>
  <c r="AA108" i="26"/>
  <c r="AK107" i="26"/>
  <c r="AJ107" i="26"/>
  <c r="AI107" i="26"/>
  <c r="AH107" i="26"/>
  <c r="AG107" i="26"/>
  <c r="AF107" i="26"/>
  <c r="AE107" i="26"/>
  <c r="AD107" i="26"/>
  <c r="AC107" i="26"/>
  <c r="AB107" i="26"/>
  <c r="AA107" i="26"/>
  <c r="AK106" i="26"/>
  <c r="AJ106" i="26"/>
  <c r="AI106" i="26"/>
  <c r="AH106" i="26"/>
  <c r="AG106" i="26"/>
  <c r="AF106" i="26"/>
  <c r="AE106" i="26"/>
  <c r="AD106" i="26"/>
  <c r="AC106" i="26"/>
  <c r="AB106" i="26"/>
  <c r="AA106" i="26"/>
  <c r="AK105" i="26"/>
  <c r="AJ105" i="26"/>
  <c r="AI105" i="26"/>
  <c r="AH105" i="26"/>
  <c r="AG105" i="26"/>
  <c r="AF105" i="26"/>
  <c r="AE105" i="26"/>
  <c r="AD105" i="26"/>
  <c r="AC105" i="26"/>
  <c r="AB105" i="26"/>
  <c r="AA105" i="26"/>
  <c r="AK104" i="26"/>
  <c r="AJ104" i="26"/>
  <c r="AI104" i="26"/>
  <c r="AH104" i="26"/>
  <c r="AG104" i="26"/>
  <c r="AF104" i="26"/>
  <c r="AE104" i="26"/>
  <c r="AD104" i="26"/>
  <c r="AC104" i="26"/>
  <c r="AB104" i="26"/>
  <c r="AA104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AK102" i="26"/>
  <c r="AJ102" i="26"/>
  <c r="AI102" i="26"/>
  <c r="AH102" i="26"/>
  <c r="AG102" i="26"/>
  <c r="AF102" i="26"/>
  <c r="AE102" i="26"/>
  <c r="AD102" i="26"/>
  <c r="AC102" i="26"/>
  <c r="AB102" i="26"/>
  <c r="AA102" i="26"/>
  <c r="AK101" i="26"/>
  <c r="AJ101" i="26"/>
  <c r="AI101" i="26"/>
  <c r="AH101" i="26"/>
  <c r="AG101" i="26"/>
  <c r="AF101" i="26"/>
  <c r="AE101" i="26"/>
  <c r="AD101" i="26"/>
  <c r="AC101" i="26"/>
  <c r="AB101" i="26"/>
  <c r="AA101" i="26"/>
  <c r="AK100" i="26"/>
  <c r="AJ100" i="26"/>
  <c r="AJ110" i="26" s="1"/>
  <c r="AI100" i="26"/>
  <c r="AH100" i="26"/>
  <c r="AG100" i="26"/>
  <c r="AF100" i="26"/>
  <c r="AF110" i="26" s="1"/>
  <c r="AE100" i="26"/>
  <c r="AD100" i="26"/>
  <c r="AC100" i="26"/>
  <c r="AB100" i="26"/>
  <c r="AB110" i="26" s="1"/>
  <c r="AA100" i="26"/>
  <c r="AK98" i="26"/>
  <c r="AJ98" i="26"/>
  <c r="AI98" i="26"/>
  <c r="AH98" i="26"/>
  <c r="AG98" i="26"/>
  <c r="AF98" i="26"/>
  <c r="AE98" i="26"/>
  <c r="AD98" i="26"/>
  <c r="AC98" i="26"/>
  <c r="AB98" i="26"/>
  <c r="AA98" i="26"/>
  <c r="AK97" i="26"/>
  <c r="AJ97" i="26"/>
  <c r="AI97" i="26"/>
  <c r="AH97" i="26"/>
  <c r="AG97" i="26"/>
  <c r="AF97" i="26"/>
  <c r="AE97" i="26"/>
  <c r="AD97" i="26"/>
  <c r="AC97" i="26"/>
  <c r="AB97" i="26"/>
  <c r="AA97" i="26"/>
  <c r="AK96" i="26"/>
  <c r="AJ96" i="26"/>
  <c r="AI96" i="26"/>
  <c r="AH96" i="26"/>
  <c r="AG96" i="26"/>
  <c r="AF96" i="26"/>
  <c r="AE96" i="26"/>
  <c r="AD96" i="26"/>
  <c r="AC96" i="26"/>
  <c r="AB96" i="26"/>
  <c r="AA96" i="26"/>
  <c r="AK95" i="26"/>
  <c r="AJ95" i="26"/>
  <c r="AI95" i="26"/>
  <c r="AH95" i="26"/>
  <c r="AG95" i="26"/>
  <c r="AF95" i="26"/>
  <c r="AE95" i="26"/>
  <c r="AD95" i="26"/>
  <c r="AC95" i="26"/>
  <c r="AB95" i="26"/>
  <c r="AA95" i="26"/>
  <c r="AK94" i="26"/>
  <c r="AJ94" i="26"/>
  <c r="AI94" i="26"/>
  <c r="AH94" i="26"/>
  <c r="AG94" i="26"/>
  <c r="AF94" i="26"/>
  <c r="AE94" i="26"/>
  <c r="AD94" i="26"/>
  <c r="AC94" i="26"/>
  <c r="AB94" i="26"/>
  <c r="AA94" i="26"/>
  <c r="AK93" i="26"/>
  <c r="AJ93" i="26"/>
  <c r="AI93" i="26"/>
  <c r="AH93" i="26"/>
  <c r="AG93" i="26"/>
  <c r="AF93" i="26"/>
  <c r="AE93" i="26"/>
  <c r="AD93" i="26"/>
  <c r="AC93" i="26"/>
  <c r="AB93" i="26"/>
  <c r="AA93" i="26"/>
  <c r="AK92" i="26"/>
  <c r="AJ92" i="26"/>
  <c r="AI92" i="26"/>
  <c r="AH92" i="26"/>
  <c r="AG92" i="26"/>
  <c r="AF92" i="26"/>
  <c r="AE92" i="26"/>
  <c r="AD92" i="26"/>
  <c r="AC92" i="26"/>
  <c r="AB92" i="26"/>
  <c r="AA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AK90" i="26"/>
  <c r="AJ90" i="26"/>
  <c r="AI90" i="26"/>
  <c r="AH90" i="26"/>
  <c r="AG90" i="26"/>
  <c r="AF90" i="26"/>
  <c r="AE90" i="26"/>
  <c r="AD90" i="26"/>
  <c r="AC90" i="26"/>
  <c r="AB90" i="26"/>
  <c r="AA90" i="26"/>
  <c r="AK89" i="26"/>
  <c r="AK99" i="26" s="1"/>
  <c r="AJ89" i="26"/>
  <c r="AI89" i="26"/>
  <c r="AH89" i="26"/>
  <c r="AG89" i="26"/>
  <c r="AG99" i="26" s="1"/>
  <c r="AF89" i="26"/>
  <c r="AE89" i="26"/>
  <c r="AD89" i="26"/>
  <c r="AC89" i="26"/>
  <c r="AC99" i="26" s="1"/>
  <c r="AB89" i="26"/>
  <c r="AA89" i="26"/>
  <c r="AK87" i="26"/>
  <c r="AJ87" i="26"/>
  <c r="AI87" i="26"/>
  <c r="AH87" i="26"/>
  <c r="AG87" i="26"/>
  <c r="AF87" i="26"/>
  <c r="AE87" i="26"/>
  <c r="AD87" i="26"/>
  <c r="AC87" i="26"/>
  <c r="AB87" i="26"/>
  <c r="AA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AK85" i="26"/>
  <c r="AJ85" i="26"/>
  <c r="AI85" i="26"/>
  <c r="AH85" i="26"/>
  <c r="AG85" i="26"/>
  <c r="AF85" i="26"/>
  <c r="AE85" i="26"/>
  <c r="AD85" i="26"/>
  <c r="AC85" i="26"/>
  <c r="AB85" i="26"/>
  <c r="AA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AK83" i="26"/>
  <c r="AJ83" i="26"/>
  <c r="AI83" i="26"/>
  <c r="AH83" i="26"/>
  <c r="AG83" i="26"/>
  <c r="AF83" i="26"/>
  <c r="AE83" i="26"/>
  <c r="AD83" i="26"/>
  <c r="AC83" i="26"/>
  <c r="AB83" i="26"/>
  <c r="AA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AK81" i="26"/>
  <c r="AJ81" i="26"/>
  <c r="AI81" i="26"/>
  <c r="AH81" i="26"/>
  <c r="AG81" i="26"/>
  <c r="AF81" i="26"/>
  <c r="AE81" i="26"/>
  <c r="AD81" i="26"/>
  <c r="AC81" i="26"/>
  <c r="AB81" i="26"/>
  <c r="AA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AK79" i="26"/>
  <c r="AJ79" i="26"/>
  <c r="AI79" i="26"/>
  <c r="AH79" i="26"/>
  <c r="AG79" i="26"/>
  <c r="AF79" i="26"/>
  <c r="AE79" i="26"/>
  <c r="AD79" i="26"/>
  <c r="AC79" i="26"/>
  <c r="AB79" i="26"/>
  <c r="AA79" i="26"/>
  <c r="AL78" i="26"/>
  <c r="AK78" i="26"/>
  <c r="AK88" i="26" s="1"/>
  <c r="AJ78" i="26"/>
  <c r="AI78" i="26"/>
  <c r="AI88" i="26" s="1"/>
  <c r="AH78" i="26"/>
  <c r="AH88" i="26" s="1"/>
  <c r="AG78" i="26"/>
  <c r="AG88" i="26" s="1"/>
  <c r="AF78" i="26"/>
  <c r="AF88" i="26" s="1"/>
  <c r="AE78" i="26"/>
  <c r="AE88" i="26" s="1"/>
  <c r="AD78" i="26"/>
  <c r="AD88" i="26" s="1"/>
  <c r="AC78" i="26"/>
  <c r="AC88" i="26" s="1"/>
  <c r="AB78" i="26"/>
  <c r="AA78" i="26"/>
  <c r="AA88" i="26" s="1"/>
  <c r="AK76" i="26"/>
  <c r="AJ76" i="26"/>
  <c r="AI76" i="26"/>
  <c r="AH76" i="26"/>
  <c r="AG76" i="26"/>
  <c r="AF76" i="26"/>
  <c r="AE76" i="26"/>
  <c r="AD76" i="26"/>
  <c r="AC76" i="26"/>
  <c r="AB76" i="26"/>
  <c r="AA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AK74" i="26"/>
  <c r="AJ74" i="26"/>
  <c r="AI74" i="26"/>
  <c r="AH74" i="26"/>
  <c r="AG74" i="26"/>
  <c r="AF74" i="26"/>
  <c r="AE74" i="26"/>
  <c r="AD74" i="26"/>
  <c r="AC74" i="26"/>
  <c r="AB74" i="26"/>
  <c r="AA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AK72" i="26"/>
  <c r="AJ72" i="26"/>
  <c r="AI72" i="26"/>
  <c r="AH72" i="26"/>
  <c r="AG72" i="26"/>
  <c r="AF72" i="26"/>
  <c r="AE72" i="26"/>
  <c r="AD72" i="26"/>
  <c r="AC72" i="26"/>
  <c r="AB72" i="26"/>
  <c r="AA72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AK70" i="26"/>
  <c r="AJ70" i="26"/>
  <c r="AI70" i="26"/>
  <c r="AH70" i="26"/>
  <c r="AG70" i="26"/>
  <c r="AF70" i="26"/>
  <c r="AE70" i="26"/>
  <c r="AD70" i="26"/>
  <c r="AC70" i="26"/>
  <c r="AB70" i="26"/>
  <c r="AA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AK68" i="26"/>
  <c r="AJ68" i="26"/>
  <c r="AI68" i="26"/>
  <c r="AH68" i="26"/>
  <c r="AG68" i="26"/>
  <c r="AF68" i="26"/>
  <c r="AE68" i="26"/>
  <c r="AD68" i="26"/>
  <c r="AC68" i="26"/>
  <c r="AB68" i="26"/>
  <c r="AA68" i="26"/>
  <c r="AL67" i="26"/>
  <c r="AK67" i="26"/>
  <c r="AK77" i="26" s="1"/>
  <c r="AJ67" i="26"/>
  <c r="AI67" i="26"/>
  <c r="AI77" i="26" s="1"/>
  <c r="AH67" i="26"/>
  <c r="AH77" i="26" s="1"/>
  <c r="AG67" i="26"/>
  <c r="AG77" i="26" s="1"/>
  <c r="AF67" i="26"/>
  <c r="AF77" i="26" s="1"/>
  <c r="AE67" i="26"/>
  <c r="AE77" i="26" s="1"/>
  <c r="AD67" i="26"/>
  <c r="AD77" i="26" s="1"/>
  <c r="AC67" i="26"/>
  <c r="AC77" i="26" s="1"/>
  <c r="AB67" i="26"/>
  <c r="AA67" i="26"/>
  <c r="AA77" i="26" s="1"/>
  <c r="AK65" i="26"/>
  <c r="AJ65" i="26"/>
  <c r="AI65" i="26"/>
  <c r="AH65" i="26"/>
  <c r="AG65" i="26"/>
  <c r="AF65" i="26"/>
  <c r="AE65" i="26"/>
  <c r="AD65" i="26"/>
  <c r="AC65" i="26"/>
  <c r="AB65" i="26"/>
  <c r="AA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AK63" i="26"/>
  <c r="AJ63" i="26"/>
  <c r="AI63" i="26"/>
  <c r="AH63" i="26"/>
  <c r="AG63" i="26"/>
  <c r="AF63" i="26"/>
  <c r="AE63" i="26"/>
  <c r="AD63" i="26"/>
  <c r="AC63" i="26"/>
  <c r="AB63" i="26"/>
  <c r="AA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AK61" i="26"/>
  <c r="AJ61" i="26"/>
  <c r="AI61" i="26"/>
  <c r="AH61" i="26"/>
  <c r="AG61" i="26"/>
  <c r="AF61" i="26"/>
  <c r="AE61" i="26"/>
  <c r="AD61" i="26"/>
  <c r="AC61" i="26"/>
  <c r="AB61" i="26"/>
  <c r="AA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AK59" i="26"/>
  <c r="AJ59" i="26"/>
  <c r="AI59" i="26"/>
  <c r="AH59" i="26"/>
  <c r="AG59" i="26"/>
  <c r="AF59" i="26"/>
  <c r="AE59" i="26"/>
  <c r="AD59" i="26"/>
  <c r="AC59" i="26"/>
  <c r="AB59" i="26"/>
  <c r="AA59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AK57" i="26"/>
  <c r="AJ57" i="26"/>
  <c r="AI57" i="26"/>
  <c r="AH57" i="26"/>
  <c r="AG57" i="26"/>
  <c r="AF57" i="26"/>
  <c r="AE57" i="26"/>
  <c r="AD57" i="26"/>
  <c r="AC57" i="26"/>
  <c r="AB57" i="26"/>
  <c r="AA57" i="26"/>
  <c r="AL56" i="26"/>
  <c r="AK56" i="26"/>
  <c r="AK66" i="26" s="1"/>
  <c r="AJ56" i="26"/>
  <c r="AI56" i="26"/>
  <c r="AI66" i="26" s="1"/>
  <c r="AH56" i="26"/>
  <c r="AH66" i="26" s="1"/>
  <c r="AG56" i="26"/>
  <c r="AG66" i="26" s="1"/>
  <c r="AF56" i="26"/>
  <c r="AF66" i="26" s="1"/>
  <c r="AE56" i="26"/>
  <c r="AE66" i="26" s="1"/>
  <c r="AD56" i="26"/>
  <c r="AD66" i="26" s="1"/>
  <c r="AC56" i="26"/>
  <c r="AC66" i="26" s="1"/>
  <c r="AB56" i="26"/>
  <c r="AA56" i="26"/>
  <c r="AA66" i="26" s="1"/>
  <c r="AK54" i="26"/>
  <c r="AJ54" i="26"/>
  <c r="AI54" i="26"/>
  <c r="AH54" i="26"/>
  <c r="AG54" i="26"/>
  <c r="AF54" i="26"/>
  <c r="AE54" i="26"/>
  <c r="AD54" i="26"/>
  <c r="AC54" i="26"/>
  <c r="AB54" i="26"/>
  <c r="AA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AK52" i="26"/>
  <c r="AJ52" i="26"/>
  <c r="AI52" i="26"/>
  <c r="AH52" i="26"/>
  <c r="AG52" i="26"/>
  <c r="AF52" i="26"/>
  <c r="AE52" i="26"/>
  <c r="AD52" i="26"/>
  <c r="AC52" i="26"/>
  <c r="AB52" i="26"/>
  <c r="AA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AK50" i="26"/>
  <c r="AJ50" i="26"/>
  <c r="AI50" i="26"/>
  <c r="AH50" i="26"/>
  <c r="AG50" i="26"/>
  <c r="AF50" i="26"/>
  <c r="AE50" i="26"/>
  <c r="AD50" i="26"/>
  <c r="AC50" i="26"/>
  <c r="AB50" i="26"/>
  <c r="AA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AK48" i="26"/>
  <c r="AJ48" i="26"/>
  <c r="AI48" i="26"/>
  <c r="AH48" i="26"/>
  <c r="AG48" i="26"/>
  <c r="AF48" i="26"/>
  <c r="AE48" i="26"/>
  <c r="AD48" i="26"/>
  <c r="AC48" i="26"/>
  <c r="AB48" i="26"/>
  <c r="AA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AK46" i="26"/>
  <c r="AJ46" i="26"/>
  <c r="AI46" i="26"/>
  <c r="AH46" i="26"/>
  <c r="AG46" i="26"/>
  <c r="AF46" i="26"/>
  <c r="AE46" i="26"/>
  <c r="AD46" i="26"/>
  <c r="AC46" i="26"/>
  <c r="AB46" i="26"/>
  <c r="AA46" i="26"/>
  <c r="AL45" i="26"/>
  <c r="AK45" i="26"/>
  <c r="AK55" i="26" s="1"/>
  <c r="AJ45" i="26"/>
  <c r="AI45" i="26"/>
  <c r="AI55" i="26" s="1"/>
  <c r="AH45" i="26"/>
  <c r="AH55" i="26" s="1"/>
  <c r="AG45" i="26"/>
  <c r="AG55" i="26" s="1"/>
  <c r="AF45" i="26"/>
  <c r="AF55" i="26" s="1"/>
  <c r="AE45" i="26"/>
  <c r="AE55" i="26" s="1"/>
  <c r="AD45" i="26"/>
  <c r="AD55" i="26" s="1"/>
  <c r="AC45" i="26"/>
  <c r="AC55" i="26" s="1"/>
  <c r="AB45" i="26"/>
  <c r="AA45" i="26"/>
  <c r="AA55" i="26" s="1"/>
  <c r="AK43" i="26"/>
  <c r="AJ43" i="26"/>
  <c r="AI43" i="26"/>
  <c r="AH43" i="26"/>
  <c r="AG43" i="26"/>
  <c r="AF43" i="26"/>
  <c r="AE43" i="26"/>
  <c r="AD43" i="26"/>
  <c r="AC43" i="26"/>
  <c r="AB43" i="26"/>
  <c r="AA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AK41" i="26"/>
  <c r="AJ41" i="26"/>
  <c r="AI41" i="26"/>
  <c r="AH41" i="26"/>
  <c r="AG41" i="26"/>
  <c r="AF41" i="26"/>
  <c r="AE41" i="26"/>
  <c r="AD41" i="26"/>
  <c r="AC41" i="26"/>
  <c r="AB41" i="26"/>
  <c r="AA41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AK39" i="26"/>
  <c r="AJ39" i="26"/>
  <c r="AI39" i="26"/>
  <c r="AH39" i="26"/>
  <c r="AG39" i="26"/>
  <c r="AF39" i="26"/>
  <c r="AE39" i="26"/>
  <c r="AD39" i="26"/>
  <c r="AC39" i="26"/>
  <c r="AB39" i="26"/>
  <c r="AA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AK37" i="26"/>
  <c r="AJ37" i="26"/>
  <c r="AI37" i="26"/>
  <c r="AH37" i="26"/>
  <c r="AG37" i="26"/>
  <c r="AF37" i="26"/>
  <c r="AE37" i="26"/>
  <c r="AD37" i="26"/>
  <c r="AC37" i="26"/>
  <c r="AB37" i="26"/>
  <c r="AA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AK35" i="26"/>
  <c r="AJ35" i="26"/>
  <c r="AI35" i="26"/>
  <c r="AH35" i="26"/>
  <c r="AG35" i="26"/>
  <c r="AF35" i="26"/>
  <c r="AE35" i="26"/>
  <c r="AD35" i="26"/>
  <c r="AC35" i="26"/>
  <c r="AB35" i="26"/>
  <c r="AA35" i="26"/>
  <c r="AL34" i="26"/>
  <c r="AK34" i="26"/>
  <c r="AK44" i="26" s="1"/>
  <c r="AJ34" i="26"/>
  <c r="AI34" i="26"/>
  <c r="AI44" i="26" s="1"/>
  <c r="AH34" i="26"/>
  <c r="AH44" i="26" s="1"/>
  <c r="AG34" i="26"/>
  <c r="AG44" i="26" s="1"/>
  <c r="AF34" i="26"/>
  <c r="AF44" i="26" s="1"/>
  <c r="AE34" i="26"/>
  <c r="AE44" i="26" s="1"/>
  <c r="AD34" i="26"/>
  <c r="AD44" i="26" s="1"/>
  <c r="AC34" i="26"/>
  <c r="AC44" i="26" s="1"/>
  <c r="AB34" i="26"/>
  <c r="AA34" i="26"/>
  <c r="AA44" i="26" s="1"/>
  <c r="AK32" i="26"/>
  <c r="AJ32" i="26"/>
  <c r="AI32" i="26"/>
  <c r="AH32" i="26"/>
  <c r="AG32" i="26"/>
  <c r="AF32" i="26"/>
  <c r="AE32" i="26"/>
  <c r="AD32" i="26"/>
  <c r="AC32" i="26"/>
  <c r="AB32" i="26"/>
  <c r="AA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AK30" i="26"/>
  <c r="AJ30" i="26"/>
  <c r="AI30" i="26"/>
  <c r="AH30" i="26"/>
  <c r="AG30" i="26"/>
  <c r="AF30" i="26"/>
  <c r="AE30" i="26"/>
  <c r="AD30" i="26"/>
  <c r="AC30" i="26"/>
  <c r="AB30" i="26"/>
  <c r="AA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AK28" i="26"/>
  <c r="AJ28" i="26"/>
  <c r="AI28" i="26"/>
  <c r="AH28" i="26"/>
  <c r="AG28" i="26"/>
  <c r="AF28" i="26"/>
  <c r="AE28" i="26"/>
  <c r="AD28" i="26"/>
  <c r="AC28" i="26"/>
  <c r="AB28" i="26"/>
  <c r="AA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AK26" i="26"/>
  <c r="AJ26" i="26"/>
  <c r="AI26" i="26"/>
  <c r="AH26" i="26"/>
  <c r="AG26" i="26"/>
  <c r="AF26" i="26"/>
  <c r="AE26" i="26"/>
  <c r="AD26" i="26"/>
  <c r="AC26" i="26"/>
  <c r="AB26" i="26"/>
  <c r="AA26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AK24" i="26"/>
  <c r="AJ24" i="26"/>
  <c r="AI24" i="26"/>
  <c r="AH24" i="26"/>
  <c r="AG24" i="26"/>
  <c r="AF24" i="26"/>
  <c r="AE24" i="26"/>
  <c r="AD24" i="26"/>
  <c r="AC24" i="26"/>
  <c r="AB24" i="26"/>
  <c r="AA24" i="26"/>
  <c r="AL23" i="26"/>
  <c r="AK23" i="26"/>
  <c r="AK33" i="26" s="1"/>
  <c r="AJ23" i="26"/>
  <c r="AI23" i="26"/>
  <c r="AI33" i="26" s="1"/>
  <c r="AH23" i="26"/>
  <c r="AH33" i="26" s="1"/>
  <c r="AG23" i="26"/>
  <c r="AG33" i="26" s="1"/>
  <c r="AF23" i="26"/>
  <c r="AF33" i="26" s="1"/>
  <c r="AE23" i="26"/>
  <c r="AE33" i="26" s="1"/>
  <c r="AD23" i="26"/>
  <c r="AD33" i="26" s="1"/>
  <c r="AC23" i="26"/>
  <c r="AC33" i="26" s="1"/>
  <c r="AB23" i="26"/>
  <c r="AA23" i="26"/>
  <c r="AA33" i="26" s="1"/>
  <c r="AK21" i="26"/>
  <c r="AJ21" i="26"/>
  <c r="AI21" i="26"/>
  <c r="AH21" i="26"/>
  <c r="AG21" i="26"/>
  <c r="AF21" i="26"/>
  <c r="AE21" i="26"/>
  <c r="AD21" i="26"/>
  <c r="AC21" i="26"/>
  <c r="AB21" i="26"/>
  <c r="AA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AK19" i="26"/>
  <c r="AJ19" i="26"/>
  <c r="AI19" i="26"/>
  <c r="AH19" i="26"/>
  <c r="AG19" i="26"/>
  <c r="AF19" i="26"/>
  <c r="AE19" i="26"/>
  <c r="AD19" i="26"/>
  <c r="AC19" i="26"/>
  <c r="AB19" i="26"/>
  <c r="AA19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AK17" i="26"/>
  <c r="AJ17" i="26"/>
  <c r="AI17" i="26"/>
  <c r="AH17" i="26"/>
  <c r="AG17" i="26"/>
  <c r="AF17" i="26"/>
  <c r="AE17" i="26"/>
  <c r="AD17" i="26"/>
  <c r="AC17" i="26"/>
  <c r="AB17" i="26"/>
  <c r="AA17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AK15" i="26"/>
  <c r="AJ15" i="26"/>
  <c r="AI15" i="26"/>
  <c r="AH15" i="26"/>
  <c r="AG15" i="26"/>
  <c r="AF15" i="26"/>
  <c r="AE15" i="26"/>
  <c r="AD15" i="26"/>
  <c r="AC15" i="26"/>
  <c r="AB15" i="26"/>
  <c r="AA15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AK13" i="26"/>
  <c r="AK22" i="26" s="1"/>
  <c r="AJ13" i="26"/>
  <c r="AI13" i="26"/>
  <c r="AI22" i="26" s="1"/>
  <c r="AH13" i="26"/>
  <c r="AH22" i="26" s="1"/>
  <c r="AG13" i="26"/>
  <c r="AG22" i="26" s="1"/>
  <c r="AF13" i="26"/>
  <c r="AF22" i="26" s="1"/>
  <c r="AE13" i="26"/>
  <c r="AE22" i="26" s="1"/>
  <c r="AD13" i="26"/>
  <c r="AD22" i="26" s="1"/>
  <c r="AC13" i="26"/>
  <c r="AC22" i="26" s="1"/>
  <c r="AB13" i="26"/>
  <c r="AA13" i="26"/>
  <c r="AA22" i="26" s="1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31" i="26"/>
  <c r="Z130" i="26"/>
  <c r="Z129" i="26"/>
  <c r="Z128" i="26"/>
  <c r="Z127" i="26"/>
  <c r="Z126" i="26"/>
  <c r="Z125" i="26"/>
  <c r="Z124" i="26"/>
  <c r="Z123" i="26"/>
  <c r="Z122" i="26"/>
  <c r="Z120" i="26"/>
  <c r="Z119" i="26"/>
  <c r="Z118" i="26"/>
  <c r="Z117" i="26"/>
  <c r="Z116" i="26"/>
  <c r="Z115" i="26"/>
  <c r="Z114" i="26"/>
  <c r="Z113" i="26"/>
  <c r="Z112" i="26"/>
  <c r="Z111" i="26"/>
  <c r="Z109" i="26"/>
  <c r="AL109" i="26" s="1"/>
  <c r="Z108" i="26"/>
  <c r="Z107" i="26"/>
  <c r="Z106" i="26"/>
  <c r="Z105" i="26"/>
  <c r="AL105" i="26" s="1"/>
  <c r="Z104" i="26"/>
  <c r="AL104" i="26" s="1"/>
  <c r="Z103" i="26"/>
  <c r="Z102" i="26"/>
  <c r="Z101" i="26"/>
  <c r="AL101" i="26" s="1"/>
  <c r="Z100" i="26"/>
  <c r="Z98" i="26"/>
  <c r="Z97" i="26"/>
  <c r="AL97" i="26" s="1"/>
  <c r="Z96" i="26"/>
  <c r="AL96" i="26" s="1"/>
  <c r="Z95" i="26"/>
  <c r="Z94" i="26"/>
  <c r="Z93" i="26"/>
  <c r="Z92" i="26"/>
  <c r="AL92" i="26" s="1"/>
  <c r="Z91" i="26"/>
  <c r="Z90" i="26"/>
  <c r="Z89" i="26"/>
  <c r="AL89" i="26" s="1"/>
  <c r="Z87" i="26"/>
  <c r="AL87" i="26" s="1"/>
  <c r="Z86" i="26"/>
  <c r="Z85" i="26"/>
  <c r="Z84" i="26"/>
  <c r="Z83" i="26"/>
  <c r="AL83" i="26" s="1"/>
  <c r="Z82" i="26"/>
  <c r="Z81" i="26"/>
  <c r="Z80" i="26"/>
  <c r="Z79" i="26"/>
  <c r="AL79" i="26" s="1"/>
  <c r="Z78" i="26"/>
  <c r="Z76" i="26"/>
  <c r="Z75" i="26"/>
  <c r="Z74" i="26"/>
  <c r="AL74" i="26" s="1"/>
  <c r="Z73" i="26"/>
  <c r="Z72" i="26"/>
  <c r="Z71" i="26"/>
  <c r="Z70" i="26"/>
  <c r="AL70" i="26" s="1"/>
  <c r="Z69" i="26"/>
  <c r="Z68" i="26"/>
  <c r="Z67" i="26"/>
  <c r="Z65" i="26"/>
  <c r="AL65" i="26" s="1"/>
  <c r="Z64" i="26"/>
  <c r="Z63" i="26"/>
  <c r="Z62" i="26"/>
  <c r="Z61" i="26"/>
  <c r="AL61" i="26" s="1"/>
  <c r="Z60" i="26"/>
  <c r="Z59" i="26"/>
  <c r="Z58" i="26"/>
  <c r="Z57" i="26"/>
  <c r="AL57" i="26" s="1"/>
  <c r="Z56" i="26"/>
  <c r="Z54" i="26"/>
  <c r="Z53" i="26"/>
  <c r="Z52" i="26"/>
  <c r="AL52" i="26" s="1"/>
  <c r="Z51" i="26"/>
  <c r="Z50" i="26"/>
  <c r="Z49" i="26"/>
  <c r="Z48" i="26"/>
  <c r="AL48" i="26" s="1"/>
  <c r="Z47" i="26"/>
  <c r="Z46" i="26"/>
  <c r="Z45" i="26"/>
  <c r="Z43" i="26"/>
  <c r="AL43" i="26" s="1"/>
  <c r="Z42" i="26"/>
  <c r="Z41" i="26"/>
  <c r="Z40" i="26"/>
  <c r="Z39" i="26"/>
  <c r="AL39" i="26" s="1"/>
  <c r="Z38" i="26"/>
  <c r="Z37" i="26"/>
  <c r="Z36" i="26"/>
  <c r="Z35" i="26"/>
  <c r="AL35" i="26" s="1"/>
  <c r="Z34" i="26"/>
  <c r="Z32" i="26"/>
  <c r="Z31" i="26"/>
  <c r="Z30" i="26"/>
  <c r="AL30" i="26" s="1"/>
  <c r="Z29" i="26"/>
  <c r="Z28" i="26"/>
  <c r="Z27" i="26"/>
  <c r="Z26" i="26"/>
  <c r="AL26" i="26" s="1"/>
  <c r="Z25" i="26"/>
  <c r="Z24" i="26"/>
  <c r="Z23" i="26"/>
  <c r="Z21" i="26"/>
  <c r="AL21" i="26" s="1"/>
  <c r="Z20" i="26"/>
  <c r="Z19" i="26"/>
  <c r="Z18" i="26"/>
  <c r="Z17" i="26"/>
  <c r="AL17" i="26" s="1"/>
  <c r="Z16" i="26"/>
  <c r="Z15" i="26"/>
  <c r="Z14" i="26"/>
  <c r="Z13" i="26"/>
  <c r="Z22" i="26" s="1"/>
  <c r="Z12" i="26"/>
  <c r="N131" i="26"/>
  <c r="N130" i="26"/>
  <c r="AL130" i="26" s="1"/>
  <c r="N129" i="26"/>
  <c r="N128" i="26"/>
  <c r="N127" i="26"/>
  <c r="N126" i="26"/>
  <c r="AL126" i="26" s="1"/>
  <c r="N125" i="26"/>
  <c r="N124" i="26"/>
  <c r="N123" i="26"/>
  <c r="N122" i="26"/>
  <c r="N120" i="26"/>
  <c r="N119" i="26"/>
  <c r="N118" i="26"/>
  <c r="N117" i="26"/>
  <c r="N116" i="26"/>
  <c r="N115" i="26"/>
  <c r="N114" i="26"/>
  <c r="N113" i="26"/>
  <c r="N112" i="26"/>
  <c r="N111" i="26"/>
  <c r="N109" i="26"/>
  <c r="N108" i="26"/>
  <c r="N107" i="26"/>
  <c r="N106" i="26"/>
  <c r="AL106" i="26" s="1"/>
  <c r="N105" i="26"/>
  <c r="N104" i="26"/>
  <c r="N103" i="26"/>
  <c r="N102" i="26"/>
  <c r="AL102" i="26" s="1"/>
  <c r="N101" i="26"/>
  <c r="N100" i="26"/>
  <c r="N98" i="26"/>
  <c r="N97" i="26"/>
  <c r="N96" i="26"/>
  <c r="N95" i="26"/>
  <c r="AL95" i="26" s="1"/>
  <c r="N94" i="26"/>
  <c r="N93" i="26"/>
  <c r="N92" i="26"/>
  <c r="N91" i="26"/>
  <c r="N90" i="26"/>
  <c r="N89" i="26"/>
  <c r="N87" i="26"/>
  <c r="N86" i="26"/>
  <c r="N85" i="26"/>
  <c r="AL85" i="26" s="1"/>
  <c r="N84" i="26"/>
  <c r="N83" i="26"/>
  <c r="N82" i="26"/>
  <c r="N81" i="26"/>
  <c r="AL81" i="26" s="1"/>
  <c r="N80" i="26"/>
  <c r="N79" i="26"/>
  <c r="N78" i="26"/>
  <c r="N76" i="26"/>
  <c r="AL76" i="26" s="1"/>
  <c r="N75" i="26"/>
  <c r="N74" i="26"/>
  <c r="N73" i="26"/>
  <c r="N72" i="26"/>
  <c r="AL72" i="26" s="1"/>
  <c r="N71" i="26"/>
  <c r="N70" i="26"/>
  <c r="N69" i="26"/>
  <c r="N68" i="26"/>
  <c r="AL68" i="26" s="1"/>
  <c r="N67" i="26"/>
  <c r="N65" i="26"/>
  <c r="N64" i="26"/>
  <c r="N63" i="26"/>
  <c r="AL63" i="26" s="1"/>
  <c r="N62" i="26"/>
  <c r="N61" i="26"/>
  <c r="N60" i="26"/>
  <c r="N59" i="26"/>
  <c r="AL59" i="26" s="1"/>
  <c r="N58" i="26"/>
  <c r="N57" i="26"/>
  <c r="N56" i="26"/>
  <c r="N54" i="26"/>
  <c r="AL54" i="26" s="1"/>
  <c r="N53" i="26"/>
  <c r="N52" i="26"/>
  <c r="N51" i="26"/>
  <c r="N50" i="26"/>
  <c r="AL50" i="26" s="1"/>
  <c r="N49" i="26"/>
  <c r="N48" i="26"/>
  <c r="N47" i="26"/>
  <c r="N46" i="26"/>
  <c r="AL46" i="26" s="1"/>
  <c r="N45" i="26"/>
  <c r="N43" i="26"/>
  <c r="N42" i="26"/>
  <c r="N41" i="26"/>
  <c r="AL41" i="26" s="1"/>
  <c r="N40" i="26"/>
  <c r="N39" i="26"/>
  <c r="N38" i="26"/>
  <c r="N37" i="26"/>
  <c r="AL37" i="26" s="1"/>
  <c r="N36" i="26"/>
  <c r="N35" i="26"/>
  <c r="N34" i="26"/>
  <c r="N32" i="26"/>
  <c r="AL32" i="26" s="1"/>
  <c r="N31" i="26"/>
  <c r="N30" i="26"/>
  <c r="N29" i="26"/>
  <c r="N28" i="26"/>
  <c r="AL28" i="26" s="1"/>
  <c r="N27" i="26"/>
  <c r="N26" i="26"/>
  <c r="N25" i="26"/>
  <c r="N24" i="26"/>
  <c r="AL24" i="26" s="1"/>
  <c r="N23" i="26"/>
  <c r="N21" i="26"/>
  <c r="N20" i="26"/>
  <c r="N19" i="26"/>
  <c r="AL19" i="26" s="1"/>
  <c r="N18" i="26"/>
  <c r="N17" i="26"/>
  <c r="N16" i="26"/>
  <c r="N15" i="26"/>
  <c r="AL15" i="26" s="1"/>
  <c r="N14" i="26"/>
  <c r="N13" i="26"/>
  <c r="N12" i="26"/>
  <c r="C79" i="20"/>
  <c r="AL135" i="26" l="1"/>
  <c r="AC132" i="26"/>
  <c r="AG132" i="26"/>
  <c r="AK132" i="26"/>
  <c r="AE132" i="26"/>
  <c r="AL125" i="26"/>
  <c r="AL129" i="26"/>
  <c r="AL112" i="26"/>
  <c r="AL116" i="26"/>
  <c r="AL120" i="26"/>
  <c r="AL113" i="26"/>
  <c r="AL117" i="26"/>
  <c r="AL103" i="26"/>
  <c r="AL110" i="26" s="1"/>
  <c r="AL107" i="26"/>
  <c r="AL100" i="26"/>
  <c r="AL108" i="26"/>
  <c r="AL93" i="26"/>
  <c r="AB99" i="26"/>
  <c r="AJ99" i="26"/>
  <c r="AL94" i="26"/>
  <c r="AL99" i="26" s="1"/>
  <c r="AL90" i="26"/>
  <c r="AL98" i="26"/>
  <c r="AE143" i="26"/>
  <c r="AL137" i="26"/>
  <c r="AB143" i="26"/>
  <c r="AF143" i="26"/>
  <c r="AJ143" i="26"/>
  <c r="AL142" i="26"/>
  <c r="AA143" i="26"/>
  <c r="AI143" i="26"/>
  <c r="AH132" i="26"/>
  <c r="AA132" i="26"/>
  <c r="AI132" i="26"/>
  <c r="AD132" i="26"/>
  <c r="AB132" i="26"/>
  <c r="AF132" i="26"/>
  <c r="AJ132" i="26"/>
  <c r="AF121" i="26"/>
  <c r="AC121" i="26"/>
  <c r="AG121" i="26"/>
  <c r="AK121" i="26"/>
  <c r="AD121" i="26"/>
  <c r="AH121" i="26"/>
  <c r="AB121" i="26"/>
  <c r="AJ121" i="26"/>
  <c r="AC110" i="26"/>
  <c r="AG110" i="26"/>
  <c r="AK110" i="26"/>
  <c r="AD110" i="26"/>
  <c r="AH110" i="26"/>
  <c r="AA110" i="26"/>
  <c r="AE110" i="26"/>
  <c r="AI110" i="26"/>
  <c r="AD99" i="26"/>
  <c r="AA99" i="26"/>
  <c r="AE99" i="26"/>
  <c r="AI99" i="26"/>
  <c r="AH99" i="26"/>
  <c r="AF99" i="26"/>
  <c r="AL33" i="26"/>
  <c r="AL13" i="26"/>
  <c r="AL22" i="26" s="1"/>
  <c r="AL44" i="26"/>
  <c r="AL55" i="26"/>
  <c r="AL66" i="26"/>
  <c r="AL77" i="26"/>
  <c r="AL88" i="26"/>
  <c r="N110" i="26"/>
  <c r="N132" i="26"/>
  <c r="AL122" i="26"/>
  <c r="N143" i="26"/>
  <c r="AC143" i="26"/>
  <c r="AG143" i="26"/>
  <c r="AK143" i="26"/>
  <c r="N22" i="26"/>
  <c r="AL114" i="26"/>
  <c r="AL118" i="26"/>
  <c r="AL123" i="26"/>
  <c r="AL127" i="26"/>
  <c r="AL131" i="26"/>
  <c r="Z143" i="26"/>
  <c r="AD143" i="26"/>
  <c r="AH143" i="26"/>
  <c r="AL133" i="26"/>
  <c r="AL143" i="26" s="1"/>
  <c r="N44" i="26"/>
  <c r="N66" i="26"/>
  <c r="N88" i="26"/>
  <c r="Z33" i="26"/>
  <c r="Z55" i="26"/>
  <c r="Z77" i="26"/>
  <c r="Z99" i="26"/>
  <c r="Z121" i="26"/>
  <c r="N33" i="26"/>
  <c r="N55" i="26"/>
  <c r="N77" i="26"/>
  <c r="N99" i="26"/>
  <c r="N121" i="26"/>
  <c r="AL111" i="26"/>
  <c r="AL115" i="26"/>
  <c r="AL119" i="26"/>
  <c r="AL124" i="26"/>
  <c r="AL128" i="26"/>
  <c r="Z44" i="26"/>
  <c r="Z66" i="26"/>
  <c r="Z88" i="26"/>
  <c r="Z110" i="26"/>
  <c r="Z132" i="26"/>
  <c r="AL121" i="26" l="1"/>
  <c r="AL132" i="26"/>
  <c r="Z78" i="22" l="1"/>
  <c r="Y78" i="22"/>
  <c r="Z77" i="22"/>
  <c r="Y77" i="22"/>
  <c r="Z76" i="22"/>
  <c r="Y76" i="22"/>
  <c r="Z75" i="22"/>
  <c r="Y75" i="22"/>
  <c r="Z74" i="22"/>
  <c r="Y74" i="22"/>
  <c r="Z73" i="22"/>
  <c r="Y73" i="22"/>
  <c r="Z72" i="22"/>
  <c r="Y72" i="22"/>
  <c r="Z71" i="22"/>
  <c r="Y71" i="22"/>
  <c r="Z70" i="22"/>
  <c r="Y70" i="22"/>
  <c r="Z69" i="22"/>
  <c r="Y69" i="22"/>
  <c r="Z68" i="22"/>
  <c r="Y68" i="22"/>
  <c r="Z67" i="22"/>
  <c r="Y67" i="22"/>
  <c r="Z66" i="22"/>
  <c r="Y66" i="22"/>
  <c r="Z65" i="22"/>
  <c r="Y65" i="22"/>
  <c r="Z64" i="22"/>
  <c r="Y64" i="22"/>
  <c r="Z63" i="22"/>
  <c r="Y63" i="22"/>
  <c r="Z62" i="22"/>
  <c r="Y62" i="22"/>
  <c r="Z61" i="22"/>
  <c r="Y61" i="22"/>
  <c r="Z60" i="22"/>
  <c r="Y60" i="22"/>
  <c r="Z59" i="22"/>
  <c r="Y59" i="22"/>
  <c r="Z58" i="22"/>
  <c r="Y58" i="22"/>
  <c r="Z57" i="22"/>
  <c r="Y57" i="22"/>
  <c r="Z56" i="22"/>
  <c r="Y56" i="22"/>
  <c r="Z55" i="22"/>
  <c r="Y55" i="22"/>
  <c r="Z54" i="22"/>
  <c r="Y54" i="22"/>
  <c r="Z53" i="22"/>
  <c r="Y53" i="22"/>
  <c r="Z52" i="22"/>
  <c r="Y52" i="22"/>
  <c r="Z51" i="22"/>
  <c r="Y51" i="22"/>
  <c r="Z50" i="22"/>
  <c r="Y50" i="22"/>
  <c r="Z49" i="22"/>
  <c r="Y49" i="22"/>
  <c r="Z48" i="22"/>
  <c r="Y48" i="22"/>
  <c r="Z47" i="22"/>
  <c r="Y47" i="22"/>
  <c r="Z46" i="22"/>
  <c r="Y46" i="22"/>
  <c r="Z45" i="22"/>
  <c r="Y45" i="22"/>
  <c r="Z44" i="22"/>
  <c r="Y44" i="22"/>
  <c r="Z43" i="22"/>
  <c r="Y43" i="22"/>
  <c r="Z42" i="22"/>
  <c r="Y42" i="22"/>
  <c r="Z41" i="22"/>
  <c r="Y41" i="22"/>
  <c r="Z40" i="22"/>
  <c r="Y40" i="22"/>
  <c r="Z39" i="22"/>
  <c r="Y39" i="22"/>
  <c r="Z38" i="22"/>
  <c r="Y38" i="22"/>
  <c r="Z37" i="22"/>
  <c r="Y37" i="22"/>
  <c r="Z36" i="22"/>
  <c r="Y36" i="22"/>
  <c r="Z35" i="22"/>
  <c r="Y35" i="22"/>
  <c r="Z34" i="22"/>
  <c r="Y34" i="22"/>
  <c r="Z33" i="22"/>
  <c r="Y33" i="22"/>
  <c r="Z32" i="22"/>
  <c r="Y32" i="22"/>
  <c r="Z31" i="22"/>
  <c r="Y31" i="22"/>
  <c r="Z30" i="22"/>
  <c r="Y30" i="22"/>
  <c r="Z29" i="22"/>
  <c r="Y29" i="22"/>
  <c r="Z28" i="22"/>
  <c r="Y28" i="22"/>
  <c r="Z27" i="22"/>
  <c r="Y27" i="22"/>
  <c r="Z26" i="22"/>
  <c r="Y26" i="22"/>
  <c r="Z25" i="22"/>
  <c r="Y25" i="22"/>
  <c r="Z24" i="22"/>
  <c r="Y24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C79" i="18" l="1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79" i="18"/>
  <c r="E79" i="18" l="1"/>
  <c r="C80" i="19"/>
  <c r="E21" i="19" l="1"/>
  <c r="E10" i="19"/>
  <c r="E11" i="19"/>
  <c r="E12" i="19"/>
  <c r="E13" i="19"/>
  <c r="E14" i="19"/>
  <c r="E15" i="19"/>
  <c r="E16" i="19"/>
  <c r="E17" i="19"/>
  <c r="E18" i="19"/>
  <c r="E19" i="19"/>
  <c r="E20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9" i="19"/>
  <c r="C78" i="19"/>
  <c r="E78" i="19" s="1"/>
  <c r="E80" i="19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8" i="7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R10" i="3"/>
  <c r="S10" i="3"/>
  <c r="T10" i="3"/>
  <c r="U10" i="3"/>
  <c r="V10" i="3"/>
  <c r="Q10" i="3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10" i="6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9" i="20"/>
  <c r="D79" i="20"/>
  <c r="E79" i="20" s="1"/>
  <c r="O10" i="14" l="1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G78" i="14" l="1"/>
  <c r="F78" i="14"/>
  <c r="E78" i="14"/>
  <c r="D78" i="14"/>
  <c r="C78" i="14"/>
  <c r="H80" i="8" l="1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13" i="8"/>
  <c r="E14" i="8"/>
  <c r="I14" i="8" s="1"/>
  <c r="E15" i="8"/>
  <c r="I15" i="8" s="1"/>
  <c r="E16" i="8"/>
  <c r="I16" i="8" s="1"/>
  <c r="E17" i="8"/>
  <c r="E18" i="8"/>
  <c r="I18" i="8" s="1"/>
  <c r="E19" i="8"/>
  <c r="I19" i="8" s="1"/>
  <c r="E20" i="8"/>
  <c r="I20" i="8" s="1"/>
  <c r="E21" i="8"/>
  <c r="E22" i="8"/>
  <c r="I22" i="8" s="1"/>
  <c r="E23" i="8"/>
  <c r="I23" i="8" s="1"/>
  <c r="E24" i="8"/>
  <c r="E25" i="8"/>
  <c r="E26" i="8"/>
  <c r="I26" i="8" s="1"/>
  <c r="E27" i="8"/>
  <c r="I27" i="8" s="1"/>
  <c r="E28" i="8"/>
  <c r="I28" i="8" s="1"/>
  <c r="E29" i="8"/>
  <c r="E30" i="8"/>
  <c r="I30" i="8" s="1"/>
  <c r="E31" i="8"/>
  <c r="I31" i="8" s="1"/>
  <c r="E32" i="8"/>
  <c r="I32" i="8" s="1"/>
  <c r="E33" i="8"/>
  <c r="E34" i="8"/>
  <c r="I34" i="8" s="1"/>
  <c r="E35" i="8"/>
  <c r="I35" i="8" s="1"/>
  <c r="E36" i="8"/>
  <c r="I36" i="8" s="1"/>
  <c r="E37" i="8"/>
  <c r="E38" i="8"/>
  <c r="I38" i="8" s="1"/>
  <c r="E39" i="8"/>
  <c r="I39" i="8" s="1"/>
  <c r="E40" i="8"/>
  <c r="I40" i="8" s="1"/>
  <c r="E41" i="8"/>
  <c r="E42" i="8"/>
  <c r="I42" i="8" s="1"/>
  <c r="E43" i="8"/>
  <c r="I43" i="8" s="1"/>
  <c r="E44" i="8"/>
  <c r="I44" i="8" s="1"/>
  <c r="E45" i="8"/>
  <c r="E46" i="8"/>
  <c r="I46" i="8" s="1"/>
  <c r="E47" i="8"/>
  <c r="E48" i="8"/>
  <c r="I48" i="8" s="1"/>
  <c r="E49" i="8"/>
  <c r="E50" i="8"/>
  <c r="I50" i="8" s="1"/>
  <c r="E51" i="8"/>
  <c r="I51" i="8" s="1"/>
  <c r="E52" i="8"/>
  <c r="I52" i="8" s="1"/>
  <c r="E53" i="8"/>
  <c r="E54" i="8"/>
  <c r="I54" i="8" s="1"/>
  <c r="E55" i="8"/>
  <c r="I55" i="8" s="1"/>
  <c r="E56" i="8"/>
  <c r="I56" i="8" s="1"/>
  <c r="E57" i="8"/>
  <c r="E58" i="8"/>
  <c r="I58" i="8" s="1"/>
  <c r="E59" i="8"/>
  <c r="I59" i="8" s="1"/>
  <c r="E60" i="8"/>
  <c r="I60" i="8" s="1"/>
  <c r="E61" i="8"/>
  <c r="E62" i="8"/>
  <c r="I62" i="8" s="1"/>
  <c r="E63" i="8"/>
  <c r="I63" i="8" s="1"/>
  <c r="E64" i="8"/>
  <c r="I64" i="8" s="1"/>
  <c r="E65" i="8"/>
  <c r="E66" i="8"/>
  <c r="I66" i="8" s="1"/>
  <c r="E67" i="8"/>
  <c r="I67" i="8" s="1"/>
  <c r="E68" i="8"/>
  <c r="I68" i="8" s="1"/>
  <c r="E69" i="8"/>
  <c r="E70" i="8"/>
  <c r="I70" i="8" s="1"/>
  <c r="E71" i="8"/>
  <c r="I71" i="8" s="1"/>
  <c r="E72" i="8"/>
  <c r="I72" i="8" s="1"/>
  <c r="E73" i="8"/>
  <c r="E74" i="8"/>
  <c r="I74" i="8" s="1"/>
  <c r="E75" i="8"/>
  <c r="I75" i="8" s="1"/>
  <c r="E76" i="8"/>
  <c r="I76" i="8" s="1"/>
  <c r="E77" i="8"/>
  <c r="E78" i="8"/>
  <c r="I78" i="8" s="1"/>
  <c r="E79" i="8"/>
  <c r="I79" i="8" s="1"/>
  <c r="E80" i="8"/>
  <c r="I80" i="8" s="1"/>
  <c r="E12" i="8"/>
  <c r="I73" i="8" l="1"/>
  <c r="I69" i="8"/>
  <c r="I65" i="8"/>
  <c r="I61" i="8"/>
  <c r="I57" i="8"/>
  <c r="I53" i="8"/>
  <c r="I49" i="8"/>
  <c r="I45" i="8"/>
  <c r="I41" i="8"/>
  <c r="I33" i="8"/>
  <c r="I29" i="8"/>
  <c r="I25" i="8"/>
  <c r="I21" i="8"/>
  <c r="I17" i="8"/>
  <c r="I13" i="8"/>
  <c r="I24" i="8"/>
  <c r="I12" i="8"/>
  <c r="E81" i="8"/>
  <c r="I37" i="8"/>
  <c r="I47" i="8"/>
  <c r="I77" i="8"/>
  <c r="H81" i="8"/>
  <c r="BP79" i="4"/>
  <c r="BO79" i="4"/>
  <c r="BL79" i="4"/>
  <c r="BK79" i="4"/>
  <c r="BH79" i="4"/>
  <c r="BG79" i="4"/>
  <c r="BD79" i="4"/>
  <c r="BC79" i="4"/>
  <c r="AZ79" i="4"/>
  <c r="AY79" i="4"/>
  <c r="AV79" i="4"/>
  <c r="AU79" i="4"/>
  <c r="AW79" i="4" l="1"/>
  <c r="BA79" i="4"/>
  <c r="BE79" i="4"/>
  <c r="BI79" i="4"/>
  <c r="BM79" i="4"/>
  <c r="AX79" i="4"/>
  <c r="BB79" i="4"/>
  <c r="BF79" i="4"/>
  <c r="BJ79" i="4"/>
  <c r="BN79" i="4"/>
  <c r="I81" i="8"/>
  <c r="BQ12" i="4"/>
  <c r="BQ16" i="4"/>
  <c r="BQ20" i="4"/>
  <c r="BQ24" i="4"/>
  <c r="BQ28" i="4"/>
  <c r="BQ32" i="4"/>
  <c r="BQ36" i="4"/>
  <c r="BQ40" i="4"/>
  <c r="BQ44" i="4"/>
  <c r="BQ48" i="4"/>
  <c r="BQ52" i="4"/>
  <c r="BQ56" i="4"/>
  <c r="BQ60" i="4"/>
  <c r="BQ64" i="4"/>
  <c r="BQ68" i="4"/>
  <c r="BQ72" i="4"/>
  <c r="BQ76" i="4"/>
  <c r="BQ11" i="4"/>
  <c r="BQ13" i="4"/>
  <c r="BQ14" i="4"/>
  <c r="BQ15" i="4"/>
  <c r="BQ17" i="4"/>
  <c r="BQ18" i="4"/>
  <c r="BQ19" i="4"/>
  <c r="BQ21" i="4"/>
  <c r="BQ22" i="4"/>
  <c r="BQ23" i="4"/>
  <c r="BQ25" i="4"/>
  <c r="BQ26" i="4"/>
  <c r="BQ27" i="4"/>
  <c r="BQ29" i="4"/>
  <c r="BQ30" i="4"/>
  <c r="BQ31" i="4"/>
  <c r="BQ33" i="4"/>
  <c r="BQ34" i="4"/>
  <c r="BQ35" i="4"/>
  <c r="BQ37" i="4"/>
  <c r="BQ38" i="4"/>
  <c r="BQ39" i="4"/>
  <c r="BQ41" i="4"/>
  <c r="BQ42" i="4"/>
  <c r="BQ43" i="4"/>
  <c r="BQ45" i="4"/>
  <c r="BQ46" i="4"/>
  <c r="BQ47" i="4"/>
  <c r="BQ49" i="4"/>
  <c r="BQ50" i="4"/>
  <c r="BQ51" i="4"/>
  <c r="BQ53" i="4"/>
  <c r="BQ54" i="4"/>
  <c r="BQ55" i="4"/>
  <c r="BQ57" i="4"/>
  <c r="BQ58" i="4"/>
  <c r="BQ59" i="4"/>
  <c r="BQ61" i="4"/>
  <c r="BQ62" i="4"/>
  <c r="BQ63" i="4"/>
  <c r="BQ65" i="4"/>
  <c r="BQ66" i="4"/>
  <c r="BQ67" i="4"/>
  <c r="BQ69" i="4"/>
  <c r="BQ70" i="4"/>
  <c r="BQ71" i="4"/>
  <c r="BQ73" i="4"/>
  <c r="BQ74" i="4"/>
  <c r="BQ75" i="4"/>
  <c r="BQ77" i="4"/>
  <c r="BQ78" i="4"/>
  <c r="BQ10" i="4"/>
  <c r="D78" i="17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E77" i="7" s="1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F78" i="5" l="1"/>
  <c r="M78" i="17"/>
  <c r="BQ79" i="4"/>
  <c r="D78" i="10"/>
  <c r="E78" i="10"/>
  <c r="F78" i="10"/>
  <c r="G78" i="10"/>
  <c r="H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E78" i="12" l="1"/>
  <c r="P78" i="13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9" i="16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E78" i="9"/>
  <c r="F78" i="9"/>
  <c r="G78" i="9"/>
  <c r="H78" i="9"/>
  <c r="D78" i="9"/>
  <c r="C7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J23" i="9" s="1"/>
  <c r="K23" i="9" s="1"/>
  <c r="I24" i="9"/>
  <c r="I25" i="9"/>
  <c r="I26" i="9"/>
  <c r="I27" i="9"/>
  <c r="J27" i="9" s="1"/>
  <c r="K27" i="9" s="1"/>
  <c r="I28" i="9"/>
  <c r="I29" i="9"/>
  <c r="I30" i="9"/>
  <c r="I31" i="9"/>
  <c r="J31" i="9" s="1"/>
  <c r="K31" i="9" s="1"/>
  <c r="I32" i="9"/>
  <c r="I33" i="9"/>
  <c r="I34" i="9"/>
  <c r="I35" i="9"/>
  <c r="J35" i="9" s="1"/>
  <c r="K35" i="9" s="1"/>
  <c r="I36" i="9"/>
  <c r="I37" i="9"/>
  <c r="I38" i="9"/>
  <c r="I39" i="9"/>
  <c r="J39" i="9" s="1"/>
  <c r="K39" i="9" s="1"/>
  <c r="I40" i="9"/>
  <c r="I41" i="9"/>
  <c r="I42" i="9"/>
  <c r="I43" i="9"/>
  <c r="J43" i="9" s="1"/>
  <c r="K43" i="9" s="1"/>
  <c r="I44" i="9"/>
  <c r="I45" i="9"/>
  <c r="I46" i="9"/>
  <c r="I47" i="9"/>
  <c r="J47" i="9" s="1"/>
  <c r="K47" i="9" s="1"/>
  <c r="I48" i="9"/>
  <c r="I49" i="9"/>
  <c r="I50" i="9"/>
  <c r="I51" i="9"/>
  <c r="J51" i="9" s="1"/>
  <c r="K51" i="9" s="1"/>
  <c r="I52" i="9"/>
  <c r="I53" i="9"/>
  <c r="I54" i="9"/>
  <c r="I55" i="9"/>
  <c r="J55" i="9" s="1"/>
  <c r="K55" i="9" s="1"/>
  <c r="I56" i="9"/>
  <c r="I57" i="9"/>
  <c r="I58" i="9"/>
  <c r="I59" i="9"/>
  <c r="J59" i="9" s="1"/>
  <c r="K59" i="9" s="1"/>
  <c r="I60" i="9"/>
  <c r="I61" i="9"/>
  <c r="I62" i="9"/>
  <c r="I63" i="9"/>
  <c r="J63" i="9" s="1"/>
  <c r="K63" i="9" s="1"/>
  <c r="I64" i="9"/>
  <c r="I65" i="9"/>
  <c r="I66" i="9"/>
  <c r="I67" i="9"/>
  <c r="J67" i="9" s="1"/>
  <c r="K67" i="9" s="1"/>
  <c r="I68" i="9"/>
  <c r="I69" i="9"/>
  <c r="I70" i="9"/>
  <c r="I71" i="9"/>
  <c r="J71" i="9" s="1"/>
  <c r="K71" i="9" s="1"/>
  <c r="I72" i="9"/>
  <c r="I73" i="9"/>
  <c r="I74" i="9"/>
  <c r="I75" i="9"/>
  <c r="J75" i="9" s="1"/>
  <c r="K75" i="9" s="1"/>
  <c r="I76" i="9"/>
  <c r="I77" i="9"/>
  <c r="I9" i="9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D79" i="3"/>
  <c r="E79" i="3"/>
  <c r="F79" i="3"/>
  <c r="G79" i="3"/>
  <c r="H7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10" i="3"/>
  <c r="R79" i="3" l="1"/>
  <c r="V79" i="3"/>
  <c r="U79" i="3"/>
  <c r="Q79" i="3"/>
  <c r="T79" i="3"/>
  <c r="S79" i="3"/>
  <c r="I78" i="23"/>
  <c r="K75" i="16"/>
  <c r="P79" i="3"/>
  <c r="Y79" i="22"/>
  <c r="J18" i="9"/>
  <c r="K18" i="9" s="1"/>
  <c r="J9" i="9"/>
  <c r="K9" i="9" s="1"/>
  <c r="J74" i="9"/>
  <c r="K74" i="9" s="1"/>
  <c r="J70" i="9"/>
  <c r="K70" i="9" s="1"/>
  <c r="J66" i="9"/>
  <c r="K66" i="9" s="1"/>
  <c r="J62" i="9"/>
  <c r="K62" i="9" s="1"/>
  <c r="J58" i="9"/>
  <c r="K58" i="9" s="1"/>
  <c r="J54" i="9"/>
  <c r="K54" i="9" s="1"/>
  <c r="J50" i="9"/>
  <c r="K50" i="9" s="1"/>
  <c r="J46" i="9"/>
  <c r="K46" i="9" s="1"/>
  <c r="J42" i="9"/>
  <c r="K42" i="9" s="1"/>
  <c r="J38" i="9"/>
  <c r="K38" i="9" s="1"/>
  <c r="J34" i="9"/>
  <c r="K34" i="9" s="1"/>
  <c r="J30" i="9"/>
  <c r="K30" i="9" s="1"/>
  <c r="J26" i="9"/>
  <c r="K26" i="9" s="1"/>
  <c r="J22" i="9"/>
  <c r="K22" i="9" s="1"/>
  <c r="J17" i="9"/>
  <c r="K17" i="9" s="1"/>
  <c r="J13" i="9"/>
  <c r="K13" i="9" s="1"/>
  <c r="J14" i="9"/>
  <c r="K14" i="9" s="1"/>
  <c r="J77" i="9"/>
  <c r="K77" i="9" s="1"/>
  <c r="J73" i="9"/>
  <c r="K73" i="9" s="1"/>
  <c r="J69" i="9"/>
  <c r="K69" i="9" s="1"/>
  <c r="J65" i="9"/>
  <c r="K65" i="9" s="1"/>
  <c r="J61" i="9"/>
  <c r="K61" i="9" s="1"/>
  <c r="J57" i="9"/>
  <c r="K57" i="9" s="1"/>
  <c r="J53" i="9"/>
  <c r="K53" i="9" s="1"/>
  <c r="J49" i="9"/>
  <c r="K49" i="9" s="1"/>
  <c r="J45" i="9"/>
  <c r="K45" i="9" s="1"/>
  <c r="J41" i="9"/>
  <c r="K41" i="9" s="1"/>
  <c r="J37" i="9"/>
  <c r="K37" i="9" s="1"/>
  <c r="J33" i="9"/>
  <c r="K33" i="9" s="1"/>
  <c r="J29" i="9"/>
  <c r="K29" i="9" s="1"/>
  <c r="J25" i="9"/>
  <c r="K25" i="9" s="1"/>
  <c r="J20" i="9"/>
  <c r="K20" i="9" s="1"/>
  <c r="J16" i="9"/>
  <c r="K16" i="9" s="1"/>
  <c r="J12" i="9"/>
  <c r="K12" i="9" s="1"/>
  <c r="J10" i="9"/>
  <c r="K10" i="9" s="1"/>
  <c r="J76" i="9"/>
  <c r="K76" i="9" s="1"/>
  <c r="J72" i="9"/>
  <c r="K72" i="9" s="1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K40" i="9" s="1"/>
  <c r="J36" i="9"/>
  <c r="K36" i="9" s="1"/>
  <c r="J32" i="9"/>
  <c r="K32" i="9" s="1"/>
  <c r="J28" i="9"/>
  <c r="K28" i="9" s="1"/>
  <c r="J24" i="9"/>
  <c r="K24" i="9" s="1"/>
  <c r="J19" i="9"/>
  <c r="K19" i="9" s="1"/>
  <c r="J15" i="9"/>
  <c r="K15" i="9" s="1"/>
  <c r="J11" i="9"/>
  <c r="K11" i="9" s="1"/>
  <c r="K77" i="16"/>
  <c r="K71" i="16"/>
  <c r="K67" i="16"/>
  <c r="K63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11" i="16"/>
  <c r="K9" i="16"/>
  <c r="K70" i="16"/>
  <c r="K66" i="16"/>
  <c r="K62" i="16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E78" i="16"/>
  <c r="K73" i="16"/>
  <c r="K69" i="16"/>
  <c r="K65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72" i="16"/>
  <c r="K68" i="16"/>
  <c r="K64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J21" i="9"/>
  <c r="K21" i="9" s="1"/>
  <c r="I78" i="9"/>
  <c r="J78" i="9" s="1"/>
  <c r="K78" i="9" s="1"/>
  <c r="Z79" i="22"/>
  <c r="K76" i="16"/>
  <c r="H78" i="16"/>
  <c r="K74" i="16"/>
  <c r="I79" i="3"/>
  <c r="E78" i="15"/>
  <c r="K78" i="15" s="1"/>
  <c r="W79" i="3" l="1"/>
  <c r="K78" i="16"/>
</calcChain>
</file>

<file path=xl/sharedStrings.xml><?xml version="1.0" encoding="utf-8"?>
<sst xmlns="http://schemas.openxmlformats.org/spreadsheetml/2006/main" count="2490" uniqueCount="410">
  <si>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</si>
  <si>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</si>
  <si>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</si>
  <si>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</si>
  <si>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</si>
  <si>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</si>
  <si>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</si>
  <si>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</si>
  <si>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</si>
  <si>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</si>
  <si>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</si>
  <si>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</si>
  <si>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</si>
  <si>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</si>
  <si>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</si>
  <si>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</si>
  <si>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</si>
  <si>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</si>
  <si>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</si>
  <si>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</si>
  <si>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</si>
  <si>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</si>
  <si>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</si>
  <si>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</si>
  <si>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</si>
  <si>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</si>
  <si>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</si>
  <si>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</si>
  <si>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</si>
  <si>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</si>
  <si>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</si>
  <si>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</si>
  <si>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</si>
  <si>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</si>
  <si>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</si>
  <si>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</si>
  <si>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</si>
  <si>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</si>
  <si>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</si>
  <si>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</si>
  <si>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</si>
  <si>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</si>
  <si>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</si>
  <si>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</si>
  <si>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</si>
  <si>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</si>
  <si>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</si>
  <si>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</si>
  <si>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</si>
  <si>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</si>
  <si>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</si>
  <si>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</si>
  <si>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</si>
  <si>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</si>
  <si>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</si>
  <si>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</si>
  <si>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</si>
  <si>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</si>
  <si>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</si>
  <si>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</si>
  <si>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</si>
  <si>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</si>
  <si>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</si>
  <si>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</si>
  <si>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</si>
  <si>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</si>
  <si>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</si>
  <si>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</si>
  <si>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</si>
  <si>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</si>
  <si>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</si>
  <si>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</si>
  <si>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</si>
  <si>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</si>
  <si>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</si>
  <si>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</si>
  <si>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</si>
  <si>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</si>
  <si>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</si>
  <si>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</si>
  <si>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</si>
  <si>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</si>
  <si>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</si>
  <si>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</si>
  <si>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</si>
  <si>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</si>
  <si>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</si>
  <si>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</si>
  <si>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</si>
  <si>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</si>
  <si>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</si>
  <si>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</si>
  <si>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</si>
  <si>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</si>
  <si>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</si>
  <si>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</si>
  <si>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</si>
  <si>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</si>
  <si>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</si>
  <si>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</si>
  <si>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</si>
  <si>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</si>
  <si>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</si>
  <si>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</si>
  <si>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</si>
  <si>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</si>
  <si>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</si>
  <si>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</si>
  <si>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</si>
  <si>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</si>
  <si>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</si>
  <si>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</si>
  <si>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</si>
  <si>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</si>
  <si>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</si>
  <si>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</si>
  <si>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</si>
  <si>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</si>
  <si>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</si>
  <si>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</si>
  <si>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</si>
  <si>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</si>
  <si>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</si>
  <si>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</si>
  <si>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</si>
  <si>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</si>
  <si>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</si>
  <si>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</si>
  <si>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</si>
  <si>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</si>
  <si>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</si>
  <si>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</si>
  <si>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</si>
  <si>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</si>
  <si>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</si>
  <si>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</si>
  <si>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</si>
  <si>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</si>
  <si>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</si>
  <si>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</si>
  <si>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</si>
  <si>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</si>
  <si>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</si>
  <si>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</si>
  <si>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</si>
  <si>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</si>
  <si>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</si>
  <si>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</si>
  <si>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</si>
  <si>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</si>
  <si>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</si>
  <si>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</si>
  <si>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</si>
  <si>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</si>
  <si>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</si>
  <si>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</si>
  <si>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</si>
  <si>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</si>
  <si>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</si>
  <si>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</si>
  <si>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</si>
  <si>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</si>
  <si>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</si>
  <si>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</si>
  <si>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</si>
  <si>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</si>
  <si>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</si>
  <si>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</si>
  <si>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</si>
  <si>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</si>
  <si>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</si>
  <si>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</si>
  <si>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</si>
  <si>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</si>
  <si>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</si>
  <si>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</si>
  <si>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</si>
  <si>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</si>
  <si>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</si>
  <si>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</si>
  <si>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</si>
  <si>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</si>
  <si>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</si>
  <si>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</si>
  <si>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</si>
  <si>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</si>
  <si>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</si>
  <si>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</si>
  <si>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</si>
  <si>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</si>
  <si>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</si>
  <si>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</si>
  <si>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</si>
  <si>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</si>
  <si>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</si>
  <si>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 xml:space="preserve">                                                   </t>
  </si>
  <si>
    <t>Stichjahr</t>
  </si>
  <si>
    <t>2016</t>
  </si>
  <si>
    <t>2017</t>
  </si>
  <si>
    <t>2018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</si>
  <si>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</si>
  <si>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</si>
  <si>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</si>
  <si>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</si>
  <si>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</si>
  <si>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</si>
  <si>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</si>
  <si>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</si>
  <si>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</si>
  <si>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</si>
  <si>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</si>
  <si>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</si>
  <si>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</si>
  <si>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</si>
  <si>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</si>
  <si>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</si>
  <si>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Anzahl Einwohner</t>
  </si>
  <si>
    <t>Personen im HH</t>
  </si>
  <si>
    <t>Person gehört nicht zur Bevölkerung in Haushalten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</si>
  <si>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</si>
  <si>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</si>
  <si>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</si>
  <si>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</si>
  <si>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</si>
  <si>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</si>
  <si>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</si>
  <si>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</si>
  <si>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</si>
  <si>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</si>
  <si>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</si>
  <si>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Geburten</t>
  </si>
  <si>
    <t>Sterbefälle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</si>
  <si>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</si>
  <si>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</si>
  <si>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</si>
  <si>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</si>
  <si>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</si>
  <si>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</si>
  <si>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</si>
  <si>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</si>
  <si>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</si>
  <si>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</si>
  <si>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</si>
  <si>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</si>
  <si>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</si>
  <si>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</si>
  <si>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</si>
  <si>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gesamt</t>
  </si>
  <si>
    <t>Summe</t>
  </si>
  <si>
    <t>1. Einwohner: Gesamt; nach Geschlecht, Deutsche/ Ausländer</t>
  </si>
  <si>
    <t>Fläche in Hektar</t>
  </si>
  <si>
    <t xml:space="preserve"> Gesamt</t>
  </si>
  <si>
    <t>Deutsche mit Migrations-hintergrund</t>
  </si>
  <si>
    <t>Personen ohne Migrations-hintergrund Gesamt</t>
  </si>
  <si>
    <t>Kinder unter 18 Jahre mit mindestens einem Elternteil mit Migrations-hintergrund</t>
  </si>
  <si>
    <t>Personen mit Migrations-hintergrund Gesamt</t>
  </si>
  <si>
    <t>Anteil der Migranten in %</t>
  </si>
  <si>
    <t>Einwohner am 31.12.</t>
  </si>
  <si>
    <t>Durch-schnitts-alter</t>
  </si>
  <si>
    <t>Jugend-/ Altenanteil</t>
  </si>
  <si>
    <t>Geschlecht, Deutsche/ Ausländer</t>
  </si>
  <si>
    <t>Geschlecht, Deutsche/ Ausländer; Durchschnittsalter</t>
  </si>
  <si>
    <t>Geburten/ Sterbefälle/ Saldo</t>
  </si>
  <si>
    <t>Deutsche/ Ausländer</t>
  </si>
  <si>
    <t>Zuzug/ Fortzug/ Saldo</t>
  </si>
  <si>
    <t>SGB II-Leistungsempfänger</t>
  </si>
  <si>
    <t>Wohnungsleerstand</t>
  </si>
  <si>
    <t>Geschlecht</t>
  </si>
  <si>
    <t>Doppelstaatler</t>
  </si>
  <si>
    <t>8. Einwohner: Migration, die sechs stärksten Nationen</t>
  </si>
  <si>
    <t>9. Einwohner: Wohndauer Wuppertal</t>
  </si>
  <si>
    <t>PROGNOSE: Basis der Berechnung ist der Durchschnitt der Jahre 2016, 2017 und 2018</t>
  </si>
  <si>
    <t>Basisjahre Prognose</t>
  </si>
  <si>
    <t>10. Einwohner: Bevölkerungsprognose 2019</t>
  </si>
  <si>
    <t>Anzahl Privathaus-halte</t>
  </si>
  <si>
    <t>12. Haushalte: Einwohner nach Haushaltstypen</t>
  </si>
  <si>
    <t>sonstiger Mehrpersonen-haushalt</t>
  </si>
  <si>
    <t>Einpersonen-haushalt</t>
  </si>
  <si>
    <t>14. Natürliche Bewegung: Geburten, Sterbefälle, Saldo</t>
  </si>
  <si>
    <t>15. Räumliche Bewegung: Zuzug, Fortzug, Saldo</t>
  </si>
  <si>
    <t>Hecking-hausen</t>
  </si>
  <si>
    <t>Betroffen-heitsquote</t>
  </si>
  <si>
    <t>99 Sonstige</t>
  </si>
  <si>
    <t>00 bis unter 65 Jahre</t>
  </si>
  <si>
    <t>SGB II Empfänger</t>
  </si>
  <si>
    <t>16. Räumliche Bewegung: Umzug</t>
  </si>
  <si>
    <t>17. Soziales: Arbeitslose; Arbeitslosenbetroffenheitsquote</t>
  </si>
  <si>
    <t>18. Soziales: SGB II-Leistungsempfänger, SGB II Quote</t>
  </si>
  <si>
    <t>Sozialversicherungs-pflichtig Beschäftigte</t>
  </si>
  <si>
    <t>Beschäftigten-quote</t>
  </si>
  <si>
    <t>19. Soziales: Sozialversicherungspflichtig Beschäftigte</t>
  </si>
  <si>
    <t>Arbeitslosenbetroffenheitsquote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</si>
  <si>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</si>
  <si>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</si>
  <si>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</si>
  <si>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</si>
  <si>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13. Haushalte: Haushaltstypen</t>
  </si>
  <si>
    <t>SGB II Betroffen-heitsquote</t>
  </si>
  <si>
    <t>Definitionen:</t>
  </si>
  <si>
    <t>Einwohner</t>
  </si>
  <si>
    <t xml:space="preserve">Zum Kreis der Personen mit Migrationshintergrund werden die Einwohner gezählt, die: 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</si>
  <si>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</si>
  <si>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</si>
  <si>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</si>
  <si>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</si>
  <si>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</si>
  <si>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</si>
  <si>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</si>
  <si>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</si>
  <si>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</si>
  <si>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>Arbeitslosen-Betroffenheitsquote in den Quartieren</t>
  </si>
  <si>
    <t xml:space="preserve">SGB II-Betroffenheitsquote </t>
  </si>
  <si>
    <t xml:space="preserve">Beschäftigtenquote </t>
  </si>
  <si>
    <t xml:space="preserve">Sozialversicherungspflichtig Beschäftigte </t>
  </si>
  <si>
    <t>Verfahren zur Ermittlung des Wohnungsleerstandes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</si>
  <si>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</si>
  <si>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</si>
  <si>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</si>
  <si>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>Definition Wohnung</t>
  </si>
  <si>
    <t xml:space="preserve">Auf den folgenden Tabellenblättern finden Sie kleinräumige Datenauswertungen der Stadt Wuppertal zu den Themen Einwohner, </t>
  </si>
  <si>
    <t>Haushalte, Bewegung, Soziales und Sonstiges.</t>
  </si>
  <si>
    <t>SGB II Betroffenheitsquote</t>
  </si>
  <si>
    <t>Sozialversicherungspflichtig Beschäftigte</t>
  </si>
  <si>
    <t>zugelassene Kraftfahrzeuge</t>
  </si>
  <si>
    <t>Gebäude und Wohnungen nach Baualtersgruppen in Ein- und Mehrfamilienhäusern</t>
  </si>
  <si>
    <t>21. Sonstiges: Gebäude und Wohnungen nach Baualtersgruppen in Ein- und Mehrfamilienhäusern</t>
  </si>
  <si>
    <t>22. Sonstiges: zugelassene Kraftfahrzeuge</t>
  </si>
  <si>
    <t>20. Sonstiges: Wohnungsleerstand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</si>
  <si>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</si>
  <si>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</si>
  <si>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</si>
  <si>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</si>
  <si>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</si>
  <si>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Während die amtliche Fortschreibung erst nach mehrmonatiger Verzögerung und nur für das Stadtgebiet insgesamt vorliegt, ermög-</t>
  </si>
  <si>
    <t>lichen die kurzfristig zur Verfügung stehenden stadteigenen Einwohnerzahlen die Ausweisung innerstädtischer Ergebnisse.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</si>
  <si>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</si>
  <si>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</si>
  <si>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</si>
  <si>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</si>
  <si>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</si>
  <si>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</si>
  <si>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</si>
  <si>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</si>
  <si>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</si>
  <si>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der Arbeitslosigkeit ausgeschaltet. Die dadurch ermittelten Arbeitslosenanteile liegen systematisch niedriger als die  "offiziellen"</t>
  </si>
  <si>
    <t xml:space="preserve"> Arbeitslosenquoten, da auch Nicht-Erwerbspersonen in die Kalkulation eingebunden werden.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</si>
  <si>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</si>
  <si>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</si>
  <si>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</si>
  <si>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</si>
  <si>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</si>
  <si>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</si>
  <si>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</si>
  <si>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</si>
  <si>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</si>
  <si>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</si>
  <si>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</si>
  <si>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</si>
  <si>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</si>
  <si>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</si>
  <si>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</si>
  <si>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</si>
  <si>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</si>
  <si>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</si>
  <si>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</si>
  <si>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</si>
  <si>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</si>
  <si>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</si>
  <si>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</si>
  <si>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</si>
  <si>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</si>
  <si>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</si>
  <si>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</si>
  <si>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</si>
  <si>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</si>
  <si>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</si>
  <si>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</si>
  <si>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</si>
  <si>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 xml:space="preserve">Die kleinräumige Auswertung der Gebäude nach Baujahren basiert auf der Auswertung der städtischen Gebäudedatei. Gebäude- und </t>
  </si>
  <si>
    <t>Wohnungsbestand weichen von den amtlichen Zahlen der statistischen Ämter ab.</t>
  </si>
  <si>
    <t>2. Einwohner: Altersgruppen; nach Geschlecht, Deutsche/Ausländer; Durchschnittsalter</t>
  </si>
  <si>
    <t>11. Haushalte: Personen pro Haushalt (inkl. Bevölkerung in Einrichtungen)</t>
  </si>
  <si>
    <r>
      <t>Zusammengefasst 16/35/38/46/95</t>
    </r>
    <r>
      <rPr>
        <vertAlign val="superscript"/>
        <sz val="11"/>
        <color theme="1"/>
        <rFont val="Calibri"/>
        <family val="2"/>
        <scheme val="minor"/>
      </rPr>
      <t>1</t>
    </r>
  </si>
  <si>
    <t>Anmerkungen</t>
  </si>
  <si>
    <r>
      <t>1</t>
    </r>
    <r>
      <rPr>
        <sz val="11"/>
        <color theme="1"/>
        <rFont val="Calibri"/>
        <family val="2"/>
        <scheme val="minor"/>
      </rPr>
      <t>Aufgrund von zu geringen Fallzahlen können keine Einzelergebnisse für diese 5 Quartiere im Bezug auf die SBG II Leistungen dargestellt werden</t>
    </r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</si>
  <si>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</si>
  <si>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</si>
  <si>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</si>
  <si>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</si>
  <si>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</si>
  <si>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</si>
  <si>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</si>
  <si>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</si>
  <si>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Privathaushalte/Einwohner am 31.12.2020</t>
  </si>
  <si>
    <t>2020/2021</t>
  </si>
  <si>
    <t>erl</t>
  </si>
  <si>
    <t>Gebäudebestand am 31.12.2021</t>
  </si>
  <si>
    <t>Einwohner am 31.12.2021</t>
  </si>
  <si>
    <t>Einwohner/Privathaushalte am 31.12.2021</t>
  </si>
  <si>
    <t>Privathaushalte am 31.12.2021</t>
  </si>
  <si>
    <t>Einwohner mit Hauptwohnsitz und Arbeitslose am Stichtag 31.12.2021</t>
  </si>
  <si>
    <t>Einwohner mit Hauptwohnsitz und SGB II Empfänger am Stichtag 31.12.2021</t>
  </si>
  <si>
    <t>Einwohner mit Hauptwohnsitz und Sozialversicherungspflichtig Beschäftigte am Stichtag 31.12.2021</t>
  </si>
  <si>
    <t>Bestand am 31.12.2021</t>
  </si>
  <si>
    <t>2021/2022</t>
  </si>
  <si>
    <t>2026</t>
  </si>
  <si>
    <t>2027</t>
  </si>
  <si>
    <t>2028</t>
  </si>
  <si>
    <t>2029</t>
  </si>
  <si>
    <t>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</si>
</sst>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</cellStyleXfs>
  <cellXfs count="580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16" fillId="33" borderId="0" xfId="0" applyFont="1" applyFill="1" applyAlignment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16" xfId="0" applyBorder="1"/>
    <xf numFmtId="0" fontId="0" fillId="0" borderId="0" xfId="0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6" fillId="0" borderId="12" xfId="67" applyNumberFormat="1" applyFont="1" applyBorder="1"/>
    <xf numFmtId="3" fontId="0" fillId="0" borderId="16" xfId="0" applyNumberForma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0" fontId="1" fillId="35" borderId="17" xfId="191" applyFill="1" applyBorder="1"/>
    <xf numFmtId="3" fontId="1" fillId="35" borderId="19" xfId="191" applyNumberFormat="1" applyFill="1" applyBorder="1"/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5" borderId="19" xfId="191" applyNumberFormat="1" applyFill="1" applyBorder="1"/>
    <xf numFmtId="164" fontId="0" fillId="0" borderId="0" xfId="0" applyNumberFormat="1" applyBorder="1"/>
    <xf numFmtId="3" fontId="1" fillId="35" borderId="15" xfId="191" applyNumberFormat="1" applyFill="1" applyBorder="1"/>
    <xf numFmtId="3" fontId="1" fillId="0" borderId="16" xfId="184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5" borderId="16" xfId="191" applyNumberFormat="1" applyFill="1" applyBorder="1"/>
    <xf numFmtId="164" fontId="16" fillId="0" borderId="10" xfId="48" applyNumberFormat="1" applyFont="1" applyBorder="1"/>
    <xf numFmtId="49" fontId="1" fillId="35" borderId="11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40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5" borderId="21" xfId="191" applyNumberFormat="1" applyFill="1" applyBorder="1"/>
    <xf numFmtId="164" fontId="0" fillId="0" borderId="15" xfId="0" applyNumberFormat="1" applyBorder="1"/>
    <xf numFmtId="0" fontId="1" fillId="35" borderId="16" xfId="191" applyFill="1" applyBorder="1"/>
    <xf numFmtId="3" fontId="16" fillId="35" borderId="14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21" fillId="0" borderId="0" xfId="0" applyFont="1" applyBorder="1" applyAlignment="1">
      <alignment horizontal="center" vertical="center"/>
    </xf>
    <xf numFmtId="0" fontId="16" fillId="35" borderId="24" xfId="191" applyFont="1" applyFill="1" applyBorder="1" applyAlignment="1">
      <alignment vertical="center"/>
    </xf>
    <xf numFmtId="3" fontId="1" fillId="35" borderId="20" xfId="191" applyNumberFormat="1" applyFill="1" applyBorder="1"/>
    <xf numFmtId="0" fontId="1" fillId="35" borderId="0" xfId="191" applyFill="1" applyBorder="1"/>
    <xf numFmtId="49" fontId="1" fillId="0" borderId="0" xfId="191" applyNumberFormat="1"/>
    <xf numFmtId="49" fontId="21" fillId="0" borderId="0" xfId="191" applyNumberFormat="1" applyFont="1"/>
    <xf numFmtId="0" fontId="16" fillId="35" borderId="13" xfId="191" applyFont="1" applyFill="1" applyBorder="1" applyAlignment="1">
      <alignment vertical="center"/>
    </xf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15" xfId="116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6" xfId="116" applyBorder="1"/>
    <xf numFmtId="0" fontId="0" fillId="0" borderId="0" xfId="0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0" fontId="0" fillId="0" borderId="0" xfId="0"/>
    <xf numFmtId="164" fontId="0" fillId="0" borderId="20" xfId="0" applyNumberForma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6" fillId="0" borderId="15" xfId="0" applyNumberFormat="1" applyFont="1" applyFill="1" applyBorder="1"/>
    <xf numFmtId="3" fontId="37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20" xfId="67" applyNumberFormat="1" applyBorder="1"/>
    <xf numFmtId="3" fontId="1" fillId="0" borderId="16" xfId="67" applyNumberFormat="1" applyBorder="1"/>
    <xf numFmtId="3" fontId="1" fillId="0" borderId="21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0" fontId="42" fillId="0" borderId="0" xfId="0" applyFont="1"/>
    <xf numFmtId="3" fontId="40" fillId="34" borderId="13" xfId="45" applyNumberFormat="1" applyFont="1" applyFill="1" applyBorder="1" applyAlignment="1">
      <alignment horizontal="right" vertical="center" wrapText="1"/>
    </xf>
    <xf numFmtId="49" fontId="1" fillId="35" borderId="10" xfId="191" applyNumberFormat="1" applyFont="1" applyFill="1" applyBorder="1"/>
    <xf numFmtId="3" fontId="16" fillId="0" borderId="12" xfId="46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3" fontId="0" fillId="0" borderId="11" xfId="0" applyNumberFormat="1" applyBorder="1"/>
    <xf numFmtId="0" fontId="21" fillId="0" borderId="14" xfId="0" applyFont="1" applyBorder="1" applyAlignment="1">
      <alignment horizontal="center"/>
    </xf>
    <xf numFmtId="3" fontId="16" fillId="0" borderId="13" xfId="0" applyNumberFormat="1" applyFont="1" applyBorder="1"/>
    <xf numFmtId="3" fontId="16" fillId="36" borderId="10" xfId="191" applyNumberFormat="1" applyFont="1" applyFill="1" applyBorder="1"/>
    <xf numFmtId="0" fontId="1" fillId="0" borderId="17" xfId="117" applyBorder="1"/>
    <xf numFmtId="1" fontId="36" fillId="0" borderId="19" xfId="45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" fillId="0" borderId="16" xfId="117" applyNumberFormat="1" applyBorder="1"/>
    <xf numFmtId="3" fontId="1" fillId="36" borderId="20" xfId="191" applyNumberFormat="1" applyFill="1" applyBorder="1"/>
    <xf numFmtId="3" fontId="1" fillId="36" borderId="21" xfId="191" applyNumberFormat="1" applyFill="1" applyBorder="1"/>
    <xf numFmtId="3" fontId="1" fillId="0" borderId="15" xfId="117" applyNumberFormat="1" applyBorder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7" fillId="0" borderId="0" xfId="0" applyFont="1" applyFill="1"/>
    <xf numFmtId="0" fontId="28" fillId="0" borderId="0" xfId="0" applyFont="1" applyFill="1"/>
    <xf numFmtId="3" fontId="16" fillId="0" borderId="10" xfId="48" applyNumberFormat="1" applyFont="1" applyBorder="1"/>
    <xf numFmtId="0" fontId="1" fillId="0" borderId="19" xfId="116" applyBorder="1"/>
    <xf numFmtId="3" fontId="1" fillId="0" borderId="19" xfId="116" applyNumberFormat="1" applyBorder="1"/>
    <xf numFmtId="3" fontId="1" fillId="0" borderId="11" xfId="116" applyNumberFormat="1" applyBorder="1"/>
    <xf numFmtId="0" fontId="24" fillId="0" borderId="0" xfId="0" applyFont="1" applyFill="1" applyAlignme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164" fontId="0" fillId="33" borderId="0" xfId="0" applyNumberFormat="1" applyFill="1"/>
    <xf numFmtId="0" fontId="24" fillId="0" borderId="0" xfId="0" applyFont="1" applyFill="1"/>
    <xf numFmtId="49" fontId="1" fillId="0" borderId="0" xfId="191" applyNumberFormat="1" applyFill="1"/>
    <xf numFmtId="0" fontId="18" fillId="0" borderId="0" xfId="0" applyFont="1" applyFill="1"/>
    <xf numFmtId="164" fontId="36" fillId="0" borderId="20" xfId="45" applyNumberFormat="1" applyFont="1" applyFill="1" applyBorder="1"/>
    <xf numFmtId="164" fontId="36" fillId="0" borderId="21" xfId="45" applyNumberFormat="1" applyFont="1" applyFill="1" applyBorder="1"/>
    <xf numFmtId="164" fontId="37" fillId="0" borderId="12" xfId="45" applyNumberFormat="1" applyFont="1" applyFill="1" applyBorder="1"/>
    <xf numFmtId="3" fontId="36" fillId="0" borderId="11" xfId="45" applyNumberFormat="1" applyFont="1" applyFill="1" applyBorder="1"/>
    <xf numFmtId="3" fontId="36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0" fontId="0" fillId="0" borderId="0" xfId="0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0" fillId="0" borderId="19" xfId="0" applyBorder="1"/>
    <xf numFmtId="0" fontId="0" fillId="0" borderId="0" xfId="0" applyBorder="1"/>
    <xf numFmtId="0" fontId="1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0" fontId="29" fillId="0" borderId="0" xfId="0" applyFont="1" applyFill="1"/>
    <xf numFmtId="0" fontId="0" fillId="0" borderId="22" xfId="0" applyBorder="1"/>
    <xf numFmtId="3" fontId="16" fillId="35" borderId="10" xfId="191" applyNumberFormat="1" applyFont="1" applyFill="1" applyBorder="1"/>
    <xf numFmtId="3" fontId="16" fillId="35" borderId="18" xfId="191" applyNumberFormat="1" applyFont="1" applyFill="1" applyBorder="1"/>
    <xf numFmtId="3" fontId="16" fillId="35" borderId="12" xfId="191" applyNumberFormat="1" applyFont="1" applyFill="1" applyBorder="1"/>
    <xf numFmtId="49" fontId="1" fillId="0" borderId="0" xfId="191" applyNumberFormat="1"/>
    <xf numFmtId="49" fontId="1" fillId="35" borderId="0" xfId="191" applyNumberFormat="1" applyFill="1"/>
    <xf numFmtId="49" fontId="21" fillId="0" borderId="0" xfId="191" applyNumberFormat="1" applyFont="1"/>
    <xf numFmtId="3" fontId="1" fillId="0" borderId="0" xfId="117" applyNumberFormat="1" applyBorder="1"/>
    <xf numFmtId="3" fontId="1" fillId="0" borderId="19" xfId="63" applyNumberFormat="1" applyBorder="1"/>
    <xf numFmtId="0" fontId="1" fillId="0" borderId="16" xfId="117" applyBorder="1"/>
    <xf numFmtId="0" fontId="1" fillId="0" borderId="0" xfId="117" applyBorder="1"/>
    <xf numFmtId="3" fontId="16" fillId="0" borderId="18" xfId="63" applyNumberFormat="1" applyFont="1" applyBorder="1"/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0" fontId="0" fillId="36" borderId="0" xfId="0" applyFill="1"/>
    <xf numFmtId="3" fontId="16" fillId="36" borderId="18" xfId="191" applyNumberFormat="1" applyFont="1" applyFill="1" applyBorder="1"/>
    <xf numFmtId="0" fontId="16" fillId="36" borderId="13" xfId="191" applyFont="1" applyFill="1" applyBorder="1" applyAlignment="1">
      <alignment vertical="center"/>
    </xf>
    <xf numFmtId="49" fontId="1" fillId="36" borderId="19" xfId="191" applyNumberFormat="1" applyFill="1" applyBorder="1"/>
    <xf numFmtId="0" fontId="16" fillId="36" borderId="24" xfId="191" applyFont="1" applyFill="1" applyBorder="1" applyAlignment="1">
      <alignment vertical="center"/>
    </xf>
    <xf numFmtId="3" fontId="1" fillId="36" borderId="0" xfId="191" applyNumberFormat="1" applyFill="1" applyBorder="1"/>
    <xf numFmtId="0" fontId="1" fillId="36" borderId="0" xfId="191" applyFill="1" applyBorder="1"/>
    <xf numFmtId="49" fontId="1" fillId="36" borderId="11" xfId="191" applyNumberFormat="1" applyFill="1" applyBorder="1"/>
    <xf numFmtId="0" fontId="1" fillId="36" borderId="16" xfId="191" applyFill="1" applyBorder="1"/>
    <xf numFmtId="3" fontId="1" fillId="36" borderId="16" xfId="191" applyNumberFormat="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3" fontId="16" fillId="36" borderId="12" xfId="191" applyNumberFormat="1" applyFont="1" applyFill="1" applyBorder="1"/>
    <xf numFmtId="3" fontId="16" fillId="36" borderId="14" xfId="191" applyNumberFormat="1" applyFont="1" applyFill="1" applyBorder="1"/>
    <xf numFmtId="49" fontId="1" fillId="36" borderId="10" xfId="191" applyNumberFormat="1" applyFont="1" applyFill="1" applyBorder="1"/>
    <xf numFmtId="0" fontId="1" fillId="36" borderId="17" xfId="191" applyFill="1" applyBorder="1"/>
    <xf numFmtId="3" fontId="1" fillId="36" borderId="15" xfId="191" applyNumberFormat="1" applyFill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0" fillId="0" borderId="23" xfId="0" applyBorder="1"/>
    <xf numFmtId="49" fontId="0" fillId="0" borderId="14" xfId="46" applyNumberFormat="1" applyFont="1" applyFill="1" applyBorder="1"/>
    <xf numFmtId="3" fontId="16" fillId="0" borderId="12" xfId="63" applyNumberFormat="1" applyFont="1" applyBorder="1"/>
    <xf numFmtId="0" fontId="27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4" xfId="46" applyNumberFormat="1" applyBorder="1"/>
    <xf numFmtId="0" fontId="0" fillId="0" borderId="0" xfId="0" applyBorder="1"/>
    <xf numFmtId="164" fontId="0" fillId="0" borderId="19" xfId="0" applyNumberFormat="1" applyBorder="1"/>
    <xf numFmtId="0" fontId="0" fillId="0" borderId="24" xfId="0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0" xfId="0" applyBorder="1" applyAlignment="1">
      <alignment horizontal="center" vertical="center"/>
    </xf>
    <xf numFmtId="0" fontId="38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7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9" xfId="0" applyNumberFormat="1" applyBorder="1"/>
    <xf numFmtId="49" fontId="1" fillId="0" borderId="13" xfId="46" applyNumberFormat="1" applyBorder="1"/>
    <xf numFmtId="3" fontId="0" fillId="0" borderId="11" xfId="0" applyNumberFormat="1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41" fillId="0" borderId="0" xfId="45" applyFont="1" applyFill="1" applyBorder="1" applyAlignment="1">
      <alignment horizontal="center" vertical="center" wrapText="1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24" xfId="0" applyBorder="1"/>
    <xf numFmtId="49" fontId="1" fillId="0" borderId="13" xfId="46" applyNumberFormat="1" applyBorder="1"/>
    <xf numFmtId="0" fontId="0" fillId="0" borderId="10" xfId="0" applyBorder="1" applyAlignment="1">
      <alignment horizontal="center" vertical="center"/>
    </xf>
    <xf numFmtId="0" fontId="46" fillId="0" borderId="0" xfId="198" applyFont="1" applyFill="1"/>
    <xf numFmtId="165" fontId="0" fillId="0" borderId="11" xfId="0" applyNumberFormat="1" applyBorder="1"/>
    <xf numFmtId="165" fontId="0" fillId="0" borderId="19" xfId="0" applyNumberFormat="1" applyBorder="1"/>
    <xf numFmtId="3" fontId="0" fillId="0" borderId="24" xfId="0" applyNumberFormat="1" applyBorder="1"/>
    <xf numFmtId="49" fontId="0" fillId="0" borderId="14" xfId="46" applyNumberFormat="1" applyFont="1" applyBorder="1"/>
    <xf numFmtId="165" fontId="0" fillId="0" borderId="13" xfId="0" applyNumberFormat="1" applyBorder="1"/>
    <xf numFmtId="0" fontId="44" fillId="0" borderId="0" xfId="198" applyFont="1" applyFill="1"/>
    <xf numFmtId="0" fontId="45" fillId="0" borderId="0" xfId="198" applyFont="1" applyFill="1"/>
    <xf numFmtId="14" fontId="45" fillId="0" borderId="0" xfId="198" applyNumberFormat="1" applyFont="1" applyFill="1" applyAlignment="1">
      <alignment horizontal="center"/>
    </xf>
    <xf numFmtId="3" fontId="1" fillId="0" borderId="20" xfId="67" applyNumberFormat="1" applyFont="1" applyBorder="1"/>
    <xf numFmtId="3" fontId="1" fillId="0" borderId="16" xfId="190" applyNumberFormat="1" applyFill="1" applyBorder="1"/>
    <xf numFmtId="3" fontId="16" fillId="0" borderId="10" xfId="110" applyNumberFormat="1" applyFont="1" applyBorder="1"/>
    <xf numFmtId="0" fontId="21" fillId="0" borderId="12" xfId="191" applyFont="1" applyBorder="1" applyAlignment="1">
      <alignment horizontal="center" vertical="center"/>
    </xf>
    <xf numFmtId="3" fontId="1" fillId="0" borderId="15" xfId="190" applyNumberFormat="1" applyFill="1" applyBorder="1"/>
    <xf numFmtId="3" fontId="1" fillId="0" borderId="19" xfId="110" applyNumberFormat="1" applyBorder="1"/>
    <xf numFmtId="3" fontId="1" fillId="0" borderId="21" xfId="67" applyNumberFormat="1" applyFont="1" applyBorder="1"/>
    <xf numFmtId="14" fontId="0" fillId="0" borderId="0" xfId="0" applyNumberFormat="1" applyFill="1"/>
    <xf numFmtId="0" fontId="42" fillId="0" borderId="0" xfId="0" applyFont="1" applyFill="1"/>
    <xf numFmtId="3" fontId="16" fillId="0" borderId="14" xfId="190" applyNumberFormat="1" applyFont="1" applyFill="1" applyBorder="1"/>
    <xf numFmtId="3" fontId="1" fillId="0" borderId="11" xfId="110" applyNumberFormat="1" applyBorder="1"/>
    <xf numFmtId="0" fontId="18" fillId="0" borderId="0" xfId="0" applyFont="1"/>
    <xf numFmtId="3" fontId="1" fillId="0" borderId="0" xfId="190" applyNumberForma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3" fontId="16" fillId="0" borderId="18" xfId="102" applyNumberFormat="1" applyFont="1" applyBorder="1"/>
    <xf numFmtId="3" fontId="1" fillId="0" borderId="16" xfId="190" applyNumberFormat="1" applyBorder="1"/>
    <xf numFmtId="3" fontId="1" fillId="0" borderId="17" xfId="190" applyNumberFormat="1" applyBorder="1"/>
    <xf numFmtId="0" fontId="1" fillId="35" borderId="17" xfId="191" applyFill="1" applyBorder="1"/>
    <xf numFmtId="3" fontId="1" fillId="35" borderId="19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16" fillId="35" borderId="18" xfId="191" applyNumberFormat="1" applyFont="1" applyFill="1" applyBorder="1"/>
    <xf numFmtId="3" fontId="1" fillId="35" borderId="11" xfId="191" applyNumberFormat="1" applyFill="1" applyBorder="1"/>
    <xf numFmtId="3" fontId="1" fillId="35" borderId="0" xfId="191" applyNumberFormat="1" applyFill="1" applyBorder="1"/>
    <xf numFmtId="0" fontId="1" fillId="35" borderId="0" xfId="191" applyFill="1" applyBorder="1"/>
    <xf numFmtId="0" fontId="21" fillId="0" borderId="10" xfId="0" applyFont="1" applyBorder="1" applyAlignment="1">
      <alignment horizontal="center"/>
    </xf>
    <xf numFmtId="0" fontId="18" fillId="0" borderId="0" xfId="0" applyFont="1" applyFill="1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3" fontId="16" fillId="36" borderId="18" xfId="191" applyNumberFormat="1" applyFont="1" applyFill="1" applyBorder="1"/>
    <xf numFmtId="0" fontId="21" fillId="0" borderId="11" xfId="0" applyFont="1" applyFill="1" applyBorder="1" applyAlignment="1">
      <alignment horizontal="center"/>
    </xf>
    <xf numFmtId="3" fontId="1" fillId="36" borderId="0" xfId="191" applyNumberFormat="1" applyFill="1" applyBorder="1"/>
    <xf numFmtId="0" fontId="1" fillId="36" borderId="0" xfId="191" applyFill="1" applyBorder="1"/>
    <xf numFmtId="3" fontId="1" fillId="36" borderId="19" xfId="191" applyNumberFormat="1" applyFill="1" applyBorder="1"/>
    <xf numFmtId="3" fontId="1" fillId="36" borderId="11" xfId="191" applyNumberFormat="1" applyFill="1" applyBorder="1"/>
    <xf numFmtId="0" fontId="1" fillId="36" borderId="17" xfId="191" applyFill="1" applyBorder="1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8" fillId="0" borderId="0" xfId="0" applyFont="1" applyFill="1"/>
    <xf numFmtId="0" fontId="0" fillId="0" borderId="0" xfId="0"/>
    <xf numFmtId="0" fontId="42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16" fillId="0" borderId="10" xfId="0" applyNumberFormat="1" applyFont="1" applyBorder="1"/>
    <xf numFmtId="0" fontId="0" fillId="0" borderId="0" xfId="0" applyFill="1"/>
    <xf numFmtId="0" fontId="21" fillId="0" borderId="0" xfId="0" applyFont="1" applyFill="1"/>
    <xf numFmtId="0" fontId="45" fillId="0" borderId="0" xfId="198" applyFont="1" applyFill="1" applyAlignment="1">
      <alignment horizontal="center"/>
    </xf>
    <xf numFmtId="0" fontId="39" fillId="0" borderId="0" xfId="0" applyFont="1"/>
    <xf numFmtId="0" fontId="0" fillId="0" borderId="0" xfId="0" applyFill="1"/>
    <xf numFmtId="0" fontId="19" fillId="0" borderId="0" xfId="0" applyFont="1" applyFill="1" applyAlignment="1"/>
    <xf numFmtId="0" fontId="21" fillId="0" borderId="0" xfId="0" applyFont="1" applyFill="1"/>
    <xf numFmtId="0" fontId="0" fillId="0" borderId="0" xfId="0" applyFill="1" applyBorder="1"/>
    <xf numFmtId="0" fontId="23" fillId="37" borderId="15" xfId="0" applyFont="1" applyFill="1" applyBorder="1" applyAlignment="1">
      <alignment horizontal="left"/>
    </xf>
    <xf numFmtId="0" fontId="0" fillId="37" borderId="17" xfId="0" applyFont="1" applyFill="1" applyBorder="1"/>
    <xf numFmtId="0" fontId="0" fillId="37" borderId="17" xfId="0" applyFont="1" applyFill="1" applyBorder="1" applyAlignment="1"/>
    <xf numFmtId="0" fontId="0" fillId="37" borderId="20" xfId="0" applyFont="1" applyFill="1" applyBorder="1" applyAlignment="1"/>
    <xf numFmtId="0" fontId="0" fillId="37" borderId="16" xfId="0" applyFill="1" applyBorder="1"/>
    <xf numFmtId="0" fontId="0" fillId="37" borderId="0" xfId="0" applyFill="1" applyBorder="1"/>
    <xf numFmtId="0" fontId="0" fillId="37" borderId="21" xfId="0" applyFill="1" applyBorder="1"/>
    <xf numFmtId="0" fontId="20" fillId="37" borderId="16" xfId="0" applyFont="1" applyFill="1" applyBorder="1"/>
    <xf numFmtId="0" fontId="16" fillId="37" borderId="16" xfId="0" applyFont="1" applyFill="1" applyBorder="1"/>
    <xf numFmtId="0" fontId="0" fillId="37" borderId="16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21" xfId="0" applyFill="1" applyBorder="1" applyAlignment="1">
      <alignment horizontal="left"/>
    </xf>
    <xf numFmtId="0" fontId="0" fillId="37" borderId="24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16" xfId="0" applyFill="1" applyBorder="1" applyAlignment="1"/>
    <xf numFmtId="0" fontId="0" fillId="37" borderId="0" xfId="0" applyFill="1" applyBorder="1" applyAlignment="1"/>
    <xf numFmtId="0" fontId="0" fillId="37" borderId="21" xfId="0" applyFill="1" applyBorder="1" applyAlignment="1"/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7" xfId="0" applyBorder="1"/>
    <xf numFmtId="0" fontId="0" fillId="0" borderId="0" xfId="0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0" xfId="0" applyNumberFormat="1" applyFont="1" applyBorder="1"/>
    <xf numFmtId="3" fontId="0" fillId="0" borderId="17" xfId="0" applyNumberFormat="1" applyFont="1" applyBorder="1"/>
    <xf numFmtId="164" fontId="37" fillId="0" borderId="14" xfId="0" applyNumberFormat="1" applyFont="1" applyBorder="1"/>
    <xf numFmtId="0" fontId="0" fillId="0" borderId="10" xfId="0" applyBorder="1" applyAlignment="1">
      <alignment horizontal="center" vertical="center"/>
    </xf>
    <xf numFmtId="3" fontId="16" fillId="0" borderId="22" xfId="0" applyNumberFormat="1" applyFont="1" applyBorder="1"/>
    <xf numFmtId="164" fontId="16" fillId="0" borderId="13" xfId="0" applyNumberFormat="1" applyFont="1" applyBorder="1"/>
    <xf numFmtId="165" fontId="16" fillId="0" borderId="13" xfId="0" applyNumberFormat="1" applyFont="1" applyBorder="1"/>
    <xf numFmtId="0" fontId="0" fillId="0" borderId="0" xfId="0"/>
    <xf numFmtId="0" fontId="48" fillId="0" borderId="0" xfId="0" applyFont="1" applyBorder="1"/>
    <xf numFmtId="0" fontId="0" fillId="0" borderId="0" xfId="0"/>
    <xf numFmtId="0" fontId="0" fillId="0" borderId="0" xfId="0"/>
    <xf numFmtId="0" fontId="21" fillId="0" borderId="1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3" fontId="0" fillId="0" borderId="11" xfId="0" applyNumberFormat="1" applyFill="1" applyBorder="1"/>
    <xf numFmtId="3" fontId="0" fillId="0" borderId="19" xfId="0" applyNumberFormat="1" applyFill="1" applyBorder="1"/>
    <xf numFmtId="3" fontId="16" fillId="0" borderId="10" xfId="190" applyNumberFormat="1" applyFont="1" applyFill="1" applyBorder="1"/>
    <xf numFmtId="0" fontId="39" fillId="0" borderId="0" xfId="0" applyFont="1" applyFill="1"/>
    <xf numFmtId="0" fontId="0" fillId="0" borderId="0" xfId="0"/>
    <xf numFmtId="0" fontId="0" fillId="0" borderId="31" xfId="0" applyBorder="1" applyAlignment="1"/>
    <xf numFmtId="0" fontId="0" fillId="0" borderId="33" xfId="0" applyBorder="1" applyAlignment="1"/>
    <xf numFmtId="3" fontId="0" fillId="0" borderId="33" xfId="0" applyNumberFormat="1" applyBorder="1" applyAlignment="1"/>
    <xf numFmtId="0" fontId="0" fillId="0" borderId="34" xfId="0" applyBorder="1" applyAlignment="1"/>
    <xf numFmtId="0" fontId="0" fillId="0" borderId="32" xfId="0" applyBorder="1" applyAlignment="1"/>
    <xf numFmtId="3" fontId="0" fillId="0" borderId="32" xfId="0" applyNumberFormat="1" applyBorder="1" applyAlignment="1"/>
    <xf numFmtId="49" fontId="1" fillId="35" borderId="15" xfId="191" applyNumberForma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3" fontId="0" fillId="0" borderId="0" xfId="0" applyNumberFormat="1"/>
    <xf numFmtId="3" fontId="0" fillId="0" borderId="31" xfId="0" applyNumberFormat="1" applyBorder="1"/>
    <xf numFmtId="3" fontId="0" fillId="0" borderId="34" xfId="0" applyNumberFormat="1" applyBorder="1"/>
    <xf numFmtId="0" fontId="0" fillId="0" borderId="34" xfId="0" applyBorder="1"/>
    <xf numFmtId="0" fontId="0" fillId="0" borderId="0" xfId="0"/>
    <xf numFmtId="0" fontId="0" fillId="0" borderId="33" xfId="0" applyBorder="1"/>
    <xf numFmtId="3" fontId="0" fillId="0" borderId="33" xfId="0" applyNumberFormat="1" applyBorder="1"/>
    <xf numFmtId="3" fontId="0" fillId="0" borderId="32" xfId="0" applyNumberFormat="1" applyBorder="1"/>
    <xf numFmtId="0" fontId="0" fillId="0" borderId="32" xfId="0" applyBorder="1"/>
    <xf numFmtId="49" fontId="0" fillId="0" borderId="32" xfId="0" applyNumberFormat="1" applyBorder="1"/>
    <xf numFmtId="3" fontId="0" fillId="0" borderId="31" xfId="0" applyNumberFormat="1" applyBorder="1"/>
    <xf numFmtId="0" fontId="0" fillId="0" borderId="34" xfId="0" applyBorder="1"/>
    <xf numFmtId="3" fontId="0" fillId="0" borderId="34" xfId="0" applyNumberFormat="1" applyBorder="1"/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9" fillId="0" borderId="20" xfId="45" applyFont="1" applyFill="1" applyBorder="1" applyAlignment="1">
      <alignment horizontal="center" vertical="center" wrapText="1"/>
    </xf>
    <xf numFmtId="0" fontId="39" fillId="0" borderId="23" xfId="45" applyFont="1" applyFill="1" applyBorder="1" applyAlignment="1">
      <alignment horizontal="center" vertical="center" wrapText="1"/>
    </xf>
    <xf numFmtId="0" fontId="39" fillId="0" borderId="11" xfId="45" applyFont="1" applyFill="1" applyBorder="1" applyAlignment="1">
      <alignment horizontal="center" vertical="center" wrapText="1"/>
    </xf>
    <xf numFmtId="0" fontId="39" fillId="0" borderId="13" xfId="45" applyFont="1" applyFill="1" applyBorder="1" applyAlignment="1">
      <alignment horizontal="center" vertical="center" wrapText="1"/>
    </xf>
    <xf numFmtId="0" fontId="39" fillId="0" borderId="15" xfId="45" applyFont="1" applyFill="1" applyBorder="1" applyAlignment="1">
      <alignment horizontal="center" vertical="center" wrapText="1"/>
    </xf>
    <xf numFmtId="0" fontId="39" fillId="0" borderId="24" xfId="45" applyFont="1" applyFill="1" applyBorder="1" applyAlignment="1">
      <alignment horizontal="center" vertical="center" wrapText="1"/>
    </xf>
    <xf numFmtId="0" fontId="39" fillId="0" borderId="19" xfId="45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0" fillId="35" borderId="0" xfId="191" applyNumberFormat="1" applyFont="1" applyFill="1" applyBorder="1" applyAlignment="1">
      <alignment vertical="center"/>
    </xf>
    <xf numFmtId="0" fontId="1" fillId="35" borderId="0" xfId="191" applyFill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49" fontId="21" fillId="0" borderId="10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3" xfId="191" applyNumberFormat="1" applyFont="1" applyBorder="1" applyAlignment="1">
      <alignment horizontal="center" vertical="center" wrapText="1"/>
    </xf>
    <xf numFmtId="49" fontId="1" fillId="35" borderId="0" xfId="191" applyNumberFormat="1" applyFill="1" applyBorder="1" applyAlignment="1">
      <alignment vertical="center"/>
    </xf>
    <xf numFmtId="49" fontId="0" fillId="35" borderId="15" xfId="191" applyNumberFormat="1" applyFon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1" fillId="36" borderId="11" xfId="191" applyNumberFormat="1" applyFill="1" applyBorder="1" applyAlignment="1">
      <alignment vertical="center"/>
    </xf>
    <xf numFmtId="0" fontId="1" fillId="36" borderId="19" xfId="191" applyFill="1" applyBorder="1" applyAlignment="1">
      <alignment vertical="center"/>
    </xf>
    <xf numFmtId="49" fontId="1" fillId="35" borderId="15" xfId="191" applyNumberFormat="1" applyFill="1" applyBorder="1" applyAlignment="1">
      <alignment vertical="center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4" xfId="191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41" fillId="0" borderId="27" xfId="45" applyFont="1" applyFill="1" applyBorder="1" applyAlignment="1">
      <alignment horizontal="center" vertical="center" wrapText="1"/>
    </xf>
    <xf numFmtId="0" fontId="41" fillId="0" borderId="28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9" xfId="45" applyFont="1" applyFill="1" applyBorder="1" applyAlignment="1">
      <alignment horizontal="center" vertical="center" wrapText="1"/>
    </xf>
    <xf numFmtId="0" fontId="41" fillId="0" borderId="29" xfId="45" applyFont="1" applyFill="1" applyBorder="1" applyAlignment="1">
      <alignment horizontal="center" vertical="center" wrapText="1"/>
    </xf>
    <xf numFmtId="0" fontId="41" fillId="0" borderId="30" xfId="4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</cellXfs>
  <cellStyles count="203">
    <cellStyle name="20 % - Akzent1" xfId="18" builtinId="30" customBuiltin="1"/>
    <cellStyle name="20 % - Akzent1 2" xfId="118"/>
    <cellStyle name="20 % - Akzent2" xfId="22" builtinId="34" customBuiltin="1"/>
    <cellStyle name="20 % - Akzent2 2" xfId="119"/>
    <cellStyle name="20 % - Akzent3" xfId="26" builtinId="38" customBuiltin="1"/>
    <cellStyle name="20 % - Akzent3 2" xfId="120"/>
    <cellStyle name="20 % - Akzent4" xfId="30" builtinId="42" customBuiltin="1"/>
    <cellStyle name="20 % - Akzent4 2" xfId="121"/>
    <cellStyle name="20 % - Akzent5" xfId="34" builtinId="46" customBuiltin="1"/>
    <cellStyle name="20 % - Akzent5 2" xfId="122"/>
    <cellStyle name="20 % - Akzent6" xfId="38" builtinId="50" customBuiltin="1"/>
    <cellStyle name="20 % - Akzent6 2" xfId="123"/>
    <cellStyle name="20% - Akzent1 2" xfId="49"/>
    <cellStyle name="20% - Akzent1 2 2" xfId="84"/>
    <cellStyle name="20% - Akzent1 2 2 2" xfId="168"/>
    <cellStyle name="20% - Akzent1 2 3" xfId="134"/>
    <cellStyle name="20% - Akzent1 3" xfId="68"/>
    <cellStyle name="20% - Akzent1 3 2" xfId="152"/>
    <cellStyle name="20% - Akzent2 2" xfId="51"/>
    <cellStyle name="20% - Akzent2 2 2" xfId="86"/>
    <cellStyle name="20% - Akzent2 2 2 2" xfId="170"/>
    <cellStyle name="20% - Akzent2 2 3" xfId="136"/>
    <cellStyle name="20% - Akzent2 3" xfId="69"/>
    <cellStyle name="20% - Akzent2 3 2" xfId="153"/>
    <cellStyle name="20% - Akzent3 2" xfId="53"/>
    <cellStyle name="20% - Akzent3 2 2" xfId="88"/>
    <cellStyle name="20% - Akzent3 2 2 2" xfId="172"/>
    <cellStyle name="20% - Akzent3 2 3" xfId="138"/>
    <cellStyle name="20% - Akzent3 3" xfId="70"/>
    <cellStyle name="20% - Akzent3 3 2" xfId="154"/>
    <cellStyle name="20% - Akzent4 2" xfId="55"/>
    <cellStyle name="20% - Akzent4 2 2" xfId="90"/>
    <cellStyle name="20% - Akzent4 2 2 2" xfId="174"/>
    <cellStyle name="20% - Akzent4 2 3" xfId="140"/>
    <cellStyle name="20% - Akzent4 3" xfId="71"/>
    <cellStyle name="20% - Akzent4 3 2" xfId="155"/>
    <cellStyle name="20% - Akzent5 2" xfId="57"/>
    <cellStyle name="20% - Akzent5 2 2" xfId="92"/>
    <cellStyle name="20% - Akzent5 2 2 2" xfId="176"/>
    <cellStyle name="20% - Akzent5 2 3" xfId="142"/>
    <cellStyle name="20% - Akzent5 3" xfId="72"/>
    <cellStyle name="20% - Akzent5 3 2" xfId="156"/>
    <cellStyle name="20% - Akzent6 2" xfId="59"/>
    <cellStyle name="20% - Akzent6 2 2" xfId="94"/>
    <cellStyle name="20% - Akzent6 2 2 2" xfId="178"/>
    <cellStyle name="20% - Akzent6 2 3" xfId="144"/>
    <cellStyle name="20% - Akzent6 3" xfId="73"/>
    <cellStyle name="20% - Akzent6 3 2" xfId="157"/>
    <cellStyle name="40 % - Akzent1" xfId="19" builtinId="31" customBuiltin="1"/>
    <cellStyle name="40 % - Akzent1 2" xfId="124"/>
    <cellStyle name="40 % - Akzent2" xfId="23" builtinId="35" customBuiltin="1"/>
    <cellStyle name="40 % - Akzent2 2" xfId="125"/>
    <cellStyle name="40 % - Akzent3" xfId="27" builtinId="39" customBuiltin="1"/>
    <cellStyle name="40 % - Akzent3 2" xfId="126"/>
    <cellStyle name="40 % - Akzent4" xfId="31" builtinId="43" customBuiltin="1"/>
    <cellStyle name="40 % - Akzent4 2" xfId="127"/>
    <cellStyle name="40 % - Akzent5" xfId="35" builtinId="47" customBuiltin="1"/>
    <cellStyle name="40 % - Akzent5 2" xfId="128"/>
    <cellStyle name="40 % - Akzent6" xfId="39" builtinId="51" customBuiltin="1"/>
    <cellStyle name="40 % - Akzent6 2" xfId="129"/>
    <cellStyle name="40% - Akzent1 2" xfId="50"/>
    <cellStyle name="40% - Akzent1 2 2" xfId="85"/>
    <cellStyle name="40% - Akzent1 2 2 2" xfId="169"/>
    <cellStyle name="40% - Akzent1 2 3" xfId="135"/>
    <cellStyle name="40% - Akzent1 3" xfId="74"/>
    <cellStyle name="40% - Akzent1 3 2" xfId="158"/>
    <cellStyle name="40% - Akzent2 2" xfId="52"/>
    <cellStyle name="40% - Akzent2 2 2" xfId="87"/>
    <cellStyle name="40% - Akzent2 2 2 2" xfId="171"/>
    <cellStyle name="40% - Akzent2 2 3" xfId="137"/>
    <cellStyle name="40% - Akzent2 3" xfId="75"/>
    <cellStyle name="40% - Akzent2 3 2" xfId="159"/>
    <cellStyle name="40% - Akzent3 2" xfId="54"/>
    <cellStyle name="40% - Akzent3 2 2" xfId="89"/>
    <cellStyle name="40% - Akzent3 2 2 2" xfId="173"/>
    <cellStyle name="40% - Akzent3 2 3" xfId="139"/>
    <cellStyle name="40% - Akzent3 3" xfId="76"/>
    <cellStyle name="40% - Akzent3 3 2" xfId="160"/>
    <cellStyle name="40% - Akzent4 2" xfId="56"/>
    <cellStyle name="40% - Akzent4 2 2" xfId="91"/>
    <cellStyle name="40% - Akzent4 2 2 2" xfId="175"/>
    <cellStyle name="40% - Akzent4 2 3" xfId="141"/>
    <cellStyle name="40% - Akzent4 3" xfId="77"/>
    <cellStyle name="40% - Akzent4 3 2" xfId="161"/>
    <cellStyle name="40% - Akzent5 2" xfId="58"/>
    <cellStyle name="40% - Akzent5 2 2" xfId="93"/>
    <cellStyle name="40% - Akzent5 2 2 2" xfId="177"/>
    <cellStyle name="40% - Akzent5 2 3" xfId="143"/>
    <cellStyle name="40% - Akzent5 3" xfId="78"/>
    <cellStyle name="40% - Akzent5 3 2" xfId="162"/>
    <cellStyle name="40% - Akzent6 2" xfId="60"/>
    <cellStyle name="40% - Akzent6 2 2" xfId="95"/>
    <cellStyle name="40% - Akzent6 2 2 2" xfId="179"/>
    <cellStyle name="40% - Akzent6 2 3" xfId="145"/>
    <cellStyle name="40% - Akzent6 3" xfId="79"/>
    <cellStyle name="40% - Akzent6 3 2" xfId="163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/>
    <cellStyle name="Notiz 2 2" xfId="62"/>
    <cellStyle name="Notiz 2 2 2" xfId="96"/>
    <cellStyle name="Notiz 2 2 2 2" xfId="180"/>
    <cellStyle name="Notiz 2 2 3" xfId="146"/>
    <cellStyle name="Notiz 2 3" xfId="80"/>
    <cellStyle name="Notiz 2 3 2" xfId="164"/>
    <cellStyle name="Notiz 2 4" xfId="130"/>
    <cellStyle name="Schlecht" xfId="7" builtinId="27" customBuiltin="1"/>
    <cellStyle name="Standard" xfId="0" builtinId="0"/>
    <cellStyle name="Standard 10" xfId="100"/>
    <cellStyle name="Standard 10 2" xfId="184"/>
    <cellStyle name="Standard 11" xfId="101"/>
    <cellStyle name="Standard 11 2" xfId="185"/>
    <cellStyle name="Standard 12" xfId="102"/>
    <cellStyle name="Standard 12 2" xfId="186"/>
    <cellStyle name="Standard 13" xfId="103"/>
    <cellStyle name="Standard 13 2" xfId="187"/>
    <cellStyle name="Standard 14" xfId="104"/>
    <cellStyle name="Standard 14 2" xfId="188"/>
    <cellStyle name="Standard 15" xfId="105"/>
    <cellStyle name="Standard 15 2" xfId="189"/>
    <cellStyle name="Standard 16" xfId="106"/>
    <cellStyle name="Standard 17" xfId="109"/>
    <cellStyle name="Standard 18" xfId="110"/>
    <cellStyle name="Standard 19" xfId="111"/>
    <cellStyle name="Standard 2" xfId="45"/>
    <cellStyle name="Standard 2 2" xfId="107"/>
    <cellStyle name="Standard 20" xfId="112"/>
    <cellStyle name="Standard 21" xfId="113"/>
    <cellStyle name="Standard 22" xfId="114"/>
    <cellStyle name="Standard 23" xfId="115"/>
    <cellStyle name="Standard 24" xfId="116"/>
    <cellStyle name="Standard 25" xfId="117"/>
    <cellStyle name="Standard 26" xfId="190"/>
    <cellStyle name="Standard 27" xfId="191"/>
    <cellStyle name="Standard 28" xfId="41"/>
    <cellStyle name="Standard 29" xfId="192"/>
    <cellStyle name="Standard 29 2" xfId="193"/>
    <cellStyle name="Standard 29 2 2" xfId="195"/>
    <cellStyle name="Standard 29 2 3" xfId="196"/>
    <cellStyle name="Standard 29 2 3 2" xfId="199"/>
    <cellStyle name="Standard 29 2 3 3" xfId="197"/>
    <cellStyle name="Standard 29 3" xfId="194"/>
    <cellStyle name="Standard 3" xfId="46"/>
    <cellStyle name="Standard 3 2" xfId="63"/>
    <cellStyle name="Standard 3 2 2" xfId="97"/>
    <cellStyle name="Standard 3 2 2 2" xfId="181"/>
    <cellStyle name="Standard 3 2 3" xfId="147"/>
    <cellStyle name="Standard 3 3" xfId="81"/>
    <cellStyle name="Standard 3 3 2" xfId="165"/>
    <cellStyle name="Standard 3 4" xfId="108"/>
    <cellStyle name="Standard 3 5" xfId="131"/>
    <cellStyle name="Standard 30" xfId="198"/>
    <cellStyle name="Standard 30 2" xfId="200"/>
    <cellStyle name="Standard 30 2 2" xfId="202"/>
    <cellStyle name="Standard 30 3" xfId="201"/>
    <cellStyle name="Standard 4" xfId="47"/>
    <cellStyle name="Standard 4 2" xfId="64"/>
    <cellStyle name="Standard 4 2 2" xfId="98"/>
    <cellStyle name="Standard 4 2 2 2" xfId="182"/>
    <cellStyle name="Standard 4 2 3" xfId="148"/>
    <cellStyle name="Standard 4 3" xfId="82"/>
    <cellStyle name="Standard 4 3 2" xfId="166"/>
    <cellStyle name="Standard 4 4" xfId="132"/>
    <cellStyle name="Standard 5" xfId="61"/>
    <cellStyle name="Standard 6" xfId="48"/>
    <cellStyle name="Standard 6 2" xfId="83"/>
    <cellStyle name="Standard 6 2 2" xfId="167"/>
    <cellStyle name="Standard 6 3" xfId="133"/>
    <cellStyle name="Standard 7" xfId="65"/>
    <cellStyle name="Standard 7 2" xfId="99"/>
    <cellStyle name="Standard 7 2 2" xfId="183"/>
    <cellStyle name="Standard 7 3" xfId="149"/>
    <cellStyle name="Standard 8" xfId="66"/>
    <cellStyle name="Standard 8 2" xfId="150"/>
    <cellStyle name="Standard 9" xfId="67"/>
    <cellStyle name="Standard 9 2" xfId="15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0</xdr:rowOff>
    </xdr:from>
    <xdr:to>
      <xdr:col>7</xdr:col>
      <xdr:colOff>752475</xdr:colOff>
      <xdr:row>32</xdr:row>
      <xdr:rowOff>57150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19175"/>
          <a:ext cx="7629525" cy="5391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40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30.7109375" customWidth="1"/>
  </cols>
  <sheetData>
    <row r="1" spans="1:17" s="191" customFormat="1" ht="27" customHeight="1" x14ac:dyDescent="0.4">
      <c r="A1" s="178"/>
      <c r="B1" s="184" t="s">
        <v>134</v>
      </c>
      <c r="C1" s="182"/>
      <c r="D1" s="180"/>
      <c r="E1" s="178"/>
      <c r="F1" s="178"/>
      <c r="G1" s="178"/>
      <c r="H1" s="178"/>
      <c r="I1" s="179"/>
      <c r="J1" s="186"/>
      <c r="K1" s="185"/>
      <c r="L1" s="181"/>
      <c r="M1" s="179"/>
      <c r="N1" s="179"/>
      <c r="O1" s="179"/>
      <c r="P1" s="179"/>
      <c r="Q1" s="183"/>
    </row>
    <row r="2" spans="1:17" s="6" customFormat="1" x14ac:dyDescent="0.25"/>
    <row r="3" spans="1:17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35" spans="1:2" x14ac:dyDescent="0.25">
      <c r="A35" t="s">
        <v>44</v>
      </c>
    </row>
    <row r="37" spans="1:2" x14ac:dyDescent="0.25">
      <c r="A37" t="s">
        <v>45</v>
      </c>
      <c r="B37" t="s">
        <v>46</v>
      </c>
    </row>
    <row r="38" spans="1:2" x14ac:dyDescent="0.25">
      <c r="B38" t="s">
        <v>47</v>
      </c>
    </row>
    <row r="39" spans="1:2" x14ac:dyDescent="0.25">
      <c r="B39" t="s">
        <v>49</v>
      </c>
    </row>
    <row r="40" spans="1:2" x14ac:dyDescent="0.25">
      <c r="B40" t="s">
        <v>48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K78"/>
  <sheetViews>
    <sheetView topLeftCell="B5" workbookViewId="0">
      <selection activeCell="I9" sqref="I9:I77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6.7109375" customWidth="1"/>
  </cols>
  <sheetData>
    <row r="1" spans="1:11" s="4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75" x14ac:dyDescent="0.25">
      <c r="A3" s="2" t="s">
        <v>135</v>
      </c>
      <c r="B3" s="2"/>
    </row>
    <row r="4" spans="1:11" ht="15.75" x14ac:dyDescent="0.25">
      <c r="A4" s="2"/>
      <c r="B4" s="2"/>
    </row>
    <row r="5" spans="1:11" ht="15.75" x14ac:dyDescent="0.25">
      <c r="A5" s="2" t="s">
        <v>397</v>
      </c>
      <c r="B5" s="2"/>
    </row>
    <row r="6" spans="1:11" ht="15.75" x14ac:dyDescent="0.25">
      <c r="B6" s="2"/>
    </row>
    <row r="7" spans="1:11" ht="15" customHeight="1" x14ac:dyDescent="0.25">
      <c r="A7" s="513" t="s">
        <v>123</v>
      </c>
      <c r="B7" s="511" t="s">
        <v>122</v>
      </c>
      <c r="C7" s="509" t="s">
        <v>253</v>
      </c>
      <c r="D7" s="509" t="s">
        <v>145</v>
      </c>
      <c r="E7" s="509" t="s">
        <v>268</v>
      </c>
      <c r="F7" s="509" t="s">
        <v>252</v>
      </c>
      <c r="G7" s="509" t="s">
        <v>146</v>
      </c>
      <c r="H7" s="509" t="s">
        <v>254</v>
      </c>
      <c r="I7" s="509" t="s">
        <v>255</v>
      </c>
      <c r="J7" s="509" t="s">
        <v>6</v>
      </c>
      <c r="K7" s="509" t="s">
        <v>256</v>
      </c>
    </row>
    <row r="8" spans="1:11" ht="105" customHeight="1" x14ac:dyDescent="0.25">
      <c r="A8" s="514"/>
      <c r="B8" s="512"/>
      <c r="C8" s="510"/>
      <c r="D8" s="510"/>
      <c r="E8" s="510"/>
      <c r="F8" s="510"/>
      <c r="G8" s="510"/>
      <c r="H8" s="510"/>
      <c r="I8" s="510"/>
      <c r="J8" s="510"/>
      <c r="K8" s="510"/>
    </row>
    <row r="9" spans="1:11" x14ac:dyDescent="0.25">
      <c r="A9" s="474" t="s">
        <v>124</v>
      </c>
      <c r="B9" s="42" t="s">
        <v>52</v>
      </c>
      <c r="C9" s="190">
        <v>2561</v>
      </c>
      <c r="D9" s="43">
        <v>2188</v>
      </c>
      <c r="E9" s="34">
        <v>862</v>
      </c>
      <c r="F9" s="34">
        <v>317</v>
      </c>
      <c r="G9" s="34">
        <v>74</v>
      </c>
      <c r="H9" s="34">
        <v>91</v>
      </c>
      <c r="I9" s="49">
        <f>SUM(D9:H9)</f>
        <v>3532</v>
      </c>
      <c r="J9" s="49">
        <f>I9+C9</f>
        <v>6093</v>
      </c>
      <c r="K9" s="48">
        <f>I9/J9*100</f>
        <v>57.968160183817496</v>
      </c>
    </row>
    <row r="10" spans="1:11" x14ac:dyDescent="0.25">
      <c r="A10" s="474"/>
      <c r="B10" s="30" t="s">
        <v>53</v>
      </c>
      <c r="C10" s="189">
        <v>8192</v>
      </c>
      <c r="D10" s="43">
        <v>5245</v>
      </c>
      <c r="E10" s="43">
        <v>2355</v>
      </c>
      <c r="F10" s="34">
        <v>833</v>
      </c>
      <c r="G10" s="34">
        <v>152</v>
      </c>
      <c r="H10" s="34">
        <v>252</v>
      </c>
      <c r="I10" s="40">
        <f t="shared" ref="I10:I73" si="0">SUM(D10:H10)</f>
        <v>8837</v>
      </c>
      <c r="J10" s="40">
        <f t="shared" ref="J10:J73" si="1">I10+C10</f>
        <v>17029</v>
      </c>
      <c r="K10" s="48">
        <f t="shared" ref="K10:K73" si="2">I10/J10*100</f>
        <v>51.893828175465387</v>
      </c>
    </row>
    <row r="11" spans="1:11" x14ac:dyDescent="0.25">
      <c r="A11" s="474"/>
      <c r="B11" s="30" t="s">
        <v>54</v>
      </c>
      <c r="C11" s="189">
        <v>6709</v>
      </c>
      <c r="D11" s="43">
        <v>5072</v>
      </c>
      <c r="E11" s="43">
        <v>2586</v>
      </c>
      <c r="F11" s="34">
        <v>842</v>
      </c>
      <c r="G11" s="34">
        <v>155</v>
      </c>
      <c r="H11" s="34">
        <v>242</v>
      </c>
      <c r="I11" s="40">
        <f t="shared" si="0"/>
        <v>8897</v>
      </c>
      <c r="J11" s="40">
        <f t="shared" si="1"/>
        <v>15606</v>
      </c>
      <c r="K11" s="48">
        <f t="shared" si="2"/>
        <v>57.010124311162372</v>
      </c>
    </row>
    <row r="12" spans="1:11" x14ac:dyDescent="0.25">
      <c r="A12" s="474"/>
      <c r="B12" s="30" t="s">
        <v>55</v>
      </c>
      <c r="C12" s="189">
        <v>4403</v>
      </c>
      <c r="D12" s="43">
        <v>3108</v>
      </c>
      <c r="E12" s="43">
        <v>1840</v>
      </c>
      <c r="F12" s="34">
        <v>608</v>
      </c>
      <c r="G12" s="34">
        <v>98</v>
      </c>
      <c r="H12" s="34">
        <v>172</v>
      </c>
      <c r="I12" s="40">
        <f t="shared" si="0"/>
        <v>5826</v>
      </c>
      <c r="J12" s="40">
        <f t="shared" si="1"/>
        <v>10229</v>
      </c>
      <c r="K12" s="48">
        <f t="shared" si="2"/>
        <v>56.955714146055335</v>
      </c>
    </row>
    <row r="13" spans="1:11" x14ac:dyDescent="0.25">
      <c r="A13" s="474"/>
      <c r="B13" s="30" t="s">
        <v>56</v>
      </c>
      <c r="C13" s="189">
        <v>8120</v>
      </c>
      <c r="D13" s="43">
        <v>1653</v>
      </c>
      <c r="E13" s="43">
        <v>1483</v>
      </c>
      <c r="F13" s="34">
        <v>426</v>
      </c>
      <c r="G13" s="34">
        <v>127</v>
      </c>
      <c r="H13" s="34">
        <v>168</v>
      </c>
      <c r="I13" s="40">
        <f t="shared" si="0"/>
        <v>3857</v>
      </c>
      <c r="J13" s="40">
        <f t="shared" si="1"/>
        <v>11977</v>
      </c>
      <c r="K13" s="48">
        <f t="shared" si="2"/>
        <v>32.20338983050847</v>
      </c>
    </row>
    <row r="14" spans="1:11" x14ac:dyDescent="0.25">
      <c r="A14" s="474"/>
      <c r="B14" s="30" t="s">
        <v>57</v>
      </c>
      <c r="C14" s="189">
        <v>3386</v>
      </c>
      <c r="D14" s="43">
        <v>1527</v>
      </c>
      <c r="E14" s="34">
        <v>1012</v>
      </c>
      <c r="F14" s="34">
        <v>279</v>
      </c>
      <c r="G14" s="34">
        <v>71</v>
      </c>
      <c r="H14" s="34">
        <v>129</v>
      </c>
      <c r="I14" s="40">
        <f t="shared" si="0"/>
        <v>3018</v>
      </c>
      <c r="J14" s="40">
        <f t="shared" si="1"/>
        <v>6404</v>
      </c>
      <c r="K14" s="48">
        <f t="shared" si="2"/>
        <v>47.126795752654594</v>
      </c>
    </row>
    <row r="15" spans="1:11" x14ac:dyDescent="0.25">
      <c r="A15" s="474" t="s">
        <v>125</v>
      </c>
      <c r="B15" s="30" t="s">
        <v>58</v>
      </c>
      <c r="C15" s="189">
        <v>2531</v>
      </c>
      <c r="D15" s="34">
        <v>764</v>
      </c>
      <c r="E15" s="34">
        <v>566</v>
      </c>
      <c r="F15" s="34">
        <v>130</v>
      </c>
      <c r="G15" s="34">
        <v>51</v>
      </c>
      <c r="H15" s="34">
        <v>99</v>
      </c>
      <c r="I15" s="40">
        <f t="shared" si="0"/>
        <v>1610</v>
      </c>
      <c r="J15" s="40">
        <f t="shared" si="1"/>
        <v>4141</v>
      </c>
      <c r="K15" s="48">
        <f t="shared" si="2"/>
        <v>38.879497705868147</v>
      </c>
    </row>
    <row r="16" spans="1:11" x14ac:dyDescent="0.25">
      <c r="A16" s="474"/>
      <c r="B16" s="30" t="s">
        <v>59</v>
      </c>
      <c r="C16" s="189">
        <v>2414</v>
      </c>
      <c r="D16" s="34">
        <v>688</v>
      </c>
      <c r="E16" s="34">
        <v>754</v>
      </c>
      <c r="F16" s="34">
        <v>194</v>
      </c>
      <c r="G16" s="34">
        <v>63</v>
      </c>
      <c r="H16" s="34">
        <v>111</v>
      </c>
      <c r="I16" s="40">
        <f t="shared" si="0"/>
        <v>1810</v>
      </c>
      <c r="J16" s="40">
        <f t="shared" si="1"/>
        <v>4224</v>
      </c>
      <c r="K16" s="48">
        <f t="shared" si="2"/>
        <v>42.850378787878789</v>
      </c>
    </row>
    <row r="17" spans="1:11" x14ac:dyDescent="0.25">
      <c r="A17" s="474"/>
      <c r="B17" s="30" t="s">
        <v>60</v>
      </c>
      <c r="C17" s="189">
        <v>3029</v>
      </c>
      <c r="D17" s="43">
        <v>1644</v>
      </c>
      <c r="E17" s="34">
        <v>726</v>
      </c>
      <c r="F17" s="34">
        <v>201</v>
      </c>
      <c r="G17" s="34">
        <v>59</v>
      </c>
      <c r="H17" s="34">
        <v>84</v>
      </c>
      <c r="I17" s="40">
        <f t="shared" si="0"/>
        <v>2714</v>
      </c>
      <c r="J17" s="40">
        <f t="shared" si="1"/>
        <v>5743</v>
      </c>
      <c r="K17" s="48">
        <f t="shared" si="2"/>
        <v>47.257530907191367</v>
      </c>
    </row>
    <row r="18" spans="1:11" x14ac:dyDescent="0.25">
      <c r="A18" s="474"/>
      <c r="B18" s="30" t="s">
        <v>61</v>
      </c>
      <c r="C18" s="189">
        <v>3542</v>
      </c>
      <c r="D18" s="34">
        <v>457</v>
      </c>
      <c r="E18" s="34">
        <v>422</v>
      </c>
      <c r="F18" s="34">
        <v>135</v>
      </c>
      <c r="G18" s="34">
        <v>51</v>
      </c>
      <c r="H18" s="34">
        <v>80</v>
      </c>
      <c r="I18" s="40">
        <f t="shared" si="0"/>
        <v>1145</v>
      </c>
      <c r="J18" s="40">
        <f t="shared" si="1"/>
        <v>4687</v>
      </c>
      <c r="K18" s="48">
        <f t="shared" si="2"/>
        <v>24.429272455728611</v>
      </c>
    </row>
    <row r="19" spans="1:11" x14ac:dyDescent="0.25">
      <c r="A19" s="474"/>
      <c r="B19" s="30" t="s">
        <v>62</v>
      </c>
      <c r="C19" s="189">
        <v>2376</v>
      </c>
      <c r="D19" s="43">
        <v>1954</v>
      </c>
      <c r="E19" s="34">
        <v>780</v>
      </c>
      <c r="F19" s="34">
        <v>256</v>
      </c>
      <c r="G19" s="34">
        <v>64</v>
      </c>
      <c r="H19" s="34">
        <v>91</v>
      </c>
      <c r="I19" s="40">
        <f t="shared" si="0"/>
        <v>3145</v>
      </c>
      <c r="J19" s="40">
        <f t="shared" si="1"/>
        <v>5521</v>
      </c>
      <c r="K19" s="48">
        <f t="shared" si="2"/>
        <v>56.964318058322775</v>
      </c>
    </row>
    <row r="20" spans="1:11" x14ac:dyDescent="0.25">
      <c r="A20" s="474"/>
      <c r="B20" s="30" t="s">
        <v>63</v>
      </c>
      <c r="C20" s="189">
        <v>2916</v>
      </c>
      <c r="D20" s="34">
        <v>378</v>
      </c>
      <c r="E20" s="34">
        <v>318</v>
      </c>
      <c r="F20" s="34">
        <v>91</v>
      </c>
      <c r="G20" s="34">
        <v>49</v>
      </c>
      <c r="H20" s="34">
        <v>51</v>
      </c>
      <c r="I20" s="40">
        <f t="shared" si="0"/>
        <v>887</v>
      </c>
      <c r="J20" s="40">
        <f t="shared" si="1"/>
        <v>3803</v>
      </c>
      <c r="K20" s="48">
        <f t="shared" si="2"/>
        <v>23.323691822245596</v>
      </c>
    </row>
    <row r="21" spans="1:11" x14ac:dyDescent="0.25">
      <c r="A21" s="474"/>
      <c r="B21" s="30" t="s">
        <v>64</v>
      </c>
      <c r="C21" s="188">
        <v>38</v>
      </c>
      <c r="D21" s="34">
        <v>9</v>
      </c>
      <c r="E21" s="34">
        <v>1</v>
      </c>
      <c r="F21" s="34"/>
      <c r="G21" s="34">
        <v>3</v>
      </c>
      <c r="H21" s="34"/>
      <c r="I21" s="40">
        <f t="shared" si="0"/>
        <v>13</v>
      </c>
      <c r="J21" s="40">
        <f t="shared" si="1"/>
        <v>51</v>
      </c>
      <c r="K21" s="48">
        <f t="shared" si="2"/>
        <v>25.490196078431371</v>
      </c>
    </row>
    <row r="22" spans="1:11" x14ac:dyDescent="0.25">
      <c r="A22" s="475" t="s">
        <v>126</v>
      </c>
      <c r="B22" s="30" t="s">
        <v>65</v>
      </c>
      <c r="C22" s="189">
        <v>6770</v>
      </c>
      <c r="D22" s="43">
        <v>1242</v>
      </c>
      <c r="E22" s="43">
        <v>1344</v>
      </c>
      <c r="F22" s="34">
        <v>399</v>
      </c>
      <c r="G22" s="34">
        <v>119</v>
      </c>
      <c r="H22" s="34">
        <v>181</v>
      </c>
      <c r="I22" s="40">
        <f t="shared" si="0"/>
        <v>3285</v>
      </c>
      <c r="J22" s="40">
        <f t="shared" si="1"/>
        <v>10055</v>
      </c>
      <c r="K22" s="48">
        <f t="shared" si="2"/>
        <v>32.670313276976628</v>
      </c>
    </row>
    <row r="23" spans="1:11" x14ac:dyDescent="0.25">
      <c r="A23" s="475"/>
      <c r="B23" s="30" t="s">
        <v>66</v>
      </c>
      <c r="C23" s="189">
        <v>3975</v>
      </c>
      <c r="D23" s="43">
        <v>1190</v>
      </c>
      <c r="E23" s="34">
        <v>930</v>
      </c>
      <c r="F23" s="34">
        <v>253</v>
      </c>
      <c r="G23" s="34">
        <v>97</v>
      </c>
      <c r="H23" s="34">
        <v>121</v>
      </c>
      <c r="I23" s="40">
        <f t="shared" si="0"/>
        <v>2591</v>
      </c>
      <c r="J23" s="40">
        <f t="shared" si="1"/>
        <v>6566</v>
      </c>
      <c r="K23" s="48">
        <f t="shared" si="2"/>
        <v>39.460858970453856</v>
      </c>
    </row>
    <row r="24" spans="1:11" x14ac:dyDescent="0.25">
      <c r="A24" s="475"/>
      <c r="B24" s="30" t="s">
        <v>67</v>
      </c>
      <c r="C24" s="189">
        <v>4039</v>
      </c>
      <c r="D24" s="34">
        <v>148</v>
      </c>
      <c r="E24" s="34">
        <v>355</v>
      </c>
      <c r="F24" s="34">
        <v>80</v>
      </c>
      <c r="G24" s="34">
        <v>57</v>
      </c>
      <c r="H24" s="34">
        <v>65</v>
      </c>
      <c r="I24" s="40">
        <f t="shared" si="0"/>
        <v>705</v>
      </c>
      <c r="J24" s="40">
        <f t="shared" si="1"/>
        <v>4744</v>
      </c>
      <c r="K24" s="48">
        <f t="shared" si="2"/>
        <v>14.86087689713322</v>
      </c>
    </row>
    <row r="25" spans="1:11" x14ac:dyDescent="0.25">
      <c r="A25" s="475"/>
      <c r="B25" s="30" t="s">
        <v>68</v>
      </c>
      <c r="C25" s="189">
        <v>4688</v>
      </c>
      <c r="D25" s="34">
        <v>827</v>
      </c>
      <c r="E25" s="34">
        <v>855</v>
      </c>
      <c r="F25" s="34">
        <v>247</v>
      </c>
      <c r="G25" s="34">
        <v>83</v>
      </c>
      <c r="H25" s="34">
        <v>133</v>
      </c>
      <c r="I25" s="40">
        <f t="shared" si="0"/>
        <v>2145</v>
      </c>
      <c r="J25" s="40">
        <f t="shared" si="1"/>
        <v>6833</v>
      </c>
      <c r="K25" s="48">
        <f t="shared" si="2"/>
        <v>31.391775208546758</v>
      </c>
    </row>
    <row r="26" spans="1:11" x14ac:dyDescent="0.25">
      <c r="A26" s="475"/>
      <c r="B26" s="30" t="s">
        <v>69</v>
      </c>
      <c r="C26" s="189">
        <v>2445</v>
      </c>
      <c r="D26" s="34">
        <v>145</v>
      </c>
      <c r="E26" s="34">
        <v>250</v>
      </c>
      <c r="F26" s="34">
        <v>84</v>
      </c>
      <c r="G26" s="34">
        <v>44</v>
      </c>
      <c r="H26" s="34">
        <v>50</v>
      </c>
      <c r="I26" s="40">
        <f t="shared" si="0"/>
        <v>573</v>
      </c>
      <c r="J26" s="40">
        <f t="shared" si="1"/>
        <v>3018</v>
      </c>
      <c r="K26" s="48">
        <f t="shared" si="2"/>
        <v>18.986083499005964</v>
      </c>
    </row>
    <row r="27" spans="1:11" x14ac:dyDescent="0.25">
      <c r="A27" s="475"/>
      <c r="B27" s="30" t="s">
        <v>70</v>
      </c>
      <c r="C27" s="189">
        <v>3466</v>
      </c>
      <c r="D27" s="34">
        <v>255</v>
      </c>
      <c r="E27" s="34">
        <v>440</v>
      </c>
      <c r="F27" s="34">
        <v>122</v>
      </c>
      <c r="G27" s="34">
        <v>68</v>
      </c>
      <c r="H27" s="34">
        <v>83</v>
      </c>
      <c r="I27" s="40">
        <f t="shared" si="0"/>
        <v>968</v>
      </c>
      <c r="J27" s="40">
        <f t="shared" si="1"/>
        <v>4434</v>
      </c>
      <c r="K27" s="48">
        <f t="shared" si="2"/>
        <v>21.831303563373929</v>
      </c>
    </row>
    <row r="28" spans="1:11" x14ac:dyDescent="0.25">
      <c r="A28" s="475"/>
      <c r="B28" s="30" t="s">
        <v>71</v>
      </c>
      <c r="C28" s="189">
        <v>1831</v>
      </c>
      <c r="D28" s="34">
        <v>82</v>
      </c>
      <c r="E28" s="34">
        <v>171</v>
      </c>
      <c r="F28" s="34">
        <v>46</v>
      </c>
      <c r="G28" s="34">
        <v>26</v>
      </c>
      <c r="H28" s="34">
        <v>33</v>
      </c>
      <c r="I28" s="40">
        <f t="shared" si="0"/>
        <v>358</v>
      </c>
      <c r="J28" s="40">
        <f t="shared" si="1"/>
        <v>2189</v>
      </c>
      <c r="K28" s="48">
        <f t="shared" si="2"/>
        <v>16.3544997715852</v>
      </c>
    </row>
    <row r="29" spans="1:11" x14ac:dyDescent="0.25">
      <c r="A29" s="474" t="s">
        <v>127</v>
      </c>
      <c r="B29" s="30" t="s">
        <v>72</v>
      </c>
      <c r="C29" s="189">
        <v>5752</v>
      </c>
      <c r="D29" s="43">
        <v>1872</v>
      </c>
      <c r="E29" s="43">
        <v>1372</v>
      </c>
      <c r="F29" s="34">
        <v>296</v>
      </c>
      <c r="G29" s="34">
        <v>92</v>
      </c>
      <c r="H29" s="34">
        <v>139</v>
      </c>
      <c r="I29" s="40">
        <f t="shared" si="0"/>
        <v>3771</v>
      </c>
      <c r="J29" s="40">
        <f t="shared" si="1"/>
        <v>9523</v>
      </c>
      <c r="K29" s="48">
        <f t="shared" si="2"/>
        <v>39.598865903601805</v>
      </c>
    </row>
    <row r="30" spans="1:11" x14ac:dyDescent="0.25">
      <c r="A30" s="474"/>
      <c r="B30" s="30" t="s">
        <v>73</v>
      </c>
      <c r="C30" s="189">
        <v>2245</v>
      </c>
      <c r="D30" s="34">
        <v>527</v>
      </c>
      <c r="E30" s="34">
        <v>674</v>
      </c>
      <c r="F30" s="34">
        <v>153</v>
      </c>
      <c r="G30" s="34">
        <v>47</v>
      </c>
      <c r="H30" s="34">
        <v>33</v>
      </c>
      <c r="I30" s="40">
        <f t="shared" si="0"/>
        <v>1434</v>
      </c>
      <c r="J30" s="40">
        <f t="shared" si="1"/>
        <v>3679</v>
      </c>
      <c r="K30" s="48">
        <f t="shared" si="2"/>
        <v>38.97798314759445</v>
      </c>
    </row>
    <row r="31" spans="1:11" x14ac:dyDescent="0.25">
      <c r="A31" s="474"/>
      <c r="B31" s="30" t="s">
        <v>74</v>
      </c>
      <c r="C31" s="189">
        <v>2189</v>
      </c>
      <c r="D31" s="34">
        <v>763</v>
      </c>
      <c r="E31" s="34">
        <v>684</v>
      </c>
      <c r="F31" s="34">
        <v>157</v>
      </c>
      <c r="G31" s="34">
        <v>43</v>
      </c>
      <c r="H31" s="34">
        <v>68</v>
      </c>
      <c r="I31" s="40">
        <f t="shared" si="0"/>
        <v>1715</v>
      </c>
      <c r="J31" s="40">
        <f t="shared" si="1"/>
        <v>3904</v>
      </c>
      <c r="K31" s="48">
        <f t="shared" si="2"/>
        <v>43.929303278688522</v>
      </c>
    </row>
    <row r="32" spans="1:11" x14ac:dyDescent="0.25">
      <c r="A32" s="474"/>
      <c r="B32" s="30" t="s">
        <v>75</v>
      </c>
      <c r="C32" s="189">
        <v>2294</v>
      </c>
      <c r="D32" s="34">
        <v>153</v>
      </c>
      <c r="E32" s="34">
        <v>237</v>
      </c>
      <c r="F32" s="34">
        <v>33</v>
      </c>
      <c r="G32" s="34">
        <v>30</v>
      </c>
      <c r="H32" s="34">
        <v>45</v>
      </c>
      <c r="I32" s="40">
        <f t="shared" si="0"/>
        <v>498</v>
      </c>
      <c r="J32" s="40">
        <f t="shared" si="1"/>
        <v>2792</v>
      </c>
      <c r="K32" s="48">
        <f t="shared" si="2"/>
        <v>17.836676217765042</v>
      </c>
    </row>
    <row r="33" spans="1:11" x14ac:dyDescent="0.25">
      <c r="A33" s="474"/>
      <c r="B33" s="30" t="s">
        <v>76</v>
      </c>
      <c r="C33" s="188">
        <v>889</v>
      </c>
      <c r="D33" s="34">
        <v>44</v>
      </c>
      <c r="E33" s="34">
        <v>68</v>
      </c>
      <c r="F33" s="34">
        <v>12</v>
      </c>
      <c r="G33" s="34">
        <v>11</v>
      </c>
      <c r="H33" s="34">
        <v>11</v>
      </c>
      <c r="I33" s="40">
        <f t="shared" si="0"/>
        <v>146</v>
      </c>
      <c r="J33" s="40">
        <f t="shared" si="1"/>
        <v>1035</v>
      </c>
      <c r="K33" s="48">
        <f t="shared" si="2"/>
        <v>14.106280193236714</v>
      </c>
    </row>
    <row r="34" spans="1:11" x14ac:dyDescent="0.25">
      <c r="A34" s="474"/>
      <c r="B34" s="30" t="s">
        <v>77</v>
      </c>
      <c r="C34" s="188">
        <v>132</v>
      </c>
      <c r="D34" s="34">
        <v>25</v>
      </c>
      <c r="E34" s="34">
        <v>18</v>
      </c>
      <c r="F34" s="34">
        <v>2</v>
      </c>
      <c r="G34" s="34">
        <v>2</v>
      </c>
      <c r="H34" s="34">
        <v>5</v>
      </c>
      <c r="I34" s="40">
        <f t="shared" si="0"/>
        <v>52</v>
      </c>
      <c r="J34" s="40">
        <f t="shared" si="1"/>
        <v>184</v>
      </c>
      <c r="K34" s="48">
        <f t="shared" si="2"/>
        <v>28.260869565217391</v>
      </c>
    </row>
    <row r="35" spans="1:11" x14ac:dyDescent="0.25">
      <c r="A35" s="474"/>
      <c r="B35" s="30" t="s">
        <v>78</v>
      </c>
      <c r="C35" s="189">
        <v>2875</v>
      </c>
      <c r="D35" s="34">
        <v>423</v>
      </c>
      <c r="E35" s="34">
        <v>520</v>
      </c>
      <c r="F35" s="34">
        <v>101</v>
      </c>
      <c r="G35" s="34">
        <v>58</v>
      </c>
      <c r="H35" s="34">
        <v>88</v>
      </c>
      <c r="I35" s="40">
        <f t="shared" si="0"/>
        <v>1190</v>
      </c>
      <c r="J35" s="40">
        <f t="shared" si="1"/>
        <v>4065</v>
      </c>
      <c r="K35" s="48">
        <f t="shared" si="2"/>
        <v>29.274292742927425</v>
      </c>
    </row>
    <row r="36" spans="1:11" x14ac:dyDescent="0.25">
      <c r="A36" s="474"/>
      <c r="B36" s="30" t="s">
        <v>79</v>
      </c>
      <c r="C36" s="189">
        <v>2182</v>
      </c>
      <c r="D36" s="43">
        <v>1437</v>
      </c>
      <c r="E36" s="43">
        <v>1429</v>
      </c>
      <c r="F36" s="34">
        <v>267</v>
      </c>
      <c r="G36" s="34">
        <v>124</v>
      </c>
      <c r="H36" s="34">
        <v>171</v>
      </c>
      <c r="I36" s="40">
        <f t="shared" si="0"/>
        <v>3428</v>
      </c>
      <c r="J36" s="40">
        <f t="shared" si="1"/>
        <v>5610</v>
      </c>
      <c r="K36" s="48">
        <f t="shared" si="2"/>
        <v>61.105169340463462</v>
      </c>
    </row>
    <row r="37" spans="1:11" x14ac:dyDescent="0.25">
      <c r="A37" s="474"/>
      <c r="B37" s="30" t="s">
        <v>80</v>
      </c>
      <c r="C37" s="188">
        <v>445</v>
      </c>
      <c r="D37" s="34">
        <v>42</v>
      </c>
      <c r="E37" s="34">
        <v>56</v>
      </c>
      <c r="F37" s="34">
        <v>9</v>
      </c>
      <c r="G37" s="34">
        <v>9</v>
      </c>
      <c r="H37" s="34">
        <v>11</v>
      </c>
      <c r="I37" s="40">
        <f t="shared" si="0"/>
        <v>127</v>
      </c>
      <c r="J37" s="40">
        <f t="shared" si="1"/>
        <v>572</v>
      </c>
      <c r="K37" s="48">
        <f t="shared" si="2"/>
        <v>22.202797202797203</v>
      </c>
    </row>
    <row r="38" spans="1:11" x14ac:dyDescent="0.25">
      <c r="A38" s="474" t="s">
        <v>128</v>
      </c>
      <c r="B38" s="30" t="s">
        <v>81</v>
      </c>
      <c r="C38" s="189">
        <v>5558</v>
      </c>
      <c r="D38" s="34">
        <v>471</v>
      </c>
      <c r="E38" s="34">
        <v>440</v>
      </c>
      <c r="F38" s="34">
        <v>47</v>
      </c>
      <c r="G38" s="34">
        <v>68</v>
      </c>
      <c r="H38" s="34">
        <v>69</v>
      </c>
      <c r="I38" s="40">
        <f t="shared" si="0"/>
        <v>1095</v>
      </c>
      <c r="J38" s="40">
        <f t="shared" si="1"/>
        <v>6653</v>
      </c>
      <c r="K38" s="48">
        <f t="shared" si="2"/>
        <v>16.458740417856607</v>
      </c>
    </row>
    <row r="39" spans="1:11" x14ac:dyDescent="0.25">
      <c r="A39" s="474"/>
      <c r="B39" s="30" t="s">
        <v>82</v>
      </c>
      <c r="C39" s="189">
        <v>1543</v>
      </c>
      <c r="D39" s="34">
        <v>71</v>
      </c>
      <c r="E39" s="34">
        <v>123</v>
      </c>
      <c r="F39" s="34">
        <v>25</v>
      </c>
      <c r="G39" s="34">
        <v>15</v>
      </c>
      <c r="H39" s="34">
        <v>33</v>
      </c>
      <c r="I39" s="40">
        <f t="shared" si="0"/>
        <v>267</v>
      </c>
      <c r="J39" s="40">
        <f t="shared" si="1"/>
        <v>1810</v>
      </c>
      <c r="K39" s="48">
        <f t="shared" si="2"/>
        <v>14.751381215469614</v>
      </c>
    </row>
    <row r="40" spans="1:11" x14ac:dyDescent="0.25">
      <c r="A40" s="474"/>
      <c r="B40" s="30" t="s">
        <v>83</v>
      </c>
      <c r="C40" s="189">
        <v>3067</v>
      </c>
      <c r="D40" s="34">
        <v>283</v>
      </c>
      <c r="E40" s="34">
        <v>357</v>
      </c>
      <c r="F40" s="34">
        <v>62</v>
      </c>
      <c r="G40" s="34">
        <v>39</v>
      </c>
      <c r="H40" s="34">
        <v>44</v>
      </c>
      <c r="I40" s="40">
        <f t="shared" si="0"/>
        <v>785</v>
      </c>
      <c r="J40" s="40">
        <f t="shared" si="1"/>
        <v>3852</v>
      </c>
      <c r="K40" s="48">
        <f t="shared" si="2"/>
        <v>20.379023883696782</v>
      </c>
    </row>
    <row r="41" spans="1:11" x14ac:dyDescent="0.25">
      <c r="A41" s="474"/>
      <c r="B41" s="30" t="s">
        <v>84</v>
      </c>
      <c r="C41" s="189">
        <v>2613</v>
      </c>
      <c r="D41" s="34">
        <v>635</v>
      </c>
      <c r="E41" s="34">
        <v>506</v>
      </c>
      <c r="F41" s="34">
        <v>92</v>
      </c>
      <c r="G41" s="34">
        <v>35</v>
      </c>
      <c r="H41" s="34">
        <v>74</v>
      </c>
      <c r="I41" s="40">
        <f t="shared" si="0"/>
        <v>1342</v>
      </c>
      <c r="J41" s="40">
        <f t="shared" si="1"/>
        <v>3955</v>
      </c>
      <c r="K41" s="48">
        <f t="shared" si="2"/>
        <v>33.931731984829327</v>
      </c>
    </row>
    <row r="42" spans="1:11" x14ac:dyDescent="0.25">
      <c r="A42" s="474"/>
      <c r="B42" s="30" t="s">
        <v>85</v>
      </c>
      <c r="C42" s="189">
        <v>1738</v>
      </c>
      <c r="D42" s="34">
        <v>119</v>
      </c>
      <c r="E42" s="34">
        <v>165</v>
      </c>
      <c r="F42" s="34">
        <v>17</v>
      </c>
      <c r="G42" s="34">
        <v>22</v>
      </c>
      <c r="H42" s="34">
        <v>22</v>
      </c>
      <c r="I42" s="40">
        <f t="shared" si="0"/>
        <v>345</v>
      </c>
      <c r="J42" s="40">
        <f t="shared" si="1"/>
        <v>2083</v>
      </c>
      <c r="K42" s="48">
        <f t="shared" si="2"/>
        <v>16.56265002400384</v>
      </c>
    </row>
    <row r="43" spans="1:11" x14ac:dyDescent="0.25">
      <c r="A43" s="474"/>
      <c r="B43" s="30" t="s">
        <v>86</v>
      </c>
      <c r="C43" s="189">
        <v>1856</v>
      </c>
      <c r="D43" s="34">
        <v>56</v>
      </c>
      <c r="E43" s="34">
        <v>138</v>
      </c>
      <c r="F43" s="34">
        <v>22</v>
      </c>
      <c r="G43" s="34">
        <v>22</v>
      </c>
      <c r="H43" s="34">
        <v>23</v>
      </c>
      <c r="I43" s="40">
        <f t="shared" si="0"/>
        <v>261</v>
      </c>
      <c r="J43" s="40">
        <f t="shared" si="1"/>
        <v>2117</v>
      </c>
      <c r="K43" s="48">
        <f t="shared" si="2"/>
        <v>12.328767123287671</v>
      </c>
    </row>
    <row r="44" spans="1:11" x14ac:dyDescent="0.25">
      <c r="A44" s="474"/>
      <c r="B44" s="30" t="s">
        <v>87</v>
      </c>
      <c r="C44" s="188">
        <v>403</v>
      </c>
      <c r="D44" s="34">
        <v>30</v>
      </c>
      <c r="E44" s="34">
        <v>31</v>
      </c>
      <c r="F44" s="34">
        <v>6</v>
      </c>
      <c r="G44" s="34">
        <v>7</v>
      </c>
      <c r="H44" s="34">
        <v>6</v>
      </c>
      <c r="I44" s="40">
        <f t="shared" si="0"/>
        <v>80</v>
      </c>
      <c r="J44" s="40">
        <f t="shared" si="1"/>
        <v>483</v>
      </c>
      <c r="K44" s="48">
        <f t="shared" si="2"/>
        <v>16.563146997929607</v>
      </c>
    </row>
    <row r="45" spans="1:11" x14ac:dyDescent="0.25">
      <c r="A45" s="474" t="s">
        <v>129</v>
      </c>
      <c r="B45" s="30" t="s">
        <v>88</v>
      </c>
      <c r="C45" s="189">
        <v>1572</v>
      </c>
      <c r="D45" s="43">
        <v>2185</v>
      </c>
      <c r="E45" s="34">
        <v>986</v>
      </c>
      <c r="F45" s="34">
        <v>224</v>
      </c>
      <c r="G45" s="34">
        <v>78</v>
      </c>
      <c r="H45" s="34">
        <v>111</v>
      </c>
      <c r="I45" s="40">
        <f t="shared" si="0"/>
        <v>3584</v>
      </c>
      <c r="J45" s="40">
        <f t="shared" si="1"/>
        <v>5156</v>
      </c>
      <c r="K45" s="48">
        <f t="shared" si="2"/>
        <v>69.51124903025601</v>
      </c>
    </row>
    <row r="46" spans="1:11" x14ac:dyDescent="0.25">
      <c r="A46" s="474"/>
      <c r="B46" s="30" t="s">
        <v>89</v>
      </c>
      <c r="C46" s="189">
        <v>3070</v>
      </c>
      <c r="D46" s="43">
        <v>3375</v>
      </c>
      <c r="E46" s="43">
        <v>1333</v>
      </c>
      <c r="F46" s="34">
        <v>342</v>
      </c>
      <c r="G46" s="34">
        <v>119</v>
      </c>
      <c r="H46" s="34">
        <v>137</v>
      </c>
      <c r="I46" s="40">
        <f t="shared" si="0"/>
        <v>5306</v>
      </c>
      <c r="J46" s="40">
        <f t="shared" si="1"/>
        <v>8376</v>
      </c>
      <c r="K46" s="48">
        <f t="shared" si="2"/>
        <v>63.347659980897809</v>
      </c>
    </row>
    <row r="47" spans="1:11" x14ac:dyDescent="0.25">
      <c r="A47" s="474"/>
      <c r="B47" s="30" t="s">
        <v>90</v>
      </c>
      <c r="C47" s="189">
        <v>2645</v>
      </c>
      <c r="D47" s="43">
        <v>1081</v>
      </c>
      <c r="E47" s="34">
        <v>570</v>
      </c>
      <c r="F47" s="34">
        <v>149</v>
      </c>
      <c r="G47" s="34">
        <v>50</v>
      </c>
      <c r="H47" s="34">
        <v>79</v>
      </c>
      <c r="I47" s="40">
        <f t="shared" si="0"/>
        <v>1929</v>
      </c>
      <c r="J47" s="40">
        <f t="shared" si="1"/>
        <v>4574</v>
      </c>
      <c r="K47" s="48">
        <f t="shared" si="2"/>
        <v>42.17315260166157</v>
      </c>
    </row>
    <row r="48" spans="1:11" x14ac:dyDescent="0.25">
      <c r="A48" s="474"/>
      <c r="B48" s="30" t="s">
        <v>91</v>
      </c>
      <c r="C48" s="189">
        <v>1897</v>
      </c>
      <c r="D48" s="34">
        <v>417</v>
      </c>
      <c r="E48" s="34">
        <v>395</v>
      </c>
      <c r="F48" s="34">
        <v>91</v>
      </c>
      <c r="G48" s="34">
        <v>42</v>
      </c>
      <c r="H48" s="34">
        <v>45</v>
      </c>
      <c r="I48" s="40">
        <f t="shared" si="0"/>
        <v>990</v>
      </c>
      <c r="J48" s="40">
        <f t="shared" si="1"/>
        <v>2887</v>
      </c>
      <c r="K48" s="48">
        <f t="shared" si="2"/>
        <v>34.291652234153105</v>
      </c>
    </row>
    <row r="49" spans="1:11" x14ac:dyDescent="0.25">
      <c r="A49" s="474"/>
      <c r="B49" s="30" t="s">
        <v>92</v>
      </c>
      <c r="C49" s="189">
        <v>5038</v>
      </c>
      <c r="D49" s="43">
        <v>2814</v>
      </c>
      <c r="E49" s="43">
        <v>1411</v>
      </c>
      <c r="F49" s="34">
        <v>361</v>
      </c>
      <c r="G49" s="34">
        <v>90</v>
      </c>
      <c r="H49" s="34">
        <v>153</v>
      </c>
      <c r="I49" s="40">
        <f t="shared" si="0"/>
        <v>4829</v>
      </c>
      <c r="J49" s="40">
        <f t="shared" si="1"/>
        <v>9867</v>
      </c>
      <c r="K49" s="48">
        <f t="shared" si="2"/>
        <v>48.940914158305468</v>
      </c>
    </row>
    <row r="50" spans="1:11" x14ac:dyDescent="0.25">
      <c r="A50" s="474"/>
      <c r="B50" s="30" t="s">
        <v>93</v>
      </c>
      <c r="C50" s="189">
        <v>5198</v>
      </c>
      <c r="D50" s="43">
        <v>2751</v>
      </c>
      <c r="E50" s="43">
        <v>1796</v>
      </c>
      <c r="F50" s="34">
        <v>508</v>
      </c>
      <c r="G50" s="34">
        <v>112</v>
      </c>
      <c r="H50" s="34">
        <v>220</v>
      </c>
      <c r="I50" s="40">
        <f t="shared" si="0"/>
        <v>5387</v>
      </c>
      <c r="J50" s="40">
        <f t="shared" si="1"/>
        <v>10585</v>
      </c>
      <c r="K50" s="48">
        <f t="shared" si="2"/>
        <v>50.892772791686347</v>
      </c>
    </row>
    <row r="51" spans="1:11" x14ac:dyDescent="0.25">
      <c r="A51" s="474"/>
      <c r="B51" s="30" t="s">
        <v>94</v>
      </c>
      <c r="C51" s="189">
        <v>2740</v>
      </c>
      <c r="D51" s="34">
        <v>367</v>
      </c>
      <c r="E51" s="34">
        <v>571</v>
      </c>
      <c r="F51" s="34">
        <v>87</v>
      </c>
      <c r="G51" s="34">
        <v>50</v>
      </c>
      <c r="H51" s="34">
        <v>61</v>
      </c>
      <c r="I51" s="40">
        <f t="shared" si="0"/>
        <v>1136</v>
      </c>
      <c r="J51" s="40">
        <f t="shared" si="1"/>
        <v>3876</v>
      </c>
      <c r="K51" s="48">
        <f t="shared" si="2"/>
        <v>29.30856553147575</v>
      </c>
    </row>
    <row r="52" spans="1:11" x14ac:dyDescent="0.25">
      <c r="A52" s="474"/>
      <c r="B52" s="30" t="s">
        <v>95</v>
      </c>
      <c r="C52" s="189">
        <v>5624</v>
      </c>
      <c r="D52" s="43">
        <v>1580</v>
      </c>
      <c r="E52" s="34">
        <v>1084</v>
      </c>
      <c r="F52" s="34">
        <v>264</v>
      </c>
      <c r="G52" s="34">
        <v>117</v>
      </c>
      <c r="H52" s="34">
        <v>147</v>
      </c>
      <c r="I52" s="40">
        <f t="shared" si="0"/>
        <v>3192</v>
      </c>
      <c r="J52" s="40">
        <f t="shared" si="1"/>
        <v>8816</v>
      </c>
      <c r="K52" s="48">
        <f t="shared" si="2"/>
        <v>36.206896551724135</v>
      </c>
    </row>
    <row r="53" spans="1:11" x14ac:dyDescent="0.25">
      <c r="A53" s="474"/>
      <c r="B53" s="30" t="s">
        <v>96</v>
      </c>
      <c r="C53" s="189">
        <v>1523</v>
      </c>
      <c r="D53" s="34">
        <v>580</v>
      </c>
      <c r="E53" s="34">
        <v>301</v>
      </c>
      <c r="F53" s="34">
        <v>94</v>
      </c>
      <c r="G53" s="34">
        <v>20</v>
      </c>
      <c r="H53" s="34">
        <v>46</v>
      </c>
      <c r="I53" s="40">
        <f t="shared" si="0"/>
        <v>1041</v>
      </c>
      <c r="J53" s="40">
        <f t="shared" si="1"/>
        <v>2564</v>
      </c>
      <c r="K53" s="48">
        <f t="shared" si="2"/>
        <v>40.600624024960993</v>
      </c>
    </row>
    <row r="54" spans="1:11" x14ac:dyDescent="0.25">
      <c r="A54" s="474"/>
      <c r="B54" s="30" t="s">
        <v>97</v>
      </c>
      <c r="C54" s="189">
        <v>3570</v>
      </c>
      <c r="D54" s="34">
        <v>242</v>
      </c>
      <c r="E54" s="34">
        <v>493</v>
      </c>
      <c r="F54" s="34">
        <v>131</v>
      </c>
      <c r="G54" s="34">
        <v>66</v>
      </c>
      <c r="H54" s="34">
        <v>110</v>
      </c>
      <c r="I54" s="40">
        <f t="shared" si="0"/>
        <v>1042</v>
      </c>
      <c r="J54" s="40">
        <f t="shared" si="1"/>
        <v>4612</v>
      </c>
      <c r="K54" s="48">
        <f t="shared" si="2"/>
        <v>22.59323503902862</v>
      </c>
    </row>
    <row r="55" spans="1:11" x14ac:dyDescent="0.25">
      <c r="A55" s="474" t="s">
        <v>130</v>
      </c>
      <c r="B55" s="30" t="s">
        <v>98</v>
      </c>
      <c r="C55" s="189">
        <v>5021</v>
      </c>
      <c r="D55" s="43">
        <v>7155</v>
      </c>
      <c r="E55" s="43">
        <v>2616</v>
      </c>
      <c r="F55" s="34">
        <v>665</v>
      </c>
      <c r="G55" s="34">
        <v>185</v>
      </c>
      <c r="H55" s="34">
        <v>370</v>
      </c>
      <c r="I55" s="40">
        <f t="shared" si="0"/>
        <v>10991</v>
      </c>
      <c r="J55" s="40">
        <f t="shared" si="1"/>
        <v>16012</v>
      </c>
      <c r="K55" s="48">
        <f t="shared" si="2"/>
        <v>68.642268298775917</v>
      </c>
    </row>
    <row r="56" spans="1:11" x14ac:dyDescent="0.25">
      <c r="A56" s="474"/>
      <c r="B56" s="30" t="s">
        <v>99</v>
      </c>
      <c r="C56" s="189">
        <v>4784</v>
      </c>
      <c r="D56" s="43">
        <v>3436</v>
      </c>
      <c r="E56" s="43">
        <v>1299</v>
      </c>
      <c r="F56" s="34">
        <v>358</v>
      </c>
      <c r="G56" s="34">
        <v>86</v>
      </c>
      <c r="H56" s="34">
        <v>162</v>
      </c>
      <c r="I56" s="40">
        <f t="shared" si="0"/>
        <v>5341</v>
      </c>
      <c r="J56" s="40">
        <f t="shared" si="1"/>
        <v>10125</v>
      </c>
      <c r="K56" s="48">
        <f t="shared" si="2"/>
        <v>52.750617283950618</v>
      </c>
    </row>
    <row r="57" spans="1:11" x14ac:dyDescent="0.25">
      <c r="A57" s="474"/>
      <c r="B57" s="30" t="s">
        <v>100</v>
      </c>
      <c r="C57" s="189">
        <v>3225</v>
      </c>
      <c r="D57" s="43">
        <v>1755</v>
      </c>
      <c r="E57" s="34">
        <v>931</v>
      </c>
      <c r="F57" s="34">
        <v>228</v>
      </c>
      <c r="G57" s="34">
        <v>70</v>
      </c>
      <c r="H57" s="34">
        <v>137</v>
      </c>
      <c r="I57" s="40">
        <f t="shared" si="0"/>
        <v>3121</v>
      </c>
      <c r="J57" s="40">
        <f t="shared" si="1"/>
        <v>6346</v>
      </c>
      <c r="K57" s="48">
        <f t="shared" si="2"/>
        <v>49.180586196028997</v>
      </c>
    </row>
    <row r="58" spans="1:11" x14ac:dyDescent="0.25">
      <c r="A58" s="474"/>
      <c r="B58" s="30" t="s">
        <v>101</v>
      </c>
      <c r="C58" s="189">
        <v>3350</v>
      </c>
      <c r="D58" s="34">
        <v>928</v>
      </c>
      <c r="E58" s="34">
        <v>793</v>
      </c>
      <c r="F58" s="34">
        <v>167</v>
      </c>
      <c r="G58" s="34">
        <v>73</v>
      </c>
      <c r="H58" s="34">
        <v>113</v>
      </c>
      <c r="I58" s="40">
        <f t="shared" si="0"/>
        <v>2074</v>
      </c>
      <c r="J58" s="40">
        <f t="shared" si="1"/>
        <v>5424</v>
      </c>
      <c r="K58" s="48">
        <f t="shared" si="2"/>
        <v>38.237463126843657</v>
      </c>
    </row>
    <row r="59" spans="1:11" x14ac:dyDescent="0.25">
      <c r="A59" s="474"/>
      <c r="B59" s="30" t="s">
        <v>102</v>
      </c>
      <c r="C59" s="189">
        <v>4613</v>
      </c>
      <c r="D59" s="43">
        <v>1288</v>
      </c>
      <c r="E59" s="43">
        <v>1427</v>
      </c>
      <c r="F59" s="34">
        <v>208</v>
      </c>
      <c r="G59" s="34">
        <v>132</v>
      </c>
      <c r="H59" s="34">
        <v>149</v>
      </c>
      <c r="I59" s="40">
        <f t="shared" si="0"/>
        <v>3204</v>
      </c>
      <c r="J59" s="40">
        <f t="shared" si="1"/>
        <v>7817</v>
      </c>
      <c r="K59" s="48">
        <f t="shared" si="2"/>
        <v>40.987591147499039</v>
      </c>
    </row>
    <row r="60" spans="1:11" x14ac:dyDescent="0.25">
      <c r="A60" s="474" t="s">
        <v>131</v>
      </c>
      <c r="B60" s="30" t="s">
        <v>103</v>
      </c>
      <c r="C60" s="189">
        <v>6842</v>
      </c>
      <c r="D60" s="43">
        <v>3835</v>
      </c>
      <c r="E60" s="43">
        <v>1690</v>
      </c>
      <c r="F60" s="34">
        <v>378</v>
      </c>
      <c r="G60" s="34">
        <v>142</v>
      </c>
      <c r="H60" s="34">
        <v>243</v>
      </c>
      <c r="I60" s="40">
        <f t="shared" si="0"/>
        <v>6288</v>
      </c>
      <c r="J60" s="40">
        <f t="shared" si="1"/>
        <v>13130</v>
      </c>
      <c r="K60" s="48">
        <f t="shared" si="2"/>
        <v>47.890327494287888</v>
      </c>
    </row>
    <row r="61" spans="1:11" x14ac:dyDescent="0.25">
      <c r="A61" s="474"/>
      <c r="B61" s="30" t="s">
        <v>104</v>
      </c>
      <c r="C61" s="189">
        <v>4384</v>
      </c>
      <c r="D61" s="43">
        <v>1793</v>
      </c>
      <c r="E61" s="34">
        <v>980</v>
      </c>
      <c r="F61" s="34">
        <v>227</v>
      </c>
      <c r="G61" s="34">
        <v>73</v>
      </c>
      <c r="H61" s="34">
        <v>106</v>
      </c>
      <c r="I61" s="40">
        <f t="shared" si="0"/>
        <v>3179</v>
      </c>
      <c r="J61" s="40">
        <f t="shared" si="1"/>
        <v>7563</v>
      </c>
      <c r="K61" s="48">
        <f t="shared" si="2"/>
        <v>42.033584556392967</v>
      </c>
    </row>
    <row r="62" spans="1:11" x14ac:dyDescent="0.25">
      <c r="A62" s="474"/>
      <c r="B62" s="30" t="s">
        <v>105</v>
      </c>
      <c r="C62" s="188">
        <v>919</v>
      </c>
      <c r="D62" s="34">
        <v>103</v>
      </c>
      <c r="E62" s="34">
        <v>192</v>
      </c>
      <c r="F62" s="34">
        <v>49</v>
      </c>
      <c r="G62" s="34">
        <v>17</v>
      </c>
      <c r="H62" s="34">
        <v>27</v>
      </c>
      <c r="I62" s="40">
        <f t="shared" si="0"/>
        <v>388</v>
      </c>
      <c r="J62" s="40">
        <f t="shared" si="1"/>
        <v>1307</v>
      </c>
      <c r="K62" s="48">
        <f t="shared" si="2"/>
        <v>29.686304514154553</v>
      </c>
    </row>
    <row r="63" spans="1:11" x14ac:dyDescent="0.25">
      <c r="A63" s="475" t="s">
        <v>133</v>
      </c>
      <c r="B63" s="30" t="s">
        <v>106</v>
      </c>
      <c r="C63" s="189">
        <v>2890</v>
      </c>
      <c r="D63" s="34">
        <v>804</v>
      </c>
      <c r="E63" s="34">
        <v>551</v>
      </c>
      <c r="F63" s="34">
        <v>100</v>
      </c>
      <c r="G63" s="34">
        <v>45</v>
      </c>
      <c r="H63" s="34">
        <v>65</v>
      </c>
      <c r="I63" s="40">
        <f t="shared" si="0"/>
        <v>1565</v>
      </c>
      <c r="J63" s="40">
        <f t="shared" si="1"/>
        <v>4455</v>
      </c>
      <c r="K63" s="48">
        <f t="shared" si="2"/>
        <v>35.129068462401797</v>
      </c>
    </row>
    <row r="64" spans="1:11" x14ac:dyDescent="0.25">
      <c r="A64" s="475"/>
      <c r="B64" s="30" t="s">
        <v>107</v>
      </c>
      <c r="C64" s="189">
        <v>1905</v>
      </c>
      <c r="D64" s="34">
        <v>1169</v>
      </c>
      <c r="E64" s="34">
        <v>541</v>
      </c>
      <c r="F64" s="34">
        <v>148</v>
      </c>
      <c r="G64" s="34">
        <v>65</v>
      </c>
      <c r="H64" s="34">
        <v>71</v>
      </c>
      <c r="I64" s="40">
        <f t="shared" si="0"/>
        <v>1994</v>
      </c>
      <c r="J64" s="40">
        <f t="shared" si="1"/>
        <v>3899</v>
      </c>
      <c r="K64" s="48">
        <f t="shared" si="2"/>
        <v>51.141318286740187</v>
      </c>
    </row>
    <row r="65" spans="1:11" x14ac:dyDescent="0.25">
      <c r="A65" s="475"/>
      <c r="B65" s="30" t="s">
        <v>108</v>
      </c>
      <c r="C65" s="189">
        <v>1046</v>
      </c>
      <c r="D65" s="34">
        <v>448</v>
      </c>
      <c r="E65" s="34">
        <v>278</v>
      </c>
      <c r="F65" s="34">
        <v>60</v>
      </c>
      <c r="G65" s="34">
        <v>26</v>
      </c>
      <c r="H65" s="34">
        <v>28</v>
      </c>
      <c r="I65" s="40">
        <f t="shared" si="0"/>
        <v>840</v>
      </c>
      <c r="J65" s="40">
        <f t="shared" si="1"/>
        <v>1886</v>
      </c>
      <c r="K65" s="48">
        <f t="shared" si="2"/>
        <v>44.538706256627783</v>
      </c>
    </row>
    <row r="66" spans="1:11" x14ac:dyDescent="0.25">
      <c r="A66" s="475"/>
      <c r="B66" s="30" t="s">
        <v>109</v>
      </c>
      <c r="C66" s="189">
        <v>1314</v>
      </c>
      <c r="D66" s="34">
        <v>973</v>
      </c>
      <c r="E66" s="34">
        <v>806</v>
      </c>
      <c r="F66" s="34">
        <v>175</v>
      </c>
      <c r="G66" s="34">
        <v>60</v>
      </c>
      <c r="H66" s="34">
        <v>141</v>
      </c>
      <c r="I66" s="40">
        <f t="shared" si="0"/>
        <v>2155</v>
      </c>
      <c r="J66" s="40">
        <f t="shared" si="1"/>
        <v>3469</v>
      </c>
      <c r="K66" s="48">
        <f t="shared" si="2"/>
        <v>62.121648890170079</v>
      </c>
    </row>
    <row r="67" spans="1:11" x14ac:dyDescent="0.25">
      <c r="A67" s="475"/>
      <c r="B67" s="30" t="s">
        <v>110</v>
      </c>
      <c r="C67" s="188">
        <v>876</v>
      </c>
      <c r="D67" s="34">
        <v>302</v>
      </c>
      <c r="E67" s="34">
        <v>404</v>
      </c>
      <c r="F67" s="34">
        <v>64</v>
      </c>
      <c r="G67" s="34">
        <v>39</v>
      </c>
      <c r="H67" s="34">
        <v>58</v>
      </c>
      <c r="I67" s="40">
        <f t="shared" si="0"/>
        <v>867</v>
      </c>
      <c r="J67" s="40">
        <f t="shared" si="1"/>
        <v>1743</v>
      </c>
      <c r="K67" s="48">
        <f t="shared" si="2"/>
        <v>49.741824440619617</v>
      </c>
    </row>
    <row r="68" spans="1:11" x14ac:dyDescent="0.25">
      <c r="A68" s="475"/>
      <c r="B68" s="30" t="s">
        <v>111</v>
      </c>
      <c r="C68" s="189">
        <v>1355</v>
      </c>
      <c r="D68" s="34">
        <v>471</v>
      </c>
      <c r="E68" s="34">
        <v>337</v>
      </c>
      <c r="F68" s="34">
        <v>91</v>
      </c>
      <c r="G68" s="34">
        <v>24</v>
      </c>
      <c r="H68" s="34">
        <v>61</v>
      </c>
      <c r="I68" s="40">
        <f t="shared" si="0"/>
        <v>984</v>
      </c>
      <c r="J68" s="40">
        <f t="shared" si="1"/>
        <v>2339</v>
      </c>
      <c r="K68" s="48">
        <f t="shared" si="2"/>
        <v>42.069260367678496</v>
      </c>
    </row>
    <row r="69" spans="1:11" x14ac:dyDescent="0.25">
      <c r="A69" s="475"/>
      <c r="B69" s="30" t="s">
        <v>112</v>
      </c>
      <c r="C69" s="189">
        <v>1870</v>
      </c>
      <c r="D69" s="34">
        <v>159</v>
      </c>
      <c r="E69" s="34">
        <v>236</v>
      </c>
      <c r="F69" s="34">
        <v>47</v>
      </c>
      <c r="G69" s="34">
        <v>25</v>
      </c>
      <c r="H69" s="34">
        <v>34</v>
      </c>
      <c r="I69" s="40">
        <f t="shared" si="0"/>
        <v>501</v>
      </c>
      <c r="J69" s="40">
        <f t="shared" si="1"/>
        <v>2371</v>
      </c>
      <c r="K69" s="48">
        <f t="shared" si="2"/>
        <v>21.130324757486292</v>
      </c>
    </row>
    <row r="70" spans="1:11" x14ac:dyDescent="0.25">
      <c r="A70" s="475"/>
      <c r="B70" s="30" t="s">
        <v>113</v>
      </c>
      <c r="C70" s="189">
        <v>2534</v>
      </c>
      <c r="D70" s="34">
        <v>93</v>
      </c>
      <c r="E70" s="34">
        <v>193</v>
      </c>
      <c r="F70" s="34">
        <v>22</v>
      </c>
      <c r="G70" s="34">
        <v>34</v>
      </c>
      <c r="H70" s="34">
        <v>29</v>
      </c>
      <c r="I70" s="40">
        <f t="shared" si="0"/>
        <v>371</v>
      </c>
      <c r="J70" s="40">
        <f t="shared" si="1"/>
        <v>2905</v>
      </c>
      <c r="K70" s="48">
        <f t="shared" si="2"/>
        <v>12.771084337349398</v>
      </c>
    </row>
    <row r="71" spans="1:11" x14ac:dyDescent="0.25">
      <c r="A71" s="475"/>
      <c r="B71" s="30" t="s">
        <v>114</v>
      </c>
      <c r="C71" s="189">
        <v>1806</v>
      </c>
      <c r="D71" s="34">
        <v>92</v>
      </c>
      <c r="E71" s="34">
        <v>156</v>
      </c>
      <c r="F71" s="34">
        <v>15</v>
      </c>
      <c r="G71" s="34">
        <v>24</v>
      </c>
      <c r="H71" s="34">
        <v>22</v>
      </c>
      <c r="I71" s="40">
        <f t="shared" si="0"/>
        <v>309</v>
      </c>
      <c r="J71" s="40">
        <f t="shared" si="1"/>
        <v>2115</v>
      </c>
      <c r="K71" s="48">
        <f t="shared" si="2"/>
        <v>14.609929078014183</v>
      </c>
    </row>
    <row r="72" spans="1:11" x14ac:dyDescent="0.25">
      <c r="A72" s="474" t="s">
        <v>132</v>
      </c>
      <c r="B72" s="30" t="s">
        <v>115</v>
      </c>
      <c r="C72" s="189">
        <v>6242</v>
      </c>
      <c r="D72" s="34">
        <v>523</v>
      </c>
      <c r="E72" s="34">
        <v>665</v>
      </c>
      <c r="F72" s="34">
        <v>71</v>
      </c>
      <c r="G72" s="34">
        <v>76</v>
      </c>
      <c r="H72" s="34">
        <v>65</v>
      </c>
      <c r="I72" s="40">
        <f t="shared" si="0"/>
        <v>1400</v>
      </c>
      <c r="J72" s="40">
        <f t="shared" si="1"/>
        <v>7642</v>
      </c>
      <c r="K72" s="48">
        <f t="shared" si="2"/>
        <v>18.319811567652447</v>
      </c>
    </row>
    <row r="73" spans="1:11" x14ac:dyDescent="0.25">
      <c r="A73" s="474"/>
      <c r="B73" s="30" t="s">
        <v>116</v>
      </c>
      <c r="C73" s="189">
        <v>2086</v>
      </c>
      <c r="D73" s="34">
        <v>239</v>
      </c>
      <c r="E73" s="34">
        <v>353</v>
      </c>
      <c r="F73" s="34">
        <v>43</v>
      </c>
      <c r="G73" s="34">
        <v>38</v>
      </c>
      <c r="H73" s="34">
        <v>57</v>
      </c>
      <c r="I73" s="40">
        <f t="shared" si="0"/>
        <v>730</v>
      </c>
      <c r="J73" s="40">
        <f t="shared" si="1"/>
        <v>2816</v>
      </c>
      <c r="K73" s="48">
        <f t="shared" si="2"/>
        <v>25.923295454545453</v>
      </c>
    </row>
    <row r="74" spans="1:11" x14ac:dyDescent="0.25">
      <c r="A74" s="474"/>
      <c r="B74" s="30" t="s">
        <v>117</v>
      </c>
      <c r="C74" s="188">
        <v>653</v>
      </c>
      <c r="D74" s="34">
        <v>1125</v>
      </c>
      <c r="E74" s="34">
        <v>467</v>
      </c>
      <c r="F74" s="34">
        <v>62</v>
      </c>
      <c r="G74" s="34">
        <v>47</v>
      </c>
      <c r="H74" s="34">
        <v>48</v>
      </c>
      <c r="I74" s="40">
        <f t="shared" ref="I74:I78" si="3">SUM(D74:H74)</f>
        <v>1749</v>
      </c>
      <c r="J74" s="40">
        <f t="shared" ref="J74:J78" si="4">I74+C74</f>
        <v>2402</v>
      </c>
      <c r="K74" s="48">
        <f t="shared" ref="K74:K78" si="5">I74/J74*100</f>
        <v>72.814321398834309</v>
      </c>
    </row>
    <row r="75" spans="1:11" x14ac:dyDescent="0.25">
      <c r="A75" s="474"/>
      <c r="B75" s="30" t="s">
        <v>118</v>
      </c>
      <c r="C75" s="189">
        <v>2573</v>
      </c>
      <c r="D75" s="34">
        <v>201</v>
      </c>
      <c r="E75" s="34">
        <v>366</v>
      </c>
      <c r="F75" s="34">
        <v>43</v>
      </c>
      <c r="G75" s="34">
        <v>49</v>
      </c>
      <c r="H75" s="34">
        <v>37</v>
      </c>
      <c r="I75" s="40">
        <f t="shared" si="3"/>
        <v>696</v>
      </c>
      <c r="J75" s="40">
        <f t="shared" si="4"/>
        <v>3269</v>
      </c>
      <c r="K75" s="48">
        <f t="shared" si="5"/>
        <v>21.290914652799021</v>
      </c>
    </row>
    <row r="76" spans="1:11" x14ac:dyDescent="0.25">
      <c r="A76" s="474"/>
      <c r="B76" s="30" t="s">
        <v>119</v>
      </c>
      <c r="C76" s="189">
        <v>4019</v>
      </c>
      <c r="D76" s="34">
        <v>310</v>
      </c>
      <c r="E76" s="34">
        <v>354</v>
      </c>
      <c r="F76" s="34">
        <v>47</v>
      </c>
      <c r="G76" s="34">
        <v>49</v>
      </c>
      <c r="H76" s="34">
        <v>60</v>
      </c>
      <c r="I76" s="40">
        <f t="shared" si="3"/>
        <v>820</v>
      </c>
      <c r="J76" s="40">
        <f t="shared" si="4"/>
        <v>4839</v>
      </c>
      <c r="K76" s="48">
        <f t="shared" si="5"/>
        <v>16.945649927671006</v>
      </c>
    </row>
    <row r="77" spans="1:11" x14ac:dyDescent="0.25">
      <c r="A77" s="474"/>
      <c r="B77" s="30" t="s">
        <v>120</v>
      </c>
      <c r="C77" s="188">
        <v>667</v>
      </c>
      <c r="D77" s="34">
        <v>121</v>
      </c>
      <c r="E77" s="34">
        <v>74</v>
      </c>
      <c r="F77" s="34">
        <v>11</v>
      </c>
      <c r="G77" s="34">
        <v>8</v>
      </c>
      <c r="H77" s="34">
        <v>9</v>
      </c>
      <c r="I77" s="40">
        <f t="shared" si="3"/>
        <v>223</v>
      </c>
      <c r="J77" s="40">
        <f t="shared" si="4"/>
        <v>890</v>
      </c>
      <c r="K77" s="48">
        <f t="shared" si="5"/>
        <v>25.056179775280903</v>
      </c>
    </row>
    <row r="78" spans="1:11" x14ac:dyDescent="0.25">
      <c r="B78" s="41" t="s">
        <v>121</v>
      </c>
      <c r="C78" s="187">
        <f>SUM(C9:C77)</f>
        <v>211063</v>
      </c>
      <c r="D78" s="52">
        <f>SUM(D9:D77)</f>
        <v>78242</v>
      </c>
      <c r="E78" s="52">
        <f t="shared" ref="E78:H78" si="6">SUM(E9:E77)</f>
        <v>49517</v>
      </c>
      <c r="F78" s="52">
        <f t="shared" si="6"/>
        <v>12374</v>
      </c>
      <c r="G78" s="52">
        <f t="shared" si="6"/>
        <v>4266</v>
      </c>
      <c r="H78" s="52">
        <f t="shared" si="6"/>
        <v>6279</v>
      </c>
      <c r="I78" s="51">
        <f t="shared" si="3"/>
        <v>150678</v>
      </c>
      <c r="J78" s="51">
        <f t="shared" si="4"/>
        <v>361741</v>
      </c>
      <c r="K78" s="89">
        <f t="shared" si="5"/>
        <v>41.653558761655439</v>
      </c>
    </row>
  </sheetData>
  <mergeCells count="21">
    <mergeCell ref="F7:F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C7:C8"/>
    <mergeCell ref="D7:D8"/>
    <mergeCell ref="E7:E8"/>
    <mergeCell ref="A55:A59"/>
    <mergeCell ref="B7:B8"/>
    <mergeCell ref="A7:A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1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6" sqref="J6"/>
    </sheetView>
  </sheetViews>
  <sheetFormatPr baseColWidth="10" defaultRowHeight="15" x14ac:dyDescent="0.25"/>
  <cols>
    <col min="1" max="1" width="15.7109375" customWidth="1"/>
    <col min="2" max="2" width="30.7109375" customWidth="1"/>
    <col min="3" max="8" width="14.7109375" customWidth="1"/>
  </cols>
  <sheetData>
    <row r="1" spans="1:9" s="198" customFormat="1" ht="27" customHeight="1" x14ac:dyDescent="0.4">
      <c r="A1" s="192"/>
      <c r="B1" s="196" t="s">
        <v>134</v>
      </c>
      <c r="C1" s="195"/>
      <c r="D1" s="194"/>
      <c r="E1" s="197"/>
      <c r="F1" s="192"/>
      <c r="G1" s="192"/>
      <c r="H1" s="192"/>
      <c r="I1" s="193"/>
    </row>
    <row r="3" spans="1:9" ht="15.75" x14ac:dyDescent="0.25">
      <c r="A3" s="2" t="s">
        <v>269</v>
      </c>
      <c r="B3" s="2"/>
      <c r="E3" s="6"/>
    </row>
    <row r="4" spans="1:9" ht="15.75" x14ac:dyDescent="0.25">
      <c r="A4" s="2"/>
      <c r="B4" s="2"/>
    </row>
    <row r="5" spans="1:9" ht="15.75" x14ac:dyDescent="0.25">
      <c r="A5" s="2" t="s">
        <v>397</v>
      </c>
      <c r="B5" s="2"/>
    </row>
    <row r="6" spans="1:9" s="68" customFormat="1" ht="15" customHeight="1" x14ac:dyDescent="0.25">
      <c r="A6" s="2"/>
      <c r="B6" s="2"/>
    </row>
    <row r="7" spans="1:9" ht="15" customHeight="1" x14ac:dyDescent="0.25">
      <c r="A7" s="511" t="s">
        <v>123</v>
      </c>
      <c r="B7" s="463" t="s">
        <v>122</v>
      </c>
      <c r="C7" s="515" t="s">
        <v>215</v>
      </c>
      <c r="D7" s="515" t="s">
        <v>210</v>
      </c>
      <c r="E7" s="515" t="s">
        <v>214</v>
      </c>
      <c r="F7" s="515" t="s">
        <v>213</v>
      </c>
      <c r="G7" s="515" t="s">
        <v>211</v>
      </c>
      <c r="H7" s="515" t="s">
        <v>212</v>
      </c>
    </row>
    <row r="8" spans="1:9" ht="15" customHeight="1" x14ac:dyDescent="0.25">
      <c r="A8" s="512"/>
      <c r="B8" s="465"/>
      <c r="C8" s="516"/>
      <c r="D8" s="516"/>
      <c r="E8" s="516"/>
      <c r="F8" s="516"/>
      <c r="G8" s="516"/>
      <c r="H8" s="516"/>
    </row>
    <row r="9" spans="1:9" x14ac:dyDescent="0.25">
      <c r="A9" s="474" t="s">
        <v>124</v>
      </c>
      <c r="B9" s="30" t="s">
        <v>52</v>
      </c>
      <c r="C9" s="316">
        <v>304</v>
      </c>
      <c r="D9" s="32">
        <v>293</v>
      </c>
      <c r="E9" s="32">
        <v>173</v>
      </c>
      <c r="F9" s="32">
        <v>73</v>
      </c>
      <c r="G9" s="32">
        <v>87</v>
      </c>
      <c r="H9" s="28">
        <v>62</v>
      </c>
    </row>
    <row r="10" spans="1:9" x14ac:dyDescent="0.25">
      <c r="A10" s="474"/>
      <c r="B10" s="30" t="s">
        <v>53</v>
      </c>
      <c r="C10" s="317">
        <v>749</v>
      </c>
      <c r="D10" s="317">
        <v>1242</v>
      </c>
      <c r="E10" s="316">
        <v>299</v>
      </c>
      <c r="F10" s="316">
        <v>157</v>
      </c>
      <c r="G10" s="316">
        <v>230</v>
      </c>
      <c r="H10" s="217">
        <v>151</v>
      </c>
    </row>
    <row r="11" spans="1:9" x14ac:dyDescent="0.25">
      <c r="A11" s="474"/>
      <c r="B11" s="30" t="s">
        <v>54</v>
      </c>
      <c r="C11" s="317">
        <v>726</v>
      </c>
      <c r="D11" s="317">
        <v>1125</v>
      </c>
      <c r="E11" s="316">
        <v>391</v>
      </c>
      <c r="F11" s="316">
        <v>166</v>
      </c>
      <c r="G11" s="316">
        <v>176</v>
      </c>
      <c r="H11" s="217">
        <v>159</v>
      </c>
    </row>
    <row r="12" spans="1:9" x14ac:dyDescent="0.25">
      <c r="A12" s="474"/>
      <c r="B12" s="30" t="s">
        <v>55</v>
      </c>
      <c r="C12" s="316">
        <v>367</v>
      </c>
      <c r="D12" s="316">
        <v>510</v>
      </c>
      <c r="E12" s="316">
        <v>216</v>
      </c>
      <c r="F12" s="316">
        <v>100</v>
      </c>
      <c r="G12" s="316">
        <v>130</v>
      </c>
      <c r="H12" s="217">
        <v>102</v>
      </c>
    </row>
    <row r="13" spans="1:9" x14ac:dyDescent="0.25">
      <c r="A13" s="474"/>
      <c r="B13" s="30" t="s">
        <v>56</v>
      </c>
      <c r="C13" s="316">
        <v>90</v>
      </c>
      <c r="D13" s="316">
        <v>203</v>
      </c>
      <c r="E13" s="316">
        <v>116</v>
      </c>
      <c r="F13" s="316">
        <v>54</v>
      </c>
      <c r="G13" s="316">
        <v>98</v>
      </c>
      <c r="H13" s="217">
        <v>66</v>
      </c>
    </row>
    <row r="14" spans="1:9" x14ac:dyDescent="0.25">
      <c r="A14" s="474"/>
      <c r="B14" s="30" t="s">
        <v>57</v>
      </c>
      <c r="C14" s="316">
        <v>171</v>
      </c>
      <c r="D14" s="316">
        <v>243</v>
      </c>
      <c r="E14" s="316">
        <v>129</v>
      </c>
      <c r="F14" s="316">
        <v>31</v>
      </c>
      <c r="G14" s="316">
        <v>67</v>
      </c>
      <c r="H14" s="217">
        <v>62</v>
      </c>
    </row>
    <row r="15" spans="1:9" x14ac:dyDescent="0.25">
      <c r="A15" s="474" t="s">
        <v>125</v>
      </c>
      <c r="B15" s="30" t="s">
        <v>58</v>
      </c>
      <c r="C15" s="316">
        <v>54</v>
      </c>
      <c r="D15" s="316">
        <v>87</v>
      </c>
      <c r="E15" s="316">
        <v>126</v>
      </c>
      <c r="F15" s="316">
        <v>26</v>
      </c>
      <c r="G15" s="316">
        <v>69</v>
      </c>
      <c r="H15" s="217">
        <v>42</v>
      </c>
    </row>
    <row r="16" spans="1:9" x14ac:dyDescent="0.25">
      <c r="A16" s="474"/>
      <c r="B16" s="30" t="s">
        <v>59</v>
      </c>
      <c r="C16" s="316">
        <v>35</v>
      </c>
      <c r="D16" s="316">
        <v>203</v>
      </c>
      <c r="E16" s="316">
        <v>109</v>
      </c>
      <c r="F16" s="316">
        <v>9</v>
      </c>
      <c r="G16" s="316">
        <v>40</v>
      </c>
      <c r="H16" s="217">
        <v>14</v>
      </c>
    </row>
    <row r="17" spans="1:8" x14ac:dyDescent="0.25">
      <c r="A17" s="474"/>
      <c r="B17" s="30" t="s">
        <v>60</v>
      </c>
      <c r="C17" s="316">
        <v>210</v>
      </c>
      <c r="D17" s="316">
        <v>162</v>
      </c>
      <c r="E17" s="316">
        <v>230</v>
      </c>
      <c r="F17" s="316">
        <v>31</v>
      </c>
      <c r="G17" s="316">
        <v>95</v>
      </c>
      <c r="H17" s="217">
        <v>274</v>
      </c>
    </row>
    <row r="18" spans="1:8" x14ac:dyDescent="0.25">
      <c r="A18" s="474"/>
      <c r="B18" s="30" t="s">
        <v>61</v>
      </c>
      <c r="C18" s="316">
        <v>59</v>
      </c>
      <c r="D18" s="316">
        <v>55</v>
      </c>
      <c r="E18" s="316">
        <v>37</v>
      </c>
      <c r="F18" s="316">
        <v>16</v>
      </c>
      <c r="G18" s="316">
        <v>12</v>
      </c>
      <c r="H18" s="217">
        <v>23</v>
      </c>
    </row>
    <row r="19" spans="1:8" x14ac:dyDescent="0.25">
      <c r="A19" s="474"/>
      <c r="B19" s="30" t="s">
        <v>62</v>
      </c>
      <c r="C19" s="316">
        <v>201</v>
      </c>
      <c r="D19" s="316">
        <v>342</v>
      </c>
      <c r="E19" s="316">
        <v>220</v>
      </c>
      <c r="F19" s="316">
        <v>69</v>
      </c>
      <c r="G19" s="316">
        <v>94</v>
      </c>
      <c r="H19" s="217">
        <v>96</v>
      </c>
    </row>
    <row r="20" spans="1:8" x14ac:dyDescent="0.25">
      <c r="A20" s="474"/>
      <c r="B20" s="30" t="s">
        <v>63</v>
      </c>
      <c r="C20" s="316">
        <v>44</v>
      </c>
      <c r="D20" s="316">
        <v>32</v>
      </c>
      <c r="E20" s="316">
        <v>33</v>
      </c>
      <c r="F20" s="316">
        <v>12</v>
      </c>
      <c r="G20" s="316">
        <v>23</v>
      </c>
      <c r="H20" s="217">
        <v>34</v>
      </c>
    </row>
    <row r="21" spans="1:8" x14ac:dyDescent="0.25">
      <c r="A21" s="474"/>
      <c r="B21" s="30" t="s">
        <v>64</v>
      </c>
      <c r="C21" s="316"/>
      <c r="D21" s="316"/>
      <c r="E21" s="316"/>
      <c r="F21" s="316"/>
      <c r="G21" s="316">
        <v>8</v>
      </c>
      <c r="H21" s="217"/>
    </row>
    <row r="22" spans="1:8" x14ac:dyDescent="0.25">
      <c r="A22" s="475" t="s">
        <v>126</v>
      </c>
      <c r="B22" s="30" t="s">
        <v>65</v>
      </c>
      <c r="C22" s="316">
        <v>149</v>
      </c>
      <c r="D22" s="316">
        <v>281</v>
      </c>
      <c r="E22" s="316">
        <v>111</v>
      </c>
      <c r="F22" s="316">
        <v>56</v>
      </c>
      <c r="G22" s="316">
        <v>104</v>
      </c>
      <c r="H22" s="217">
        <v>25</v>
      </c>
    </row>
    <row r="23" spans="1:8" x14ac:dyDescent="0.25">
      <c r="A23" s="475"/>
      <c r="B23" s="30" t="s">
        <v>66</v>
      </c>
      <c r="C23" s="316">
        <v>301</v>
      </c>
      <c r="D23" s="316">
        <v>166</v>
      </c>
      <c r="E23" s="316">
        <v>64</v>
      </c>
      <c r="F23" s="316">
        <v>48</v>
      </c>
      <c r="G23" s="316">
        <v>39</v>
      </c>
      <c r="H23" s="217">
        <v>29</v>
      </c>
    </row>
    <row r="24" spans="1:8" x14ac:dyDescent="0.25">
      <c r="A24" s="475"/>
      <c r="B24" s="30" t="s">
        <v>67</v>
      </c>
      <c r="C24" s="316">
        <v>5</v>
      </c>
      <c r="D24" s="316">
        <v>25</v>
      </c>
      <c r="E24" s="316">
        <v>24</v>
      </c>
      <c r="F24" s="316">
        <v>11</v>
      </c>
      <c r="G24" s="316">
        <v>9</v>
      </c>
      <c r="H24" s="217">
        <v>1</v>
      </c>
    </row>
    <row r="25" spans="1:8" x14ac:dyDescent="0.25">
      <c r="A25" s="475"/>
      <c r="B25" s="30" t="s">
        <v>68</v>
      </c>
      <c r="C25" s="316">
        <v>93</v>
      </c>
      <c r="D25" s="316">
        <v>165</v>
      </c>
      <c r="E25" s="316">
        <v>59</v>
      </c>
      <c r="F25" s="316">
        <v>22</v>
      </c>
      <c r="G25" s="316">
        <v>41</v>
      </c>
      <c r="H25" s="217">
        <v>24</v>
      </c>
    </row>
    <row r="26" spans="1:8" x14ac:dyDescent="0.25">
      <c r="A26" s="475"/>
      <c r="B26" s="30" t="s">
        <v>69</v>
      </c>
      <c r="C26" s="316">
        <v>5</v>
      </c>
      <c r="D26" s="316">
        <v>26</v>
      </c>
      <c r="E26" s="316">
        <v>17</v>
      </c>
      <c r="F26" s="316">
        <v>3</v>
      </c>
      <c r="G26" s="316">
        <v>6</v>
      </c>
      <c r="H26" s="217">
        <v>3</v>
      </c>
    </row>
    <row r="27" spans="1:8" x14ac:dyDescent="0.25">
      <c r="A27" s="475"/>
      <c r="B27" s="30" t="s">
        <v>70</v>
      </c>
      <c r="C27" s="316">
        <v>6</v>
      </c>
      <c r="D27" s="316">
        <v>38</v>
      </c>
      <c r="E27" s="316">
        <v>23</v>
      </c>
      <c r="F27" s="316">
        <v>12</v>
      </c>
      <c r="G27" s="316">
        <v>15</v>
      </c>
      <c r="H27" s="217">
        <v>9</v>
      </c>
    </row>
    <row r="28" spans="1:8" x14ac:dyDescent="0.25">
      <c r="A28" s="475"/>
      <c r="B28" s="30" t="s">
        <v>71</v>
      </c>
      <c r="C28" s="316"/>
      <c r="D28" s="316">
        <v>15</v>
      </c>
      <c r="E28" s="316">
        <v>10</v>
      </c>
      <c r="F28" s="316">
        <v>4</v>
      </c>
      <c r="G28" s="316">
        <v>6</v>
      </c>
      <c r="H28" s="217">
        <v>3</v>
      </c>
    </row>
    <row r="29" spans="1:8" x14ac:dyDescent="0.25">
      <c r="A29" s="474" t="s">
        <v>127</v>
      </c>
      <c r="B29" s="30" t="s">
        <v>72</v>
      </c>
      <c r="C29" s="316">
        <v>190</v>
      </c>
      <c r="D29" s="316">
        <v>248</v>
      </c>
      <c r="E29" s="316">
        <v>235</v>
      </c>
      <c r="F29" s="316">
        <v>66</v>
      </c>
      <c r="G29" s="316">
        <v>111</v>
      </c>
      <c r="H29" s="217">
        <v>60</v>
      </c>
    </row>
    <row r="30" spans="1:8" x14ac:dyDescent="0.25">
      <c r="A30" s="474"/>
      <c r="B30" s="30" t="s">
        <v>73</v>
      </c>
      <c r="C30" s="316">
        <v>26</v>
      </c>
      <c r="D30" s="316">
        <v>116</v>
      </c>
      <c r="E30" s="316">
        <v>28</v>
      </c>
      <c r="F30" s="316">
        <v>5</v>
      </c>
      <c r="G30" s="316">
        <v>42</v>
      </c>
      <c r="H30" s="217">
        <v>14</v>
      </c>
    </row>
    <row r="31" spans="1:8" x14ac:dyDescent="0.25">
      <c r="A31" s="474"/>
      <c r="B31" s="30" t="s">
        <v>74</v>
      </c>
      <c r="C31" s="316">
        <v>72</v>
      </c>
      <c r="D31" s="316">
        <v>233</v>
      </c>
      <c r="E31" s="316">
        <v>25</v>
      </c>
      <c r="F31" s="316">
        <v>19</v>
      </c>
      <c r="G31" s="316">
        <v>28</v>
      </c>
      <c r="H31" s="217">
        <v>24</v>
      </c>
    </row>
    <row r="32" spans="1:8" x14ac:dyDescent="0.25">
      <c r="A32" s="474"/>
      <c r="B32" s="30" t="s">
        <v>75</v>
      </c>
      <c r="C32" s="316">
        <v>13</v>
      </c>
      <c r="D32" s="316">
        <v>13</v>
      </c>
      <c r="E32" s="316">
        <v>21</v>
      </c>
      <c r="F32" s="316">
        <v>9</v>
      </c>
      <c r="G32" s="316">
        <v>14</v>
      </c>
      <c r="H32" s="217"/>
    </row>
    <row r="33" spans="1:8" x14ac:dyDescent="0.25">
      <c r="A33" s="474"/>
      <c r="B33" s="30" t="s">
        <v>76</v>
      </c>
      <c r="C33" s="316"/>
      <c r="D33" s="316">
        <v>5</v>
      </c>
      <c r="E33" s="316">
        <v>6</v>
      </c>
      <c r="F33" s="316">
        <v>1</v>
      </c>
      <c r="G33" s="316">
        <v>4</v>
      </c>
      <c r="H33" s="217"/>
    </row>
    <row r="34" spans="1:8" x14ac:dyDescent="0.25">
      <c r="A34" s="474"/>
      <c r="B34" s="30" t="s">
        <v>77</v>
      </c>
      <c r="C34" s="316"/>
      <c r="D34" s="316">
        <v>11</v>
      </c>
      <c r="E34" s="316"/>
      <c r="F34" s="316"/>
      <c r="G34" s="316">
        <v>7</v>
      </c>
      <c r="H34" s="217"/>
    </row>
    <row r="35" spans="1:8" x14ac:dyDescent="0.25">
      <c r="A35" s="474"/>
      <c r="B35" s="30" t="s">
        <v>78</v>
      </c>
      <c r="C35" s="316">
        <v>31</v>
      </c>
      <c r="D35" s="316">
        <v>70</v>
      </c>
      <c r="E35" s="316">
        <v>40</v>
      </c>
      <c r="F35" s="316">
        <v>7</v>
      </c>
      <c r="G35" s="316">
        <v>26</v>
      </c>
      <c r="H35" s="217">
        <v>10</v>
      </c>
    </row>
    <row r="36" spans="1:8" x14ac:dyDescent="0.25">
      <c r="A36" s="474"/>
      <c r="B36" s="30" t="s">
        <v>79</v>
      </c>
      <c r="C36" s="316">
        <v>240</v>
      </c>
      <c r="D36" s="316">
        <v>231</v>
      </c>
      <c r="E36" s="316">
        <v>75</v>
      </c>
      <c r="F36" s="316">
        <v>33</v>
      </c>
      <c r="G36" s="316">
        <v>121</v>
      </c>
      <c r="H36" s="217">
        <v>34</v>
      </c>
    </row>
    <row r="37" spans="1:8" x14ac:dyDescent="0.25">
      <c r="A37" s="474"/>
      <c r="B37" s="30" t="s">
        <v>80</v>
      </c>
      <c r="C37" s="316">
        <v>4</v>
      </c>
      <c r="D37" s="316">
        <v>10</v>
      </c>
      <c r="E37" s="316">
        <v>4</v>
      </c>
      <c r="F37" s="316"/>
      <c r="G37" s="316">
        <v>2</v>
      </c>
      <c r="H37" s="217"/>
    </row>
    <row r="38" spans="1:8" x14ac:dyDescent="0.25">
      <c r="A38" s="474" t="s">
        <v>128</v>
      </c>
      <c r="B38" s="30" t="s">
        <v>81</v>
      </c>
      <c r="C38" s="316">
        <v>18</v>
      </c>
      <c r="D38" s="316">
        <v>22</v>
      </c>
      <c r="E38" s="316">
        <v>210</v>
      </c>
      <c r="F38" s="316">
        <v>6</v>
      </c>
      <c r="G38" s="316">
        <v>19</v>
      </c>
      <c r="H38" s="217">
        <v>7</v>
      </c>
    </row>
    <row r="39" spans="1:8" x14ac:dyDescent="0.25">
      <c r="A39" s="474"/>
      <c r="B39" s="30" t="s">
        <v>82</v>
      </c>
      <c r="C39" s="316"/>
      <c r="D39" s="316">
        <v>7</v>
      </c>
      <c r="E39" s="316">
        <v>10</v>
      </c>
      <c r="F39" s="316"/>
      <c r="G39" s="316">
        <v>7</v>
      </c>
      <c r="H39" s="217"/>
    </row>
    <row r="40" spans="1:8" x14ac:dyDescent="0.25">
      <c r="A40" s="474"/>
      <c r="B40" s="30" t="s">
        <v>83</v>
      </c>
      <c r="C40" s="316">
        <v>5</v>
      </c>
      <c r="D40" s="316">
        <v>43</v>
      </c>
      <c r="E40" s="316">
        <v>78</v>
      </c>
      <c r="F40" s="316">
        <v>16</v>
      </c>
      <c r="G40" s="316">
        <v>11</v>
      </c>
      <c r="H40" s="217">
        <v>5</v>
      </c>
    </row>
    <row r="41" spans="1:8" x14ac:dyDescent="0.25">
      <c r="A41" s="474"/>
      <c r="B41" s="30" t="s">
        <v>84</v>
      </c>
      <c r="C41" s="316">
        <v>72</v>
      </c>
      <c r="D41" s="316">
        <v>32</v>
      </c>
      <c r="E41" s="316">
        <v>104</v>
      </c>
      <c r="F41" s="316">
        <v>25</v>
      </c>
      <c r="G41" s="316">
        <v>72</v>
      </c>
      <c r="H41" s="217">
        <v>24</v>
      </c>
    </row>
    <row r="42" spans="1:8" x14ac:dyDescent="0.25">
      <c r="A42" s="474"/>
      <c r="B42" s="30" t="s">
        <v>85</v>
      </c>
      <c r="C42" s="316"/>
      <c r="D42" s="316">
        <v>8</v>
      </c>
      <c r="E42" s="316">
        <v>51</v>
      </c>
      <c r="F42" s="316">
        <v>2</v>
      </c>
      <c r="G42" s="316">
        <v>14</v>
      </c>
      <c r="H42" s="217">
        <v>1</v>
      </c>
    </row>
    <row r="43" spans="1:8" x14ac:dyDescent="0.25">
      <c r="A43" s="474"/>
      <c r="B43" s="30" t="s">
        <v>86</v>
      </c>
      <c r="C43" s="316"/>
      <c r="D43" s="316">
        <v>2</v>
      </c>
      <c r="E43" s="316">
        <v>24</v>
      </c>
      <c r="F43" s="316">
        <v>4</v>
      </c>
      <c r="G43" s="316">
        <v>3</v>
      </c>
      <c r="H43" s="217">
        <v>2</v>
      </c>
    </row>
    <row r="44" spans="1:8" x14ac:dyDescent="0.25">
      <c r="A44" s="474"/>
      <c r="B44" s="30" t="s">
        <v>87</v>
      </c>
      <c r="C44" s="316"/>
      <c r="D44" s="316">
        <v>3</v>
      </c>
      <c r="E44" s="316">
        <v>10</v>
      </c>
      <c r="F44" s="316"/>
      <c r="G44" s="316">
        <v>3</v>
      </c>
      <c r="H44" s="217"/>
    </row>
    <row r="45" spans="1:8" x14ac:dyDescent="0.25">
      <c r="A45" s="474" t="s">
        <v>129</v>
      </c>
      <c r="B45" s="30" t="s">
        <v>88</v>
      </c>
      <c r="C45" s="316">
        <v>328</v>
      </c>
      <c r="D45" s="316">
        <v>190</v>
      </c>
      <c r="E45" s="316">
        <v>77</v>
      </c>
      <c r="F45" s="316">
        <v>342</v>
      </c>
      <c r="G45" s="316">
        <v>84</v>
      </c>
      <c r="H45" s="217">
        <v>79</v>
      </c>
    </row>
    <row r="46" spans="1:8" x14ac:dyDescent="0.25">
      <c r="A46" s="474"/>
      <c r="B46" s="30" t="s">
        <v>89</v>
      </c>
      <c r="C46" s="316">
        <v>667</v>
      </c>
      <c r="D46" s="316">
        <v>266</v>
      </c>
      <c r="E46" s="316">
        <v>185</v>
      </c>
      <c r="F46" s="316">
        <v>299</v>
      </c>
      <c r="G46" s="316">
        <v>209</v>
      </c>
      <c r="H46" s="217">
        <v>125</v>
      </c>
    </row>
    <row r="47" spans="1:8" x14ac:dyDescent="0.25">
      <c r="A47" s="474"/>
      <c r="B47" s="30" t="s">
        <v>90</v>
      </c>
      <c r="C47" s="316">
        <v>161</v>
      </c>
      <c r="D47" s="316">
        <v>120</v>
      </c>
      <c r="E47" s="316">
        <v>56</v>
      </c>
      <c r="F47" s="316">
        <v>59</v>
      </c>
      <c r="G47" s="316">
        <v>101</v>
      </c>
      <c r="H47" s="217">
        <v>54</v>
      </c>
    </row>
    <row r="48" spans="1:8" x14ac:dyDescent="0.25">
      <c r="A48" s="474"/>
      <c r="B48" s="30" t="s">
        <v>91</v>
      </c>
      <c r="C48" s="316">
        <v>19</v>
      </c>
      <c r="D48" s="317">
        <v>58</v>
      </c>
      <c r="E48" s="316">
        <v>36</v>
      </c>
      <c r="F48" s="317">
        <v>40</v>
      </c>
      <c r="G48" s="316">
        <v>21</v>
      </c>
      <c r="H48" s="217">
        <v>16</v>
      </c>
    </row>
    <row r="49" spans="1:8" x14ac:dyDescent="0.25">
      <c r="A49" s="474"/>
      <c r="B49" s="30" t="s">
        <v>92</v>
      </c>
      <c r="C49" s="316">
        <v>506</v>
      </c>
      <c r="D49" s="316">
        <v>287</v>
      </c>
      <c r="E49" s="316">
        <v>172</v>
      </c>
      <c r="F49" s="316">
        <v>315</v>
      </c>
      <c r="G49" s="316">
        <v>197</v>
      </c>
      <c r="H49" s="217">
        <v>115</v>
      </c>
    </row>
    <row r="50" spans="1:8" x14ac:dyDescent="0.25">
      <c r="A50" s="474"/>
      <c r="B50" s="30" t="s">
        <v>93</v>
      </c>
      <c r="C50" s="316">
        <v>336</v>
      </c>
      <c r="D50" s="316">
        <v>457</v>
      </c>
      <c r="E50" s="316">
        <v>105</v>
      </c>
      <c r="F50" s="316">
        <v>354</v>
      </c>
      <c r="G50" s="316">
        <v>193</v>
      </c>
      <c r="H50" s="217">
        <v>89</v>
      </c>
    </row>
    <row r="51" spans="1:8" x14ac:dyDescent="0.25">
      <c r="A51" s="474"/>
      <c r="B51" s="30" t="s">
        <v>94</v>
      </c>
      <c r="C51" s="316">
        <v>15</v>
      </c>
      <c r="D51" s="316">
        <v>56</v>
      </c>
      <c r="E51" s="316">
        <v>32</v>
      </c>
      <c r="F51" s="316">
        <v>51</v>
      </c>
      <c r="G51" s="316">
        <v>33</v>
      </c>
      <c r="H51" s="217"/>
    </row>
    <row r="52" spans="1:8" x14ac:dyDescent="0.25">
      <c r="A52" s="474"/>
      <c r="B52" s="30" t="s">
        <v>95</v>
      </c>
      <c r="C52" s="316">
        <v>165</v>
      </c>
      <c r="D52" s="316">
        <v>188</v>
      </c>
      <c r="E52" s="316">
        <v>113</v>
      </c>
      <c r="F52" s="316">
        <v>155</v>
      </c>
      <c r="G52" s="316">
        <v>109</v>
      </c>
      <c r="H52" s="217">
        <v>41</v>
      </c>
    </row>
    <row r="53" spans="1:8" x14ac:dyDescent="0.25">
      <c r="A53" s="474"/>
      <c r="B53" s="30" t="s">
        <v>96</v>
      </c>
      <c r="C53" s="316">
        <v>117</v>
      </c>
      <c r="D53" s="316">
        <v>65</v>
      </c>
      <c r="E53" s="316">
        <v>45</v>
      </c>
      <c r="F53" s="316">
        <v>22</v>
      </c>
      <c r="G53" s="316">
        <v>38</v>
      </c>
      <c r="H53" s="217">
        <v>21</v>
      </c>
    </row>
    <row r="54" spans="1:8" x14ac:dyDescent="0.25">
      <c r="A54" s="474"/>
      <c r="B54" s="30" t="s">
        <v>97</v>
      </c>
      <c r="C54" s="316">
        <v>1</v>
      </c>
      <c r="D54" s="316">
        <v>34</v>
      </c>
      <c r="E54" s="316">
        <v>31</v>
      </c>
      <c r="F54" s="316">
        <v>13</v>
      </c>
      <c r="G54" s="316">
        <v>27</v>
      </c>
      <c r="H54" s="217">
        <v>5</v>
      </c>
    </row>
    <row r="55" spans="1:8" ht="15" customHeight="1" x14ac:dyDescent="0.25">
      <c r="A55" s="474" t="s">
        <v>130</v>
      </c>
      <c r="B55" s="30" t="s">
        <v>98</v>
      </c>
      <c r="C55" s="317">
        <v>1439</v>
      </c>
      <c r="D55" s="316">
        <v>544</v>
      </c>
      <c r="E55" s="316">
        <v>382</v>
      </c>
      <c r="F55" s="317">
        <v>1012</v>
      </c>
      <c r="G55" s="316">
        <v>296</v>
      </c>
      <c r="H55" s="217">
        <v>334</v>
      </c>
    </row>
    <row r="56" spans="1:8" x14ac:dyDescent="0.25">
      <c r="A56" s="474"/>
      <c r="B56" s="30" t="s">
        <v>99</v>
      </c>
      <c r="C56" s="316">
        <v>480</v>
      </c>
      <c r="D56" s="316">
        <v>372</v>
      </c>
      <c r="E56" s="316">
        <v>230</v>
      </c>
      <c r="F56" s="316">
        <v>353</v>
      </c>
      <c r="G56" s="316">
        <v>181</v>
      </c>
      <c r="H56" s="217">
        <v>153</v>
      </c>
    </row>
    <row r="57" spans="1:8" x14ac:dyDescent="0.25">
      <c r="A57" s="474"/>
      <c r="B57" s="30" t="s">
        <v>100</v>
      </c>
      <c r="C57" s="316">
        <v>202</v>
      </c>
      <c r="D57" s="316">
        <v>197</v>
      </c>
      <c r="E57" s="316">
        <v>118</v>
      </c>
      <c r="F57" s="316">
        <v>237</v>
      </c>
      <c r="G57" s="316">
        <v>99</v>
      </c>
      <c r="H57" s="217">
        <v>57</v>
      </c>
    </row>
    <row r="58" spans="1:8" x14ac:dyDescent="0.25">
      <c r="A58" s="474"/>
      <c r="B58" s="30" t="s">
        <v>101</v>
      </c>
      <c r="C58" s="316">
        <v>113</v>
      </c>
      <c r="D58" s="316">
        <v>77</v>
      </c>
      <c r="E58" s="316">
        <v>55</v>
      </c>
      <c r="F58" s="316">
        <v>79</v>
      </c>
      <c r="G58" s="316">
        <v>81</v>
      </c>
      <c r="H58" s="217">
        <v>52</v>
      </c>
    </row>
    <row r="59" spans="1:8" x14ac:dyDescent="0.25">
      <c r="A59" s="474"/>
      <c r="B59" s="30" t="s">
        <v>102</v>
      </c>
      <c r="C59" s="316">
        <v>312</v>
      </c>
      <c r="D59" s="316">
        <v>79</v>
      </c>
      <c r="E59" s="316">
        <v>57</v>
      </c>
      <c r="F59" s="316">
        <v>50</v>
      </c>
      <c r="G59" s="316">
        <v>169</v>
      </c>
      <c r="H59" s="217">
        <v>45</v>
      </c>
    </row>
    <row r="60" spans="1:8" x14ac:dyDescent="0.25">
      <c r="A60" s="474" t="s">
        <v>131</v>
      </c>
      <c r="B60" s="30" t="s">
        <v>103</v>
      </c>
      <c r="C60" s="316">
        <v>496</v>
      </c>
      <c r="D60" s="316">
        <v>354</v>
      </c>
      <c r="E60" s="316">
        <v>289</v>
      </c>
      <c r="F60" s="316">
        <v>399</v>
      </c>
      <c r="G60" s="316">
        <v>261</v>
      </c>
      <c r="H60" s="217">
        <v>185</v>
      </c>
    </row>
    <row r="61" spans="1:8" x14ac:dyDescent="0.25">
      <c r="A61" s="474"/>
      <c r="B61" s="30" t="s">
        <v>104</v>
      </c>
      <c r="C61" s="316">
        <v>241</v>
      </c>
      <c r="D61" s="316">
        <v>146</v>
      </c>
      <c r="E61" s="316">
        <v>110</v>
      </c>
      <c r="F61" s="316">
        <v>243</v>
      </c>
      <c r="G61" s="316">
        <v>99</v>
      </c>
      <c r="H61" s="217">
        <v>87</v>
      </c>
    </row>
    <row r="62" spans="1:8" x14ac:dyDescent="0.25">
      <c r="A62" s="474"/>
      <c r="B62" s="30" t="s">
        <v>105</v>
      </c>
      <c r="C62" s="316">
        <v>1</v>
      </c>
      <c r="D62" s="316">
        <v>33</v>
      </c>
      <c r="E62" s="316">
        <v>12</v>
      </c>
      <c r="F62" s="316">
        <v>11</v>
      </c>
      <c r="G62" s="316">
        <v>16</v>
      </c>
      <c r="H62" s="217">
        <v>1</v>
      </c>
    </row>
    <row r="63" spans="1:8" x14ac:dyDescent="0.25">
      <c r="A63" s="475" t="s">
        <v>133</v>
      </c>
      <c r="B63" s="30" t="s">
        <v>106</v>
      </c>
      <c r="C63" s="316">
        <v>93</v>
      </c>
      <c r="D63" s="316">
        <v>88</v>
      </c>
      <c r="E63" s="316">
        <v>72</v>
      </c>
      <c r="F63" s="316">
        <v>108</v>
      </c>
      <c r="G63" s="316">
        <v>76</v>
      </c>
      <c r="H63" s="217">
        <v>55</v>
      </c>
    </row>
    <row r="64" spans="1:8" x14ac:dyDescent="0.25">
      <c r="A64" s="475"/>
      <c r="B64" s="30" t="s">
        <v>107</v>
      </c>
      <c r="C64" s="316">
        <v>396</v>
      </c>
      <c r="D64" s="316">
        <v>122</v>
      </c>
      <c r="E64" s="316">
        <v>45</v>
      </c>
      <c r="F64" s="316">
        <v>94</v>
      </c>
      <c r="G64" s="316">
        <v>66</v>
      </c>
      <c r="H64" s="217">
        <v>27</v>
      </c>
    </row>
    <row r="65" spans="1:9" x14ac:dyDescent="0.25">
      <c r="A65" s="475"/>
      <c r="B65" s="30" t="s">
        <v>108</v>
      </c>
      <c r="C65" s="316">
        <v>61</v>
      </c>
      <c r="D65" s="316">
        <v>42</v>
      </c>
      <c r="E65" s="316">
        <v>30</v>
      </c>
      <c r="F65" s="316">
        <v>9</v>
      </c>
      <c r="G65" s="316">
        <v>15</v>
      </c>
      <c r="H65" s="217">
        <v>29</v>
      </c>
    </row>
    <row r="66" spans="1:9" x14ac:dyDescent="0.25">
      <c r="A66" s="475"/>
      <c r="B66" s="30" t="s">
        <v>109</v>
      </c>
      <c r="C66" s="316">
        <v>199</v>
      </c>
      <c r="D66" s="316">
        <v>115</v>
      </c>
      <c r="E66" s="316">
        <v>54</v>
      </c>
      <c r="F66" s="316">
        <v>14</v>
      </c>
      <c r="G66" s="316">
        <v>98</v>
      </c>
      <c r="H66" s="217">
        <v>23</v>
      </c>
    </row>
    <row r="67" spans="1:9" x14ac:dyDescent="0.25">
      <c r="A67" s="475"/>
      <c r="B67" s="30" t="s">
        <v>110</v>
      </c>
      <c r="C67" s="316">
        <v>59</v>
      </c>
      <c r="D67" s="316">
        <v>10</v>
      </c>
      <c r="E67" s="316">
        <v>24</v>
      </c>
      <c r="F67" s="316">
        <v>18</v>
      </c>
      <c r="G67" s="316">
        <v>20</v>
      </c>
      <c r="H67" s="217">
        <v>9</v>
      </c>
    </row>
    <row r="68" spans="1:9" x14ac:dyDescent="0.25">
      <c r="A68" s="475"/>
      <c r="B68" s="30" t="s">
        <v>111</v>
      </c>
      <c r="C68" s="316">
        <v>35</v>
      </c>
      <c r="D68" s="316">
        <v>59</v>
      </c>
      <c r="E68" s="316">
        <v>30</v>
      </c>
      <c r="F68" s="316">
        <v>41</v>
      </c>
      <c r="G68" s="316">
        <v>79</v>
      </c>
      <c r="H68" s="217">
        <v>25</v>
      </c>
    </row>
    <row r="69" spans="1:9" x14ac:dyDescent="0.25">
      <c r="A69" s="475"/>
      <c r="B69" s="30" t="s">
        <v>112</v>
      </c>
      <c r="C69" s="316">
        <v>17</v>
      </c>
      <c r="D69" s="316">
        <v>17</v>
      </c>
      <c r="E69" s="316">
        <v>12</v>
      </c>
      <c r="F69" s="316">
        <v>20</v>
      </c>
      <c r="G69" s="316">
        <v>18</v>
      </c>
      <c r="H69" s="217">
        <v>1</v>
      </c>
    </row>
    <row r="70" spans="1:9" x14ac:dyDescent="0.25">
      <c r="A70" s="475"/>
      <c r="B70" s="30" t="s">
        <v>113</v>
      </c>
      <c r="C70" s="316">
        <v>6</v>
      </c>
      <c r="D70" s="316">
        <v>3</v>
      </c>
      <c r="E70" s="316">
        <v>11</v>
      </c>
      <c r="F70" s="316">
        <v>15</v>
      </c>
      <c r="G70" s="316">
        <v>15</v>
      </c>
      <c r="H70" s="217"/>
    </row>
    <row r="71" spans="1:9" x14ac:dyDescent="0.25">
      <c r="A71" s="475"/>
      <c r="B71" s="30" t="s">
        <v>114</v>
      </c>
      <c r="C71" s="316"/>
      <c r="D71" s="316">
        <v>25</v>
      </c>
      <c r="E71" s="316">
        <v>14</v>
      </c>
      <c r="F71" s="316"/>
      <c r="G71" s="316">
        <v>10</v>
      </c>
      <c r="H71" s="217">
        <v>4</v>
      </c>
    </row>
    <row r="72" spans="1:9" x14ac:dyDescent="0.25">
      <c r="A72" s="474" t="s">
        <v>132</v>
      </c>
      <c r="B72" s="30" t="s">
        <v>115</v>
      </c>
      <c r="C72" s="316">
        <v>35</v>
      </c>
      <c r="D72" s="316">
        <v>44</v>
      </c>
      <c r="E72" s="316">
        <v>172</v>
      </c>
      <c r="F72" s="316">
        <v>52</v>
      </c>
      <c r="G72" s="316">
        <v>35</v>
      </c>
      <c r="H72" s="217">
        <v>9</v>
      </c>
    </row>
    <row r="73" spans="1:9" x14ac:dyDescent="0.25">
      <c r="A73" s="474"/>
      <c r="B73" s="30" t="s">
        <v>116</v>
      </c>
      <c r="C73" s="316">
        <v>19</v>
      </c>
      <c r="D73" s="316">
        <v>29</v>
      </c>
      <c r="E73" s="316">
        <v>53</v>
      </c>
      <c r="F73" s="316">
        <v>22</v>
      </c>
      <c r="G73" s="316">
        <v>20</v>
      </c>
      <c r="H73" s="217">
        <v>6</v>
      </c>
    </row>
    <row r="74" spans="1:9" x14ac:dyDescent="0.25">
      <c r="A74" s="474"/>
      <c r="B74" s="30" t="s">
        <v>117</v>
      </c>
      <c r="C74" s="316">
        <v>579</v>
      </c>
      <c r="D74" s="316">
        <v>98</v>
      </c>
      <c r="E74" s="316">
        <v>27</v>
      </c>
      <c r="F74" s="316">
        <v>3</v>
      </c>
      <c r="G74" s="316">
        <v>59</v>
      </c>
      <c r="H74" s="217">
        <v>34</v>
      </c>
    </row>
    <row r="75" spans="1:9" x14ac:dyDescent="0.25">
      <c r="A75" s="474"/>
      <c r="B75" s="30" t="s">
        <v>118</v>
      </c>
      <c r="C75" s="316">
        <v>2</v>
      </c>
      <c r="D75" s="316">
        <v>11</v>
      </c>
      <c r="E75" s="316">
        <v>52</v>
      </c>
      <c r="F75" s="316">
        <v>18</v>
      </c>
      <c r="G75" s="316">
        <v>36</v>
      </c>
      <c r="H75" s="217">
        <v>4</v>
      </c>
    </row>
    <row r="76" spans="1:9" x14ac:dyDescent="0.25">
      <c r="A76" s="474"/>
      <c r="B76" s="30" t="s">
        <v>119</v>
      </c>
      <c r="C76" s="316">
        <v>27</v>
      </c>
      <c r="D76" s="316">
        <v>24</v>
      </c>
      <c r="E76" s="316">
        <v>54</v>
      </c>
      <c r="F76" s="316">
        <v>12</v>
      </c>
      <c r="G76" s="316">
        <v>19</v>
      </c>
      <c r="H76" s="217"/>
    </row>
    <row r="77" spans="1:9" x14ac:dyDescent="0.25">
      <c r="A77" s="474"/>
      <c r="B77" s="30" t="s">
        <v>120</v>
      </c>
      <c r="C77" s="316">
        <v>29</v>
      </c>
      <c r="D77" s="319">
        <v>5</v>
      </c>
      <c r="E77" s="319">
        <v>9</v>
      </c>
      <c r="F77" s="319">
        <v>4</v>
      </c>
      <c r="G77" s="319">
        <v>8</v>
      </c>
      <c r="H77" s="217">
        <v>3</v>
      </c>
    </row>
    <row r="78" spans="1:9" x14ac:dyDescent="0.25">
      <c r="B78" s="41" t="s">
        <v>121</v>
      </c>
      <c r="C78" s="54">
        <f>SUM(C9:C77)</f>
        <v>11396</v>
      </c>
      <c r="D78" s="54">
        <f t="shared" ref="D78:H78" si="0">SUM(D9:D77)</f>
        <v>10482</v>
      </c>
      <c r="E78" s="54">
        <f t="shared" si="0"/>
        <v>6072</v>
      </c>
      <c r="F78" s="54">
        <f t="shared" si="0"/>
        <v>5557</v>
      </c>
      <c r="G78" s="54">
        <f t="shared" si="0"/>
        <v>4621</v>
      </c>
      <c r="H78" s="54">
        <f t="shared" si="0"/>
        <v>3048</v>
      </c>
    </row>
    <row r="80" spans="1:9" x14ac:dyDescent="0.25">
      <c r="B80" s="36"/>
      <c r="C80" s="36"/>
      <c r="D80" s="36"/>
      <c r="E80" s="36"/>
      <c r="F80" s="36"/>
      <c r="G80" s="36"/>
      <c r="H80" s="36"/>
      <c r="I80" s="36"/>
    </row>
    <row r="81" spans="2:9" x14ac:dyDescent="0.25">
      <c r="B81" s="36"/>
      <c r="C81" s="36"/>
      <c r="D81" s="36"/>
      <c r="E81" s="36"/>
      <c r="F81" s="36"/>
      <c r="G81" s="36"/>
      <c r="H81" s="36"/>
      <c r="I81" s="36"/>
    </row>
    <row r="82" spans="2:9" x14ac:dyDescent="0.25">
      <c r="B82" s="36"/>
      <c r="C82" s="36"/>
      <c r="D82" s="36"/>
      <c r="E82" s="36"/>
      <c r="F82" s="36"/>
      <c r="G82" s="36"/>
      <c r="H82" s="36"/>
      <c r="I82" s="36"/>
    </row>
    <row r="83" spans="2:9" x14ac:dyDescent="0.25">
      <c r="B83" s="36"/>
      <c r="C83" s="36"/>
      <c r="F83" s="36"/>
      <c r="G83" s="36"/>
      <c r="I83" s="36"/>
    </row>
    <row r="84" spans="2:9" x14ac:dyDescent="0.25">
      <c r="B84" s="36"/>
      <c r="I84" s="36"/>
    </row>
    <row r="85" spans="2:9" x14ac:dyDescent="0.25">
      <c r="B85" s="36"/>
      <c r="I85" s="36"/>
    </row>
    <row r="86" spans="2:9" x14ac:dyDescent="0.25">
      <c r="B86" s="36"/>
      <c r="I86" s="36"/>
    </row>
    <row r="87" spans="2:9" x14ac:dyDescent="0.25">
      <c r="B87" s="36"/>
      <c r="I87" s="36"/>
    </row>
    <row r="88" spans="2:9" x14ac:dyDescent="0.25">
      <c r="B88" s="36"/>
      <c r="I88" s="36"/>
    </row>
    <row r="89" spans="2:9" x14ac:dyDescent="0.25">
      <c r="B89" s="36"/>
      <c r="I89" s="36"/>
    </row>
    <row r="90" spans="2:9" x14ac:dyDescent="0.25">
      <c r="B90" s="36"/>
      <c r="I90" s="36"/>
    </row>
    <row r="91" spans="2:9" x14ac:dyDescent="0.25">
      <c r="B91" s="36"/>
      <c r="I91" s="36"/>
    </row>
    <row r="92" spans="2:9" x14ac:dyDescent="0.25">
      <c r="B92" s="36"/>
      <c r="I92" s="36"/>
    </row>
    <row r="93" spans="2:9" x14ac:dyDescent="0.25">
      <c r="B93" s="36"/>
      <c r="I93" s="36"/>
    </row>
    <row r="94" spans="2:9" x14ac:dyDescent="0.25">
      <c r="B94" s="36"/>
      <c r="I94" s="36"/>
    </row>
    <row r="95" spans="2:9" x14ac:dyDescent="0.25">
      <c r="B95" s="36"/>
      <c r="I95" s="36"/>
    </row>
    <row r="96" spans="2:9" x14ac:dyDescent="0.25">
      <c r="B96" s="36"/>
      <c r="I96" s="36"/>
    </row>
    <row r="97" spans="2:9" x14ac:dyDescent="0.25">
      <c r="B97" s="36"/>
      <c r="I97" s="36"/>
    </row>
    <row r="98" spans="2:9" x14ac:dyDescent="0.25">
      <c r="B98" s="36"/>
      <c r="I98" s="36"/>
    </row>
    <row r="99" spans="2:9" x14ac:dyDescent="0.25">
      <c r="B99" s="36"/>
      <c r="I99" s="36"/>
    </row>
    <row r="100" spans="2:9" x14ac:dyDescent="0.25">
      <c r="B100" s="36"/>
      <c r="I100" s="36"/>
    </row>
    <row r="101" spans="2:9" x14ac:dyDescent="0.25">
      <c r="B101" s="36"/>
      <c r="I101" s="36"/>
    </row>
    <row r="102" spans="2:9" x14ac:dyDescent="0.25">
      <c r="B102" s="36"/>
      <c r="I102" s="36"/>
    </row>
    <row r="103" spans="2:9" x14ac:dyDescent="0.25">
      <c r="B103" s="36"/>
      <c r="I103" s="36"/>
    </row>
    <row r="104" spans="2:9" x14ac:dyDescent="0.25">
      <c r="B104" s="36"/>
      <c r="I104" s="36"/>
    </row>
    <row r="105" spans="2:9" x14ac:dyDescent="0.25">
      <c r="B105" s="36"/>
      <c r="I105" s="36"/>
    </row>
    <row r="106" spans="2:9" x14ac:dyDescent="0.25">
      <c r="B106" s="36"/>
      <c r="I106" s="36"/>
    </row>
    <row r="107" spans="2:9" x14ac:dyDescent="0.25">
      <c r="B107" s="36"/>
      <c r="I107" s="36"/>
    </row>
    <row r="108" spans="2:9" x14ac:dyDescent="0.25">
      <c r="B108" s="36"/>
      <c r="I108" s="36"/>
    </row>
    <row r="109" spans="2:9" x14ac:dyDescent="0.25">
      <c r="B109" s="36"/>
      <c r="I109" s="36"/>
    </row>
    <row r="110" spans="2:9" x14ac:dyDescent="0.25">
      <c r="B110" s="36"/>
      <c r="I110" s="36"/>
    </row>
    <row r="111" spans="2:9" x14ac:dyDescent="0.25">
      <c r="B111" s="36"/>
      <c r="I111" s="36"/>
    </row>
    <row r="112" spans="2:9" x14ac:dyDescent="0.25">
      <c r="B112" s="36"/>
      <c r="I112" s="36"/>
    </row>
    <row r="113" spans="2:9" x14ac:dyDescent="0.25">
      <c r="B113" s="36"/>
      <c r="I113" s="36"/>
    </row>
    <row r="114" spans="2:9" x14ac:dyDescent="0.25">
      <c r="B114" s="36"/>
      <c r="I114" s="36"/>
    </row>
    <row r="115" spans="2:9" x14ac:dyDescent="0.25">
      <c r="B115" s="36"/>
      <c r="I115" s="36"/>
    </row>
    <row r="116" spans="2:9" x14ac:dyDescent="0.25">
      <c r="B116" s="36"/>
      <c r="I116" s="36"/>
    </row>
    <row r="117" spans="2:9" x14ac:dyDescent="0.25">
      <c r="B117" s="36"/>
      <c r="I117" s="36"/>
    </row>
    <row r="118" spans="2:9" x14ac:dyDescent="0.25">
      <c r="B118" s="36"/>
      <c r="I118" s="36"/>
    </row>
    <row r="119" spans="2:9" x14ac:dyDescent="0.25">
      <c r="B119" s="36"/>
      <c r="I119" s="36"/>
    </row>
    <row r="120" spans="2:9" x14ac:dyDescent="0.25">
      <c r="B120" s="36"/>
      <c r="I120" s="36"/>
    </row>
    <row r="121" spans="2:9" x14ac:dyDescent="0.25">
      <c r="B121" s="36"/>
      <c r="I121" s="36"/>
    </row>
    <row r="122" spans="2:9" x14ac:dyDescent="0.25">
      <c r="B122" s="36"/>
      <c r="I122" s="36"/>
    </row>
    <row r="123" spans="2:9" x14ac:dyDescent="0.25">
      <c r="B123" s="36"/>
      <c r="I123" s="36"/>
    </row>
    <row r="124" spans="2:9" x14ac:dyDescent="0.25">
      <c r="B124" s="36"/>
      <c r="I124" s="36"/>
    </row>
    <row r="125" spans="2:9" x14ac:dyDescent="0.25">
      <c r="B125" s="36"/>
      <c r="I125" s="36"/>
    </row>
    <row r="126" spans="2:9" x14ac:dyDescent="0.25">
      <c r="B126" s="36"/>
      <c r="I126" s="36"/>
    </row>
    <row r="127" spans="2:9" x14ac:dyDescent="0.25">
      <c r="B127" s="36"/>
      <c r="I127" s="36"/>
    </row>
    <row r="128" spans="2:9" x14ac:dyDescent="0.25">
      <c r="B128" s="36"/>
      <c r="I128" s="36"/>
    </row>
    <row r="129" spans="2:9" x14ac:dyDescent="0.25">
      <c r="B129" s="36"/>
      <c r="I129" s="36"/>
    </row>
    <row r="130" spans="2:9" x14ac:dyDescent="0.25">
      <c r="B130" s="36"/>
      <c r="I130" s="36"/>
    </row>
    <row r="131" spans="2:9" x14ac:dyDescent="0.25">
      <c r="B131" s="36"/>
      <c r="I131" s="36"/>
    </row>
    <row r="132" spans="2:9" x14ac:dyDescent="0.25">
      <c r="B132" s="36"/>
      <c r="I132" s="36"/>
    </row>
    <row r="133" spans="2:9" x14ac:dyDescent="0.25">
      <c r="B133" s="36"/>
      <c r="I133" s="36"/>
    </row>
    <row r="134" spans="2:9" x14ac:dyDescent="0.25">
      <c r="B134" s="36"/>
      <c r="I134" s="36"/>
    </row>
    <row r="135" spans="2:9" x14ac:dyDescent="0.25">
      <c r="B135" s="36"/>
      <c r="I135" s="36"/>
    </row>
    <row r="136" spans="2:9" x14ac:dyDescent="0.25">
      <c r="B136" s="36"/>
      <c r="I136" s="36"/>
    </row>
    <row r="137" spans="2:9" x14ac:dyDescent="0.25">
      <c r="B137" s="36"/>
      <c r="I137" s="36"/>
    </row>
    <row r="138" spans="2:9" x14ac:dyDescent="0.25">
      <c r="B138" s="36"/>
      <c r="I138" s="36"/>
    </row>
    <row r="139" spans="2:9" x14ac:dyDescent="0.25">
      <c r="B139" s="36"/>
      <c r="I139" s="36"/>
    </row>
    <row r="140" spans="2:9" x14ac:dyDescent="0.25">
      <c r="B140" s="36"/>
      <c r="I140" s="36"/>
    </row>
    <row r="141" spans="2:9" x14ac:dyDescent="0.25">
      <c r="B141" s="36"/>
      <c r="I141" s="36"/>
    </row>
    <row r="142" spans="2:9" x14ac:dyDescent="0.25">
      <c r="B142" s="36"/>
      <c r="I142" s="36"/>
    </row>
    <row r="143" spans="2:9" x14ac:dyDescent="0.25">
      <c r="B143" s="36"/>
      <c r="I143" s="36"/>
    </row>
    <row r="144" spans="2:9" x14ac:dyDescent="0.25">
      <c r="B144" s="36"/>
      <c r="I144" s="36"/>
    </row>
    <row r="145" spans="2:9" x14ac:dyDescent="0.25">
      <c r="B145" s="36"/>
      <c r="I145" s="36"/>
    </row>
    <row r="146" spans="2:9" x14ac:dyDescent="0.25">
      <c r="B146" s="36"/>
      <c r="I146" s="36"/>
    </row>
    <row r="147" spans="2:9" x14ac:dyDescent="0.25">
      <c r="B147" s="36"/>
      <c r="I147" s="36"/>
    </row>
    <row r="148" spans="2:9" x14ac:dyDescent="0.25">
      <c r="B148" s="36"/>
      <c r="I148" s="36"/>
    </row>
    <row r="149" spans="2:9" x14ac:dyDescent="0.25">
      <c r="B149" s="36"/>
      <c r="I149" s="36"/>
    </row>
    <row r="150" spans="2:9" x14ac:dyDescent="0.25">
      <c r="B150" s="36"/>
      <c r="I150" s="36"/>
    </row>
    <row r="151" spans="2:9" x14ac:dyDescent="0.25">
      <c r="B151" s="36"/>
      <c r="I151" s="36"/>
    </row>
    <row r="152" spans="2:9" x14ac:dyDescent="0.25">
      <c r="B152" s="36"/>
      <c r="I152" s="36"/>
    </row>
  </sheetData>
  <mergeCells count="18">
    <mergeCell ref="A63:A71"/>
    <mergeCell ref="A72:A77"/>
    <mergeCell ref="A9:A14"/>
    <mergeCell ref="A15:A21"/>
    <mergeCell ref="A22:A28"/>
    <mergeCell ref="A29:A37"/>
    <mergeCell ref="A38:A44"/>
    <mergeCell ref="A45:A54"/>
    <mergeCell ref="F7:F8"/>
    <mergeCell ref="G7:G8"/>
    <mergeCell ref="H7:H8"/>
    <mergeCell ref="A55:A59"/>
    <mergeCell ref="A60:A62"/>
    <mergeCell ref="B7:B8"/>
    <mergeCell ref="A7:A8"/>
    <mergeCell ref="D7:D8"/>
    <mergeCell ref="E7:E8"/>
    <mergeCell ref="C7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Q80"/>
  <sheetViews>
    <sheetView topLeftCell="A67"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9" width="11.7109375" customWidth="1"/>
  </cols>
  <sheetData>
    <row r="1" spans="1: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</row>
    <row r="3" spans="1:9" ht="15.75" x14ac:dyDescent="0.25">
      <c r="A3" s="2" t="s">
        <v>270</v>
      </c>
      <c r="B3" s="2"/>
    </row>
    <row r="4" spans="1:9" ht="15.75" x14ac:dyDescent="0.25">
      <c r="A4" s="2"/>
      <c r="B4" s="2"/>
    </row>
    <row r="5" spans="1:9" ht="15.75" x14ac:dyDescent="0.25">
      <c r="A5" s="139" t="s">
        <v>397</v>
      </c>
      <c r="B5" s="2"/>
    </row>
    <row r="6" spans="1:9" ht="15.75" x14ac:dyDescent="0.25">
      <c r="B6" s="2"/>
    </row>
    <row r="7" spans="1:9" x14ac:dyDescent="0.25">
      <c r="A7" s="511" t="s">
        <v>123</v>
      </c>
      <c r="B7" s="517" t="s">
        <v>122</v>
      </c>
      <c r="C7" s="520" t="s">
        <v>147</v>
      </c>
      <c r="D7" s="518" t="s">
        <v>148</v>
      </c>
      <c r="E7" s="518" t="s">
        <v>149</v>
      </c>
      <c r="F7" s="518" t="s">
        <v>150</v>
      </c>
      <c r="G7" s="518" t="s">
        <v>151</v>
      </c>
      <c r="H7" s="518" t="s">
        <v>152</v>
      </c>
      <c r="I7" s="518" t="s">
        <v>6</v>
      </c>
    </row>
    <row r="8" spans="1:9" ht="15.75" customHeight="1" x14ac:dyDescent="0.25">
      <c r="A8" s="512"/>
      <c r="B8" s="517"/>
      <c r="C8" s="521"/>
      <c r="D8" s="519"/>
      <c r="E8" s="519"/>
      <c r="F8" s="519"/>
      <c r="G8" s="519"/>
      <c r="H8" s="519"/>
      <c r="I8" s="519"/>
    </row>
    <row r="9" spans="1:9" x14ac:dyDescent="0.25">
      <c r="A9" s="474" t="s">
        <v>124</v>
      </c>
      <c r="B9" s="30" t="s">
        <v>52</v>
      </c>
      <c r="C9" s="349">
        <v>484</v>
      </c>
      <c r="D9" s="343">
        <v>1290</v>
      </c>
      <c r="E9" s="343">
        <v>976</v>
      </c>
      <c r="F9" s="343">
        <v>1135</v>
      </c>
      <c r="G9" s="343">
        <v>942</v>
      </c>
      <c r="H9" s="343">
        <v>1266</v>
      </c>
      <c r="I9" s="206">
        <f>SUM(C9:H9)</f>
        <v>6093</v>
      </c>
    </row>
    <row r="10" spans="1:9" x14ac:dyDescent="0.25">
      <c r="A10" s="474"/>
      <c r="B10" s="30" t="s">
        <v>53</v>
      </c>
      <c r="C10" s="349">
        <v>1006</v>
      </c>
      <c r="D10" s="343">
        <v>3236</v>
      </c>
      <c r="E10" s="343">
        <v>2842</v>
      </c>
      <c r="F10" s="343">
        <v>3354</v>
      </c>
      <c r="G10" s="343">
        <v>2958</v>
      </c>
      <c r="H10" s="343">
        <v>3633</v>
      </c>
      <c r="I10" s="206">
        <f t="shared" ref="I10:I73" si="0">SUM(C10:H10)</f>
        <v>17029</v>
      </c>
    </row>
    <row r="11" spans="1:9" x14ac:dyDescent="0.25">
      <c r="A11" s="474"/>
      <c r="B11" s="30" t="s">
        <v>54</v>
      </c>
      <c r="C11" s="349">
        <v>886</v>
      </c>
      <c r="D11" s="343">
        <v>2827</v>
      </c>
      <c r="E11" s="343">
        <v>2549</v>
      </c>
      <c r="F11" s="343">
        <v>3033</v>
      </c>
      <c r="G11" s="343">
        <v>2646</v>
      </c>
      <c r="H11" s="343">
        <v>3665</v>
      </c>
      <c r="I11" s="206">
        <f t="shared" si="0"/>
        <v>15606</v>
      </c>
    </row>
    <row r="12" spans="1:9" x14ac:dyDescent="0.25">
      <c r="A12" s="474"/>
      <c r="B12" s="30" t="s">
        <v>55</v>
      </c>
      <c r="C12" s="349">
        <v>651</v>
      </c>
      <c r="D12" s="343">
        <v>2153</v>
      </c>
      <c r="E12" s="343">
        <v>1635</v>
      </c>
      <c r="F12" s="343">
        <v>1931</v>
      </c>
      <c r="G12" s="343">
        <v>1711</v>
      </c>
      <c r="H12" s="343">
        <v>2148</v>
      </c>
      <c r="I12" s="206">
        <f t="shared" si="0"/>
        <v>10229</v>
      </c>
    </row>
    <row r="13" spans="1:9" x14ac:dyDescent="0.25">
      <c r="A13" s="474"/>
      <c r="B13" s="30" t="s">
        <v>56</v>
      </c>
      <c r="C13" s="349">
        <v>920</v>
      </c>
      <c r="D13" s="343">
        <v>2206</v>
      </c>
      <c r="E13" s="343">
        <v>1219</v>
      </c>
      <c r="F13" s="343">
        <v>2035</v>
      </c>
      <c r="G13" s="343">
        <v>1911</v>
      </c>
      <c r="H13" s="343">
        <v>3686</v>
      </c>
      <c r="I13" s="206">
        <f t="shared" si="0"/>
        <v>11977</v>
      </c>
    </row>
    <row r="14" spans="1:9" x14ac:dyDescent="0.25">
      <c r="A14" s="474"/>
      <c r="B14" s="30" t="s">
        <v>57</v>
      </c>
      <c r="C14" s="349">
        <v>457</v>
      </c>
      <c r="D14" s="343">
        <v>1142</v>
      </c>
      <c r="E14" s="343">
        <v>892</v>
      </c>
      <c r="F14" s="343">
        <v>1153</v>
      </c>
      <c r="G14" s="343">
        <v>1106</v>
      </c>
      <c r="H14" s="343">
        <v>1654</v>
      </c>
      <c r="I14" s="206">
        <f t="shared" si="0"/>
        <v>6404</v>
      </c>
    </row>
    <row r="15" spans="1:9" x14ac:dyDescent="0.25">
      <c r="A15" s="474" t="s">
        <v>125</v>
      </c>
      <c r="B15" s="30" t="s">
        <v>58</v>
      </c>
      <c r="C15" s="349">
        <v>182</v>
      </c>
      <c r="D15" s="343">
        <v>640</v>
      </c>
      <c r="E15" s="343">
        <v>580</v>
      </c>
      <c r="F15" s="343">
        <v>748</v>
      </c>
      <c r="G15" s="343">
        <v>666</v>
      </c>
      <c r="H15" s="343">
        <v>1325</v>
      </c>
      <c r="I15" s="206">
        <f t="shared" si="0"/>
        <v>4141</v>
      </c>
    </row>
    <row r="16" spans="1:9" x14ac:dyDescent="0.25">
      <c r="A16" s="474"/>
      <c r="B16" s="30" t="s">
        <v>59</v>
      </c>
      <c r="C16" s="349">
        <v>119</v>
      </c>
      <c r="D16" s="343">
        <v>462</v>
      </c>
      <c r="E16" s="343">
        <v>467</v>
      </c>
      <c r="F16" s="343">
        <v>905</v>
      </c>
      <c r="G16" s="343">
        <v>773</v>
      </c>
      <c r="H16" s="343">
        <v>1498</v>
      </c>
      <c r="I16" s="206">
        <f t="shared" si="0"/>
        <v>4224</v>
      </c>
    </row>
    <row r="17" spans="1:9" x14ac:dyDescent="0.25">
      <c r="A17" s="474"/>
      <c r="B17" s="30" t="s">
        <v>60</v>
      </c>
      <c r="C17" s="349">
        <v>345</v>
      </c>
      <c r="D17" s="343">
        <v>996</v>
      </c>
      <c r="E17" s="343">
        <v>837</v>
      </c>
      <c r="F17" s="343">
        <v>955</v>
      </c>
      <c r="G17" s="343">
        <v>869</v>
      </c>
      <c r="H17" s="343">
        <v>1741</v>
      </c>
      <c r="I17" s="206">
        <f t="shared" si="0"/>
        <v>5743</v>
      </c>
    </row>
    <row r="18" spans="1:9" x14ac:dyDescent="0.25">
      <c r="A18" s="474"/>
      <c r="B18" s="30" t="s">
        <v>61</v>
      </c>
      <c r="C18" s="349">
        <v>235</v>
      </c>
      <c r="D18" s="343">
        <v>685</v>
      </c>
      <c r="E18" s="343">
        <v>599</v>
      </c>
      <c r="F18" s="343">
        <v>918</v>
      </c>
      <c r="G18" s="343">
        <v>788</v>
      </c>
      <c r="H18" s="343">
        <v>1462</v>
      </c>
      <c r="I18" s="206">
        <f t="shared" si="0"/>
        <v>4687</v>
      </c>
    </row>
    <row r="19" spans="1:9" x14ac:dyDescent="0.25">
      <c r="A19" s="474"/>
      <c r="B19" s="30" t="s">
        <v>62</v>
      </c>
      <c r="C19" s="349">
        <v>417</v>
      </c>
      <c r="D19" s="343">
        <v>1130</v>
      </c>
      <c r="E19" s="343">
        <v>976</v>
      </c>
      <c r="F19" s="343">
        <v>1040</v>
      </c>
      <c r="G19" s="343">
        <v>869</v>
      </c>
      <c r="H19" s="343">
        <v>1089</v>
      </c>
      <c r="I19" s="206">
        <f t="shared" si="0"/>
        <v>5521</v>
      </c>
    </row>
    <row r="20" spans="1:9" x14ac:dyDescent="0.25">
      <c r="A20" s="474"/>
      <c r="B20" s="30" t="s">
        <v>63</v>
      </c>
      <c r="C20" s="349">
        <v>148</v>
      </c>
      <c r="D20" s="343">
        <v>545</v>
      </c>
      <c r="E20" s="343">
        <v>512</v>
      </c>
      <c r="F20" s="343">
        <v>688</v>
      </c>
      <c r="G20" s="343">
        <v>628</v>
      </c>
      <c r="H20" s="343">
        <v>1282</v>
      </c>
      <c r="I20" s="206">
        <f t="shared" si="0"/>
        <v>3803</v>
      </c>
    </row>
    <row r="21" spans="1:9" x14ac:dyDescent="0.25">
      <c r="A21" s="474"/>
      <c r="B21" s="30" t="s">
        <v>64</v>
      </c>
      <c r="C21" s="349"/>
      <c r="D21" s="343">
        <v>9</v>
      </c>
      <c r="E21" s="343">
        <v>10</v>
      </c>
      <c r="F21" s="343">
        <v>7</v>
      </c>
      <c r="G21" s="343">
        <v>10</v>
      </c>
      <c r="H21" s="343">
        <v>15</v>
      </c>
      <c r="I21" s="206">
        <f t="shared" si="0"/>
        <v>51</v>
      </c>
    </row>
    <row r="22" spans="1:9" x14ac:dyDescent="0.25">
      <c r="A22" s="475" t="s">
        <v>126</v>
      </c>
      <c r="B22" s="30" t="s">
        <v>65</v>
      </c>
      <c r="C22" s="349">
        <v>372</v>
      </c>
      <c r="D22" s="343">
        <v>1194</v>
      </c>
      <c r="E22" s="343">
        <v>1186</v>
      </c>
      <c r="F22" s="343">
        <v>1851</v>
      </c>
      <c r="G22" s="343">
        <v>1813</v>
      </c>
      <c r="H22" s="343">
        <v>3639</v>
      </c>
      <c r="I22" s="206">
        <f t="shared" si="0"/>
        <v>10055</v>
      </c>
    </row>
    <row r="23" spans="1:9" x14ac:dyDescent="0.25">
      <c r="A23" s="475"/>
      <c r="B23" s="30" t="s">
        <v>66</v>
      </c>
      <c r="C23" s="349">
        <v>184</v>
      </c>
      <c r="D23" s="343">
        <v>710</v>
      </c>
      <c r="E23" s="343">
        <v>884</v>
      </c>
      <c r="F23" s="343">
        <v>1276</v>
      </c>
      <c r="G23" s="343">
        <v>1098</v>
      </c>
      <c r="H23" s="343">
        <v>2414</v>
      </c>
      <c r="I23" s="206">
        <f t="shared" si="0"/>
        <v>6566</v>
      </c>
    </row>
    <row r="24" spans="1:9" x14ac:dyDescent="0.25">
      <c r="A24" s="475"/>
      <c r="B24" s="30" t="s">
        <v>67</v>
      </c>
      <c r="C24" s="349">
        <v>111</v>
      </c>
      <c r="D24" s="343">
        <v>361</v>
      </c>
      <c r="E24" s="343">
        <v>450</v>
      </c>
      <c r="F24" s="343">
        <v>803</v>
      </c>
      <c r="G24" s="343">
        <v>802</v>
      </c>
      <c r="H24" s="343">
        <v>2217</v>
      </c>
      <c r="I24" s="206">
        <f t="shared" si="0"/>
        <v>4744</v>
      </c>
    </row>
    <row r="25" spans="1:9" x14ac:dyDescent="0.25">
      <c r="A25" s="475"/>
      <c r="B25" s="30" t="s">
        <v>68</v>
      </c>
      <c r="C25" s="349">
        <v>203</v>
      </c>
      <c r="D25" s="343">
        <v>709</v>
      </c>
      <c r="E25" s="343">
        <v>780</v>
      </c>
      <c r="F25" s="343">
        <v>1359</v>
      </c>
      <c r="G25" s="343">
        <v>1310</v>
      </c>
      <c r="H25" s="343">
        <v>2472</v>
      </c>
      <c r="I25" s="206">
        <f t="shared" si="0"/>
        <v>6833</v>
      </c>
    </row>
    <row r="26" spans="1:9" x14ac:dyDescent="0.25">
      <c r="A26" s="475"/>
      <c r="B26" s="30" t="s">
        <v>69</v>
      </c>
      <c r="C26" s="349">
        <v>94</v>
      </c>
      <c r="D26" s="343">
        <v>264</v>
      </c>
      <c r="E26" s="343">
        <v>264</v>
      </c>
      <c r="F26" s="343">
        <v>634</v>
      </c>
      <c r="G26" s="343">
        <v>530</v>
      </c>
      <c r="H26" s="343">
        <v>1232</v>
      </c>
      <c r="I26" s="206">
        <f t="shared" si="0"/>
        <v>3018</v>
      </c>
    </row>
    <row r="27" spans="1:9" x14ac:dyDescent="0.25">
      <c r="A27" s="475"/>
      <c r="B27" s="30" t="s">
        <v>70</v>
      </c>
      <c r="C27" s="349">
        <v>106</v>
      </c>
      <c r="D27" s="343">
        <v>419</v>
      </c>
      <c r="E27" s="343">
        <v>416</v>
      </c>
      <c r="F27" s="343">
        <v>792</v>
      </c>
      <c r="G27" s="343">
        <v>702</v>
      </c>
      <c r="H27" s="343">
        <v>1999</v>
      </c>
      <c r="I27" s="206">
        <f t="shared" si="0"/>
        <v>4434</v>
      </c>
    </row>
    <row r="28" spans="1:9" x14ac:dyDescent="0.25">
      <c r="A28" s="475"/>
      <c r="B28" s="30" t="s">
        <v>71</v>
      </c>
      <c r="C28" s="349">
        <v>63</v>
      </c>
      <c r="D28" s="343">
        <v>173</v>
      </c>
      <c r="E28" s="343">
        <v>229</v>
      </c>
      <c r="F28" s="343">
        <v>433</v>
      </c>
      <c r="G28" s="343">
        <v>360</v>
      </c>
      <c r="H28" s="343">
        <v>931</v>
      </c>
      <c r="I28" s="206">
        <f t="shared" si="0"/>
        <v>2189</v>
      </c>
    </row>
    <row r="29" spans="1:9" x14ac:dyDescent="0.25">
      <c r="A29" s="474" t="s">
        <v>127</v>
      </c>
      <c r="B29" s="30" t="s">
        <v>72</v>
      </c>
      <c r="C29" s="349">
        <v>499</v>
      </c>
      <c r="D29" s="343">
        <v>1488</v>
      </c>
      <c r="E29" s="343">
        <v>1306</v>
      </c>
      <c r="F29" s="343">
        <v>1849</v>
      </c>
      <c r="G29" s="343">
        <v>1599</v>
      </c>
      <c r="H29" s="343">
        <v>2782</v>
      </c>
      <c r="I29" s="206">
        <f t="shared" si="0"/>
        <v>9523</v>
      </c>
    </row>
    <row r="30" spans="1:9" x14ac:dyDescent="0.25">
      <c r="A30" s="474"/>
      <c r="B30" s="30" t="s">
        <v>73</v>
      </c>
      <c r="C30" s="349">
        <v>166</v>
      </c>
      <c r="D30" s="343">
        <v>461</v>
      </c>
      <c r="E30" s="343">
        <v>420</v>
      </c>
      <c r="F30" s="343">
        <v>690</v>
      </c>
      <c r="G30" s="343">
        <v>626</v>
      </c>
      <c r="H30" s="343">
        <v>1316</v>
      </c>
      <c r="I30" s="206">
        <f t="shared" si="0"/>
        <v>3679</v>
      </c>
    </row>
    <row r="31" spans="1:9" x14ac:dyDescent="0.25">
      <c r="A31" s="474"/>
      <c r="B31" s="30" t="s">
        <v>74</v>
      </c>
      <c r="C31" s="349">
        <v>160</v>
      </c>
      <c r="D31" s="343">
        <v>528</v>
      </c>
      <c r="E31" s="343">
        <v>569</v>
      </c>
      <c r="F31" s="343">
        <v>708</v>
      </c>
      <c r="G31" s="343">
        <v>713</v>
      </c>
      <c r="H31" s="343">
        <v>1226</v>
      </c>
      <c r="I31" s="206">
        <f t="shared" si="0"/>
        <v>3904</v>
      </c>
    </row>
    <row r="32" spans="1:9" x14ac:dyDescent="0.25">
      <c r="A32" s="474"/>
      <c r="B32" s="30" t="s">
        <v>75</v>
      </c>
      <c r="C32" s="349">
        <v>89</v>
      </c>
      <c r="D32" s="343">
        <v>286</v>
      </c>
      <c r="E32" s="343">
        <v>329</v>
      </c>
      <c r="F32" s="343">
        <v>535</v>
      </c>
      <c r="G32" s="343">
        <v>531</v>
      </c>
      <c r="H32" s="343">
        <v>1022</v>
      </c>
      <c r="I32" s="206">
        <f t="shared" si="0"/>
        <v>2792</v>
      </c>
    </row>
    <row r="33" spans="1:9" x14ac:dyDescent="0.25">
      <c r="A33" s="474"/>
      <c r="B33" s="30" t="s">
        <v>76</v>
      </c>
      <c r="C33" s="349">
        <v>29</v>
      </c>
      <c r="D33" s="343">
        <v>112</v>
      </c>
      <c r="E33" s="343">
        <v>111</v>
      </c>
      <c r="F33" s="343">
        <v>168</v>
      </c>
      <c r="G33" s="343">
        <v>163</v>
      </c>
      <c r="H33" s="343">
        <v>452</v>
      </c>
      <c r="I33" s="206">
        <f t="shared" si="0"/>
        <v>1035</v>
      </c>
    </row>
    <row r="34" spans="1:9" x14ac:dyDescent="0.25">
      <c r="A34" s="474"/>
      <c r="B34" s="30" t="s">
        <v>77</v>
      </c>
      <c r="C34" s="349">
        <v>5</v>
      </c>
      <c r="D34" s="343">
        <v>27</v>
      </c>
      <c r="E34" s="343">
        <v>21</v>
      </c>
      <c r="F34" s="343">
        <v>40</v>
      </c>
      <c r="G34" s="343">
        <v>15</v>
      </c>
      <c r="H34" s="343">
        <v>76</v>
      </c>
      <c r="I34" s="206">
        <f t="shared" si="0"/>
        <v>184</v>
      </c>
    </row>
    <row r="35" spans="1:9" x14ac:dyDescent="0.25">
      <c r="A35" s="474"/>
      <c r="B35" s="30" t="s">
        <v>78</v>
      </c>
      <c r="C35" s="349">
        <v>167</v>
      </c>
      <c r="D35" s="343">
        <v>519</v>
      </c>
      <c r="E35" s="343">
        <v>516</v>
      </c>
      <c r="F35" s="343">
        <v>798</v>
      </c>
      <c r="G35" s="343">
        <v>658</v>
      </c>
      <c r="H35" s="343">
        <v>1407</v>
      </c>
      <c r="I35" s="206">
        <f t="shared" si="0"/>
        <v>4065</v>
      </c>
    </row>
    <row r="36" spans="1:9" x14ac:dyDescent="0.25">
      <c r="A36" s="474"/>
      <c r="B36" s="30" t="s">
        <v>79</v>
      </c>
      <c r="C36" s="349">
        <v>244</v>
      </c>
      <c r="D36" s="343">
        <v>997</v>
      </c>
      <c r="E36" s="343">
        <v>961</v>
      </c>
      <c r="F36" s="343">
        <v>1193</v>
      </c>
      <c r="G36" s="343">
        <v>865</v>
      </c>
      <c r="H36" s="343">
        <v>1350</v>
      </c>
      <c r="I36" s="206">
        <f t="shared" si="0"/>
        <v>5610</v>
      </c>
    </row>
    <row r="37" spans="1:9" x14ac:dyDescent="0.25">
      <c r="A37" s="474"/>
      <c r="B37" s="30" t="s">
        <v>80</v>
      </c>
      <c r="C37" s="349">
        <v>19</v>
      </c>
      <c r="D37" s="343">
        <v>63</v>
      </c>
      <c r="E37" s="343">
        <v>61</v>
      </c>
      <c r="F37" s="343">
        <v>94</v>
      </c>
      <c r="G37" s="343">
        <v>128</v>
      </c>
      <c r="H37" s="343">
        <v>207</v>
      </c>
      <c r="I37" s="206">
        <f t="shared" si="0"/>
        <v>572</v>
      </c>
    </row>
    <row r="38" spans="1:9" x14ac:dyDescent="0.25">
      <c r="A38" s="474" t="s">
        <v>128</v>
      </c>
      <c r="B38" s="30" t="s">
        <v>81</v>
      </c>
      <c r="C38" s="349">
        <v>174</v>
      </c>
      <c r="D38" s="343">
        <v>541</v>
      </c>
      <c r="E38" s="343">
        <v>676</v>
      </c>
      <c r="F38" s="343">
        <v>1338</v>
      </c>
      <c r="G38" s="343">
        <v>1251</v>
      </c>
      <c r="H38" s="343">
        <v>2673</v>
      </c>
      <c r="I38" s="206">
        <f t="shared" si="0"/>
        <v>6653</v>
      </c>
    </row>
    <row r="39" spans="1:9" x14ac:dyDescent="0.25">
      <c r="A39" s="474"/>
      <c r="B39" s="30" t="s">
        <v>82</v>
      </c>
      <c r="C39" s="349">
        <v>42</v>
      </c>
      <c r="D39" s="343">
        <v>162</v>
      </c>
      <c r="E39" s="343">
        <v>182</v>
      </c>
      <c r="F39" s="343">
        <v>341</v>
      </c>
      <c r="G39" s="343">
        <v>349</v>
      </c>
      <c r="H39" s="343">
        <v>734</v>
      </c>
      <c r="I39" s="206">
        <f t="shared" si="0"/>
        <v>1810</v>
      </c>
    </row>
    <row r="40" spans="1:9" x14ac:dyDescent="0.25">
      <c r="A40" s="474"/>
      <c r="B40" s="30" t="s">
        <v>83</v>
      </c>
      <c r="C40" s="349">
        <v>109</v>
      </c>
      <c r="D40" s="343">
        <v>388</v>
      </c>
      <c r="E40" s="343">
        <v>385</v>
      </c>
      <c r="F40" s="343">
        <v>705</v>
      </c>
      <c r="G40" s="343">
        <v>678</v>
      </c>
      <c r="H40" s="343">
        <v>1587</v>
      </c>
      <c r="I40" s="206">
        <f t="shared" si="0"/>
        <v>3852</v>
      </c>
    </row>
    <row r="41" spans="1:9" x14ac:dyDescent="0.25">
      <c r="A41" s="474"/>
      <c r="B41" s="30" t="s">
        <v>84</v>
      </c>
      <c r="C41" s="349">
        <v>138</v>
      </c>
      <c r="D41" s="343">
        <v>543</v>
      </c>
      <c r="E41" s="343">
        <v>493</v>
      </c>
      <c r="F41" s="343">
        <v>744</v>
      </c>
      <c r="G41" s="343">
        <v>663</v>
      </c>
      <c r="H41" s="343">
        <v>1374</v>
      </c>
      <c r="I41" s="206">
        <f t="shared" si="0"/>
        <v>3955</v>
      </c>
    </row>
    <row r="42" spans="1:9" x14ac:dyDescent="0.25">
      <c r="A42" s="474"/>
      <c r="B42" s="30" t="s">
        <v>85</v>
      </c>
      <c r="C42" s="349">
        <v>58</v>
      </c>
      <c r="D42" s="343">
        <v>175</v>
      </c>
      <c r="E42" s="343">
        <v>220</v>
      </c>
      <c r="F42" s="343">
        <v>448</v>
      </c>
      <c r="G42" s="343">
        <v>371</v>
      </c>
      <c r="H42" s="343">
        <v>811</v>
      </c>
      <c r="I42" s="206">
        <f t="shared" si="0"/>
        <v>2083</v>
      </c>
    </row>
    <row r="43" spans="1:9" x14ac:dyDescent="0.25">
      <c r="A43" s="474"/>
      <c r="B43" s="30" t="s">
        <v>86</v>
      </c>
      <c r="C43" s="349">
        <v>45</v>
      </c>
      <c r="D43" s="343">
        <v>190</v>
      </c>
      <c r="E43" s="343">
        <v>195</v>
      </c>
      <c r="F43" s="343">
        <v>396</v>
      </c>
      <c r="G43" s="343">
        <v>405</v>
      </c>
      <c r="H43" s="343">
        <v>886</v>
      </c>
      <c r="I43" s="206">
        <f t="shared" si="0"/>
        <v>2117</v>
      </c>
    </row>
    <row r="44" spans="1:9" x14ac:dyDescent="0.25">
      <c r="A44" s="474"/>
      <c r="B44" s="30" t="s">
        <v>87</v>
      </c>
      <c r="C44" s="349">
        <v>18</v>
      </c>
      <c r="D44" s="343">
        <v>39</v>
      </c>
      <c r="E44" s="343">
        <v>59</v>
      </c>
      <c r="F44" s="343">
        <v>88</v>
      </c>
      <c r="G44" s="343">
        <v>76</v>
      </c>
      <c r="H44" s="343">
        <v>203</v>
      </c>
      <c r="I44" s="206">
        <f t="shared" si="0"/>
        <v>483</v>
      </c>
    </row>
    <row r="45" spans="1:9" x14ac:dyDescent="0.25">
      <c r="A45" s="474" t="s">
        <v>129</v>
      </c>
      <c r="B45" s="30" t="s">
        <v>88</v>
      </c>
      <c r="C45" s="349">
        <v>282</v>
      </c>
      <c r="D45" s="343">
        <v>958</v>
      </c>
      <c r="E45" s="343">
        <v>930</v>
      </c>
      <c r="F45" s="343">
        <v>1072</v>
      </c>
      <c r="G45" s="343">
        <v>801</v>
      </c>
      <c r="H45" s="343">
        <v>1113</v>
      </c>
      <c r="I45" s="206">
        <f t="shared" si="0"/>
        <v>5156</v>
      </c>
    </row>
    <row r="46" spans="1:9" x14ac:dyDescent="0.25">
      <c r="A46" s="474"/>
      <c r="B46" s="30" t="s">
        <v>89</v>
      </c>
      <c r="C46" s="349">
        <v>522</v>
      </c>
      <c r="D46" s="343">
        <v>1713</v>
      </c>
      <c r="E46" s="343">
        <v>1628</v>
      </c>
      <c r="F46" s="343">
        <v>1668</v>
      </c>
      <c r="G46" s="343">
        <v>1210</v>
      </c>
      <c r="H46" s="343">
        <v>1635</v>
      </c>
      <c r="I46" s="206">
        <f t="shared" si="0"/>
        <v>8376</v>
      </c>
    </row>
    <row r="47" spans="1:9" x14ac:dyDescent="0.25">
      <c r="A47" s="474"/>
      <c r="B47" s="30" t="s">
        <v>90</v>
      </c>
      <c r="C47" s="349">
        <v>254</v>
      </c>
      <c r="D47" s="343">
        <v>796</v>
      </c>
      <c r="E47" s="343">
        <v>698</v>
      </c>
      <c r="F47" s="343">
        <v>858</v>
      </c>
      <c r="G47" s="343">
        <v>739</v>
      </c>
      <c r="H47" s="343">
        <v>1229</v>
      </c>
      <c r="I47" s="206">
        <f t="shared" si="0"/>
        <v>4574</v>
      </c>
    </row>
    <row r="48" spans="1:9" x14ac:dyDescent="0.25">
      <c r="A48" s="474"/>
      <c r="B48" s="30" t="s">
        <v>91</v>
      </c>
      <c r="C48" s="349">
        <v>133</v>
      </c>
      <c r="D48" s="343">
        <v>410</v>
      </c>
      <c r="E48" s="343">
        <v>349</v>
      </c>
      <c r="F48" s="343">
        <v>547</v>
      </c>
      <c r="G48" s="343">
        <v>496</v>
      </c>
      <c r="H48" s="343">
        <v>952</v>
      </c>
      <c r="I48" s="206">
        <f t="shared" si="0"/>
        <v>2887</v>
      </c>
    </row>
    <row r="49" spans="1:9" x14ac:dyDescent="0.25">
      <c r="A49" s="474"/>
      <c r="B49" s="30" t="s">
        <v>92</v>
      </c>
      <c r="C49" s="349">
        <v>495</v>
      </c>
      <c r="D49" s="343">
        <v>1555</v>
      </c>
      <c r="E49" s="343">
        <v>1558</v>
      </c>
      <c r="F49" s="343">
        <v>1944</v>
      </c>
      <c r="G49" s="343">
        <v>1674</v>
      </c>
      <c r="H49" s="343">
        <v>2641</v>
      </c>
      <c r="I49" s="206">
        <f t="shared" si="0"/>
        <v>9867</v>
      </c>
    </row>
    <row r="50" spans="1:9" x14ac:dyDescent="0.25">
      <c r="A50" s="474"/>
      <c r="B50" s="30" t="s">
        <v>93</v>
      </c>
      <c r="C50" s="349">
        <v>499</v>
      </c>
      <c r="D50" s="343">
        <v>1508</v>
      </c>
      <c r="E50" s="343">
        <v>1611</v>
      </c>
      <c r="F50" s="343">
        <v>2166</v>
      </c>
      <c r="G50" s="343">
        <v>1869</v>
      </c>
      <c r="H50" s="343">
        <v>2932</v>
      </c>
      <c r="I50" s="206">
        <f t="shared" si="0"/>
        <v>10585</v>
      </c>
    </row>
    <row r="51" spans="1:9" x14ac:dyDescent="0.25">
      <c r="A51" s="474"/>
      <c r="B51" s="30" t="s">
        <v>94</v>
      </c>
      <c r="C51" s="349">
        <v>102</v>
      </c>
      <c r="D51" s="343">
        <v>384</v>
      </c>
      <c r="E51" s="343">
        <v>409</v>
      </c>
      <c r="F51" s="343">
        <v>780</v>
      </c>
      <c r="G51" s="343">
        <v>662</v>
      </c>
      <c r="H51" s="343">
        <v>1539</v>
      </c>
      <c r="I51" s="206">
        <f t="shared" si="0"/>
        <v>3876</v>
      </c>
    </row>
    <row r="52" spans="1:9" x14ac:dyDescent="0.25">
      <c r="A52" s="474"/>
      <c r="B52" s="30" t="s">
        <v>95</v>
      </c>
      <c r="C52" s="349">
        <v>376</v>
      </c>
      <c r="D52" s="343">
        <v>1164</v>
      </c>
      <c r="E52" s="343">
        <v>1139</v>
      </c>
      <c r="F52" s="343">
        <v>1794</v>
      </c>
      <c r="G52" s="343">
        <v>1617</v>
      </c>
      <c r="H52" s="343">
        <v>2726</v>
      </c>
      <c r="I52" s="206">
        <f t="shared" si="0"/>
        <v>8816</v>
      </c>
    </row>
    <row r="53" spans="1:9" x14ac:dyDescent="0.25">
      <c r="A53" s="474"/>
      <c r="B53" s="30" t="s">
        <v>96</v>
      </c>
      <c r="C53" s="349">
        <v>168</v>
      </c>
      <c r="D53" s="343">
        <v>472</v>
      </c>
      <c r="E53" s="343">
        <v>399</v>
      </c>
      <c r="F53" s="343">
        <v>432</v>
      </c>
      <c r="G53" s="343">
        <v>441</v>
      </c>
      <c r="H53" s="343">
        <v>652</v>
      </c>
      <c r="I53" s="206">
        <f t="shared" si="0"/>
        <v>2564</v>
      </c>
    </row>
    <row r="54" spans="1:9" x14ac:dyDescent="0.25">
      <c r="A54" s="474"/>
      <c r="B54" s="30" t="s">
        <v>97</v>
      </c>
      <c r="C54" s="349">
        <v>135</v>
      </c>
      <c r="D54" s="343">
        <v>421</v>
      </c>
      <c r="E54" s="343">
        <v>577</v>
      </c>
      <c r="F54" s="343">
        <v>1010</v>
      </c>
      <c r="G54" s="343">
        <v>850</v>
      </c>
      <c r="H54" s="343">
        <v>1619</v>
      </c>
      <c r="I54" s="206">
        <f t="shared" si="0"/>
        <v>4612</v>
      </c>
    </row>
    <row r="55" spans="1:9" x14ac:dyDescent="0.25">
      <c r="A55" s="474" t="s">
        <v>130</v>
      </c>
      <c r="B55" s="30" t="s">
        <v>98</v>
      </c>
      <c r="C55" s="349">
        <v>906</v>
      </c>
      <c r="D55" s="343">
        <v>3106</v>
      </c>
      <c r="E55" s="343">
        <v>3199</v>
      </c>
      <c r="F55" s="343">
        <v>3110</v>
      </c>
      <c r="G55" s="343">
        <v>2317</v>
      </c>
      <c r="H55" s="343">
        <v>3374</v>
      </c>
      <c r="I55" s="206">
        <f t="shared" si="0"/>
        <v>16012</v>
      </c>
    </row>
    <row r="56" spans="1:9" x14ac:dyDescent="0.25">
      <c r="A56" s="474"/>
      <c r="B56" s="30" t="s">
        <v>99</v>
      </c>
      <c r="C56" s="349">
        <v>556</v>
      </c>
      <c r="D56" s="343">
        <v>1733</v>
      </c>
      <c r="E56" s="343">
        <v>1780</v>
      </c>
      <c r="F56" s="343">
        <v>1985</v>
      </c>
      <c r="G56" s="343">
        <v>1586</v>
      </c>
      <c r="H56" s="343">
        <v>2485</v>
      </c>
      <c r="I56" s="206">
        <f t="shared" si="0"/>
        <v>10125</v>
      </c>
    </row>
    <row r="57" spans="1:9" x14ac:dyDescent="0.25">
      <c r="A57" s="474"/>
      <c r="B57" s="30" t="s">
        <v>100</v>
      </c>
      <c r="C57" s="349">
        <v>363</v>
      </c>
      <c r="D57" s="343">
        <v>964</v>
      </c>
      <c r="E57" s="343">
        <v>954</v>
      </c>
      <c r="F57" s="343">
        <v>1234</v>
      </c>
      <c r="G57" s="343">
        <v>1100</v>
      </c>
      <c r="H57" s="343">
        <v>1731</v>
      </c>
      <c r="I57" s="206">
        <f t="shared" si="0"/>
        <v>6346</v>
      </c>
    </row>
    <row r="58" spans="1:9" x14ac:dyDescent="0.25">
      <c r="A58" s="474"/>
      <c r="B58" s="30" t="s">
        <v>101</v>
      </c>
      <c r="C58" s="349">
        <v>234</v>
      </c>
      <c r="D58" s="343">
        <v>711</v>
      </c>
      <c r="E58" s="343">
        <v>712</v>
      </c>
      <c r="F58" s="343">
        <v>1013</v>
      </c>
      <c r="G58" s="343">
        <v>953</v>
      </c>
      <c r="H58" s="343">
        <v>1801</v>
      </c>
      <c r="I58" s="206">
        <f t="shared" si="0"/>
        <v>5424</v>
      </c>
    </row>
    <row r="59" spans="1:9" x14ac:dyDescent="0.25">
      <c r="A59" s="474"/>
      <c r="B59" s="30" t="s">
        <v>102</v>
      </c>
      <c r="C59" s="349">
        <v>235</v>
      </c>
      <c r="D59" s="343">
        <v>914</v>
      </c>
      <c r="E59" s="343">
        <v>1037</v>
      </c>
      <c r="F59" s="343">
        <v>1410</v>
      </c>
      <c r="G59" s="343">
        <v>1308</v>
      </c>
      <c r="H59" s="343">
        <v>2913</v>
      </c>
      <c r="I59" s="206">
        <f t="shared" si="0"/>
        <v>7817</v>
      </c>
    </row>
    <row r="60" spans="1:9" x14ac:dyDescent="0.25">
      <c r="A60" s="474" t="s">
        <v>131</v>
      </c>
      <c r="B60" s="30" t="s">
        <v>103</v>
      </c>
      <c r="C60" s="349">
        <v>623</v>
      </c>
      <c r="D60" s="343">
        <v>2057</v>
      </c>
      <c r="E60" s="343">
        <v>1999</v>
      </c>
      <c r="F60" s="343">
        <v>2623</v>
      </c>
      <c r="G60" s="343">
        <v>2143</v>
      </c>
      <c r="H60" s="343">
        <v>3685</v>
      </c>
      <c r="I60" s="206">
        <f t="shared" si="0"/>
        <v>13130</v>
      </c>
    </row>
    <row r="61" spans="1:9" x14ac:dyDescent="0.25">
      <c r="A61" s="474"/>
      <c r="B61" s="30" t="s">
        <v>104</v>
      </c>
      <c r="C61" s="349">
        <v>365</v>
      </c>
      <c r="D61" s="343">
        <v>1133</v>
      </c>
      <c r="E61" s="343">
        <v>1152</v>
      </c>
      <c r="F61" s="343">
        <v>1449</v>
      </c>
      <c r="G61" s="343">
        <v>1297</v>
      </c>
      <c r="H61" s="343">
        <v>2167</v>
      </c>
      <c r="I61" s="206">
        <f t="shared" si="0"/>
        <v>7563</v>
      </c>
    </row>
    <row r="62" spans="1:9" x14ac:dyDescent="0.25">
      <c r="A62" s="474"/>
      <c r="B62" s="30" t="s">
        <v>105</v>
      </c>
      <c r="C62" s="349">
        <v>45</v>
      </c>
      <c r="D62" s="343">
        <v>118</v>
      </c>
      <c r="E62" s="343">
        <v>140</v>
      </c>
      <c r="F62" s="343">
        <v>277</v>
      </c>
      <c r="G62" s="343">
        <v>239</v>
      </c>
      <c r="H62" s="343">
        <v>488</v>
      </c>
      <c r="I62" s="206">
        <f t="shared" si="0"/>
        <v>1307</v>
      </c>
    </row>
    <row r="63" spans="1:9" x14ac:dyDescent="0.25">
      <c r="A63" s="475" t="s">
        <v>133</v>
      </c>
      <c r="B63" s="30" t="s">
        <v>106</v>
      </c>
      <c r="C63" s="349">
        <v>200</v>
      </c>
      <c r="D63" s="343">
        <v>593</v>
      </c>
      <c r="E63" s="343">
        <v>626</v>
      </c>
      <c r="F63" s="343">
        <v>832</v>
      </c>
      <c r="G63" s="343">
        <v>826</v>
      </c>
      <c r="H63" s="343">
        <v>1378</v>
      </c>
      <c r="I63" s="206">
        <f t="shared" si="0"/>
        <v>4455</v>
      </c>
    </row>
    <row r="64" spans="1:9" x14ac:dyDescent="0.25">
      <c r="A64" s="475"/>
      <c r="B64" s="30" t="s">
        <v>107</v>
      </c>
      <c r="C64" s="349">
        <v>231</v>
      </c>
      <c r="D64" s="343">
        <v>753</v>
      </c>
      <c r="E64" s="343">
        <v>564</v>
      </c>
      <c r="F64" s="343">
        <v>653</v>
      </c>
      <c r="G64" s="343">
        <v>621</v>
      </c>
      <c r="H64" s="343">
        <v>1077</v>
      </c>
      <c r="I64" s="206">
        <f t="shared" si="0"/>
        <v>3899</v>
      </c>
    </row>
    <row r="65" spans="1:17" x14ac:dyDescent="0.25">
      <c r="A65" s="475"/>
      <c r="B65" s="30" t="s">
        <v>108</v>
      </c>
      <c r="C65" s="349">
        <v>101</v>
      </c>
      <c r="D65" s="343">
        <v>310</v>
      </c>
      <c r="E65" s="343">
        <v>269</v>
      </c>
      <c r="F65" s="343">
        <v>334</v>
      </c>
      <c r="G65" s="343">
        <v>294</v>
      </c>
      <c r="H65" s="343">
        <v>578</v>
      </c>
      <c r="I65" s="206">
        <f t="shared" si="0"/>
        <v>1886</v>
      </c>
    </row>
    <row r="66" spans="1:17" x14ac:dyDescent="0.25">
      <c r="A66" s="475"/>
      <c r="B66" s="30" t="s">
        <v>109</v>
      </c>
      <c r="C66" s="349">
        <v>126</v>
      </c>
      <c r="D66" s="343">
        <v>488</v>
      </c>
      <c r="E66" s="343">
        <v>552</v>
      </c>
      <c r="F66" s="343">
        <v>652</v>
      </c>
      <c r="G66" s="343">
        <v>661</v>
      </c>
      <c r="H66" s="343">
        <v>990</v>
      </c>
      <c r="I66" s="206">
        <f t="shared" si="0"/>
        <v>3469</v>
      </c>
    </row>
    <row r="67" spans="1:17" x14ac:dyDescent="0.25">
      <c r="A67" s="475"/>
      <c r="B67" s="30" t="s">
        <v>110</v>
      </c>
      <c r="C67" s="349">
        <v>54</v>
      </c>
      <c r="D67" s="343">
        <v>147</v>
      </c>
      <c r="E67" s="343">
        <v>233</v>
      </c>
      <c r="F67" s="343">
        <v>395</v>
      </c>
      <c r="G67" s="343">
        <v>372</v>
      </c>
      <c r="H67" s="343">
        <v>542</v>
      </c>
      <c r="I67" s="206">
        <f t="shared" si="0"/>
        <v>1743</v>
      </c>
    </row>
    <row r="68" spans="1:17" x14ac:dyDescent="0.25">
      <c r="A68" s="475"/>
      <c r="B68" s="30" t="s">
        <v>111</v>
      </c>
      <c r="C68" s="349">
        <v>131</v>
      </c>
      <c r="D68" s="343">
        <v>365</v>
      </c>
      <c r="E68" s="343">
        <v>327</v>
      </c>
      <c r="F68" s="343">
        <v>504</v>
      </c>
      <c r="G68" s="343">
        <v>383</v>
      </c>
      <c r="H68" s="343">
        <v>629</v>
      </c>
      <c r="I68" s="206">
        <f t="shared" si="0"/>
        <v>2339</v>
      </c>
    </row>
    <row r="69" spans="1:17" x14ac:dyDescent="0.25">
      <c r="A69" s="475"/>
      <c r="B69" s="30" t="s">
        <v>112</v>
      </c>
      <c r="C69" s="349">
        <v>84</v>
      </c>
      <c r="D69" s="343">
        <v>307</v>
      </c>
      <c r="E69" s="343">
        <v>295</v>
      </c>
      <c r="F69" s="343">
        <v>437</v>
      </c>
      <c r="G69" s="343">
        <v>398</v>
      </c>
      <c r="H69" s="343">
        <v>850</v>
      </c>
      <c r="I69" s="206">
        <f t="shared" si="0"/>
        <v>2371</v>
      </c>
    </row>
    <row r="70" spans="1:17" x14ac:dyDescent="0.25">
      <c r="A70" s="475"/>
      <c r="B70" s="30" t="s">
        <v>113</v>
      </c>
      <c r="C70" s="349">
        <v>81</v>
      </c>
      <c r="D70" s="343">
        <v>284</v>
      </c>
      <c r="E70" s="343">
        <v>338</v>
      </c>
      <c r="F70" s="343">
        <v>548</v>
      </c>
      <c r="G70" s="343">
        <v>522</v>
      </c>
      <c r="H70" s="343">
        <v>1132</v>
      </c>
      <c r="I70" s="206">
        <f t="shared" si="0"/>
        <v>2905</v>
      </c>
    </row>
    <row r="71" spans="1:17" x14ac:dyDescent="0.25">
      <c r="A71" s="475"/>
      <c r="B71" s="30" t="s">
        <v>114</v>
      </c>
      <c r="C71" s="349">
        <v>73</v>
      </c>
      <c r="D71" s="343">
        <v>293</v>
      </c>
      <c r="E71" s="343">
        <v>238</v>
      </c>
      <c r="F71" s="343">
        <v>376</v>
      </c>
      <c r="G71" s="343">
        <v>321</v>
      </c>
      <c r="H71" s="343">
        <v>814</v>
      </c>
      <c r="I71" s="206">
        <f t="shared" si="0"/>
        <v>2115</v>
      </c>
    </row>
    <row r="72" spans="1:17" x14ac:dyDescent="0.25">
      <c r="A72" s="474" t="s">
        <v>132</v>
      </c>
      <c r="B72" s="30" t="s">
        <v>115</v>
      </c>
      <c r="C72" s="349">
        <v>217</v>
      </c>
      <c r="D72" s="343">
        <v>782</v>
      </c>
      <c r="E72" s="343">
        <v>784</v>
      </c>
      <c r="F72" s="343">
        <v>1403</v>
      </c>
      <c r="G72" s="343">
        <v>1393</v>
      </c>
      <c r="H72" s="343">
        <v>3063</v>
      </c>
      <c r="I72" s="206">
        <f t="shared" si="0"/>
        <v>7642</v>
      </c>
    </row>
    <row r="73" spans="1:17" x14ac:dyDescent="0.25">
      <c r="A73" s="474"/>
      <c r="B73" s="30" t="s">
        <v>116</v>
      </c>
      <c r="C73" s="349">
        <v>91</v>
      </c>
      <c r="D73" s="343">
        <v>303</v>
      </c>
      <c r="E73" s="343">
        <v>332</v>
      </c>
      <c r="F73" s="343">
        <v>546</v>
      </c>
      <c r="G73" s="343">
        <v>514</v>
      </c>
      <c r="H73" s="343">
        <v>1030</v>
      </c>
      <c r="I73" s="206">
        <f t="shared" si="0"/>
        <v>2816</v>
      </c>
    </row>
    <row r="74" spans="1:17" x14ac:dyDescent="0.25">
      <c r="A74" s="474"/>
      <c r="B74" s="30" t="s">
        <v>117</v>
      </c>
      <c r="C74" s="349">
        <v>195</v>
      </c>
      <c r="D74" s="343">
        <v>638</v>
      </c>
      <c r="E74" s="343">
        <v>551</v>
      </c>
      <c r="F74" s="343">
        <v>318</v>
      </c>
      <c r="G74" s="343">
        <v>232</v>
      </c>
      <c r="H74" s="343">
        <v>468</v>
      </c>
      <c r="I74" s="206">
        <f t="shared" ref="I74:I77" si="1">SUM(C74:H74)</f>
        <v>2402</v>
      </c>
    </row>
    <row r="75" spans="1:17" x14ac:dyDescent="0.25">
      <c r="A75" s="474"/>
      <c r="B75" s="30" t="s">
        <v>118</v>
      </c>
      <c r="C75" s="349">
        <v>93</v>
      </c>
      <c r="D75" s="343">
        <v>356</v>
      </c>
      <c r="E75" s="343">
        <v>389</v>
      </c>
      <c r="F75" s="343">
        <v>642</v>
      </c>
      <c r="G75" s="343">
        <v>532</v>
      </c>
      <c r="H75" s="343">
        <v>1257</v>
      </c>
      <c r="I75" s="206">
        <f t="shared" si="1"/>
        <v>3269</v>
      </c>
    </row>
    <row r="76" spans="1:17" x14ac:dyDescent="0.25">
      <c r="A76" s="474"/>
      <c r="B76" s="30" t="s">
        <v>119</v>
      </c>
      <c r="C76" s="349">
        <v>234</v>
      </c>
      <c r="D76" s="343">
        <v>448</v>
      </c>
      <c r="E76" s="343">
        <v>561</v>
      </c>
      <c r="F76" s="343">
        <v>994</v>
      </c>
      <c r="G76" s="343">
        <v>739</v>
      </c>
      <c r="H76" s="343">
        <v>1863</v>
      </c>
      <c r="I76" s="206">
        <f t="shared" si="1"/>
        <v>4839</v>
      </c>
    </row>
    <row r="77" spans="1:17" x14ac:dyDescent="0.25">
      <c r="A77" s="474"/>
      <c r="B77" s="30" t="s">
        <v>120</v>
      </c>
      <c r="C77" s="349">
        <v>88</v>
      </c>
      <c r="D77" s="343">
        <v>169</v>
      </c>
      <c r="E77" s="343">
        <v>74</v>
      </c>
      <c r="F77" s="343">
        <v>129</v>
      </c>
      <c r="G77" s="343">
        <v>150</v>
      </c>
      <c r="H77" s="343">
        <v>280</v>
      </c>
      <c r="I77" s="206">
        <f t="shared" si="1"/>
        <v>890</v>
      </c>
    </row>
    <row r="78" spans="1:17" x14ac:dyDescent="0.25">
      <c r="B78" s="41" t="s">
        <v>121</v>
      </c>
      <c r="C78" s="55">
        <f>SUM(C9:C77)</f>
        <v>17237</v>
      </c>
      <c r="D78" s="53">
        <f t="shared" ref="D78:I78" si="2">SUM(D9:D77)</f>
        <v>54023</v>
      </c>
      <c r="E78" s="53">
        <f t="shared" si="2"/>
        <v>51211</v>
      </c>
      <c r="F78" s="53">
        <f t="shared" si="2"/>
        <v>69320</v>
      </c>
      <c r="G78" s="53">
        <f t="shared" si="2"/>
        <v>60843</v>
      </c>
      <c r="H78" s="53">
        <f t="shared" si="2"/>
        <v>109107</v>
      </c>
      <c r="I78" s="54">
        <f t="shared" si="2"/>
        <v>361741</v>
      </c>
      <c r="L78" s="417"/>
      <c r="M78" s="417"/>
      <c r="N78" s="417"/>
      <c r="O78" s="417"/>
      <c r="P78" s="417"/>
      <c r="Q78" s="417"/>
    </row>
    <row r="79" spans="1:17" x14ac:dyDescent="0.25">
      <c r="L79" s="417"/>
      <c r="M79" s="417"/>
      <c r="N79" s="417"/>
      <c r="O79" s="417"/>
      <c r="P79" s="417"/>
      <c r="Q79" s="417"/>
    </row>
    <row r="80" spans="1:17" x14ac:dyDescent="0.25">
      <c r="L80" s="417"/>
      <c r="M80" s="417"/>
      <c r="N80" s="417"/>
      <c r="O80" s="417"/>
      <c r="P80" s="417"/>
      <c r="Q80" s="417"/>
    </row>
  </sheetData>
  <mergeCells count="19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I7:I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M212"/>
  <sheetViews>
    <sheetView topLeftCell="A10" workbookViewId="0">
      <pane xSplit="2" ySplit="2" topLeftCell="AB138" activePane="bottomRight" state="frozen"/>
      <selection activeCell="A10" sqref="A10"/>
      <selection pane="topRight" activeCell="C10" sqref="C10"/>
      <selection pane="bottomLeft" activeCell="A12" sqref="A12"/>
      <selection pane="bottomRight" activeCell="O133" sqref="O133:Y142"/>
    </sheetView>
  </sheetViews>
  <sheetFormatPr baseColWidth="10" defaultRowHeight="15" x14ac:dyDescent="0.25"/>
  <cols>
    <col min="1" max="1" width="15.7109375" customWidth="1"/>
    <col min="2" max="2" width="30.7109375" customWidth="1"/>
    <col min="3" max="38" width="11.7109375" customWidth="1"/>
  </cols>
  <sheetData>
    <row r="1" spans="1:3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3" spans="1:38" ht="15.75" x14ac:dyDescent="0.25">
      <c r="A3" s="2" t="s">
        <v>273</v>
      </c>
      <c r="B3" s="2"/>
    </row>
    <row r="4" spans="1:38" ht="15.75" x14ac:dyDescent="0.25">
      <c r="A4" s="2"/>
      <c r="B4" s="2"/>
      <c r="AJ4" s="36"/>
    </row>
    <row r="5" spans="1:38" ht="15.75" x14ac:dyDescent="0.25">
      <c r="A5" s="2" t="s">
        <v>257</v>
      </c>
      <c r="B5" s="2"/>
    </row>
    <row r="6" spans="1:38" ht="15.75" x14ac:dyDescent="0.25">
      <c r="A6" s="104"/>
      <c r="B6" s="104"/>
    </row>
    <row r="7" spans="1:38" ht="15.75" x14ac:dyDescent="0.25">
      <c r="A7" s="109" t="s">
        <v>271</v>
      </c>
      <c r="B7" s="108"/>
      <c r="C7" s="108"/>
      <c r="D7" s="108"/>
      <c r="E7" s="108"/>
      <c r="F7" s="108"/>
      <c r="G7" s="240"/>
      <c r="H7" s="219" t="s">
        <v>272</v>
      </c>
      <c r="I7" s="228"/>
      <c r="J7" s="229"/>
      <c r="K7" s="230" t="s">
        <v>15</v>
      </c>
      <c r="L7" s="199"/>
      <c r="M7" s="230"/>
      <c r="N7" s="228"/>
      <c r="O7" s="210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</row>
    <row r="8" spans="1:38" x14ac:dyDescent="0.25">
      <c r="A8" s="108" t="s">
        <v>195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</row>
    <row r="9" spans="1:38" ht="15.75" x14ac:dyDescent="0.25">
      <c r="A9" s="537" t="s">
        <v>196</v>
      </c>
      <c r="B9" s="534" t="s">
        <v>123</v>
      </c>
      <c r="C9" s="547" t="s">
        <v>177</v>
      </c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334"/>
      <c r="O9" s="545" t="s">
        <v>145</v>
      </c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334"/>
      <c r="AA9" s="545" t="s">
        <v>6</v>
      </c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111"/>
    </row>
    <row r="10" spans="1:38" ht="30" customHeight="1" x14ac:dyDescent="0.25">
      <c r="A10" s="538"/>
      <c r="B10" s="535"/>
      <c r="C10" s="526" t="s">
        <v>181</v>
      </c>
      <c r="D10" s="526" t="s">
        <v>182</v>
      </c>
      <c r="E10" s="526" t="s">
        <v>183</v>
      </c>
      <c r="F10" s="526" t="s">
        <v>184</v>
      </c>
      <c r="G10" s="526" t="s">
        <v>185</v>
      </c>
      <c r="H10" s="526" t="s">
        <v>186</v>
      </c>
      <c r="I10" s="526" t="s">
        <v>187</v>
      </c>
      <c r="J10" s="526" t="s">
        <v>188</v>
      </c>
      <c r="K10" s="526" t="s">
        <v>189</v>
      </c>
      <c r="L10" s="526" t="s">
        <v>190</v>
      </c>
      <c r="M10" s="527" t="s">
        <v>191</v>
      </c>
      <c r="N10" s="526" t="s">
        <v>6</v>
      </c>
      <c r="O10" s="528" t="s">
        <v>181</v>
      </c>
      <c r="P10" s="526" t="s">
        <v>182</v>
      </c>
      <c r="Q10" s="526" t="s">
        <v>183</v>
      </c>
      <c r="R10" s="526" t="s">
        <v>184</v>
      </c>
      <c r="S10" s="526" t="s">
        <v>185</v>
      </c>
      <c r="T10" s="526" t="s">
        <v>186</v>
      </c>
      <c r="U10" s="526" t="s">
        <v>187</v>
      </c>
      <c r="V10" s="526" t="s">
        <v>188</v>
      </c>
      <c r="W10" s="526" t="s">
        <v>189</v>
      </c>
      <c r="X10" s="526" t="s">
        <v>190</v>
      </c>
      <c r="Y10" s="527" t="s">
        <v>191</v>
      </c>
      <c r="Z10" s="526" t="s">
        <v>6</v>
      </c>
      <c r="AA10" s="528" t="s">
        <v>181</v>
      </c>
      <c r="AB10" s="526" t="s">
        <v>182</v>
      </c>
      <c r="AC10" s="526" t="s">
        <v>183</v>
      </c>
      <c r="AD10" s="526" t="s">
        <v>184</v>
      </c>
      <c r="AE10" s="526" t="s">
        <v>185</v>
      </c>
      <c r="AF10" s="526" t="s">
        <v>186</v>
      </c>
      <c r="AG10" s="526" t="s">
        <v>187</v>
      </c>
      <c r="AH10" s="526" t="s">
        <v>188</v>
      </c>
      <c r="AI10" s="526" t="s">
        <v>189</v>
      </c>
      <c r="AJ10" s="526" t="s">
        <v>190</v>
      </c>
      <c r="AK10" s="527" t="s">
        <v>191</v>
      </c>
      <c r="AL10" s="529" t="s">
        <v>6</v>
      </c>
    </row>
    <row r="11" spans="1:38" ht="15" customHeight="1" x14ac:dyDescent="0.25">
      <c r="A11" s="539"/>
      <c r="B11" s="53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7"/>
      <c r="N11" s="526"/>
      <c r="O11" s="528"/>
      <c r="P11" s="526"/>
      <c r="Q11" s="526"/>
      <c r="R11" s="526"/>
      <c r="S11" s="526"/>
      <c r="T11" s="526"/>
      <c r="U11" s="526"/>
      <c r="V11" s="526"/>
      <c r="W11" s="526"/>
      <c r="X11" s="526"/>
      <c r="Y11" s="527"/>
      <c r="Z11" s="526"/>
      <c r="AA11" s="528"/>
      <c r="AB11" s="526"/>
      <c r="AC11" s="526"/>
      <c r="AD11" s="526"/>
      <c r="AE11" s="526"/>
      <c r="AF11" s="526"/>
      <c r="AG11" s="526"/>
      <c r="AH11" s="526"/>
      <c r="AI11" s="526"/>
      <c r="AJ11" s="526"/>
      <c r="AK11" s="527"/>
      <c r="AL11" s="530"/>
    </row>
    <row r="12" spans="1:38" x14ac:dyDescent="0.25">
      <c r="A12" s="540" t="s">
        <v>197</v>
      </c>
      <c r="B12" s="247" t="s">
        <v>124</v>
      </c>
      <c r="C12" s="256">
        <v>1565</v>
      </c>
      <c r="D12" s="239">
        <v>1357</v>
      </c>
      <c r="E12" s="239">
        <v>1755</v>
      </c>
      <c r="F12" s="239">
        <v>2235</v>
      </c>
      <c r="G12" s="239">
        <v>1346</v>
      </c>
      <c r="H12" s="239">
        <v>5602</v>
      </c>
      <c r="I12" s="239">
        <v>13875</v>
      </c>
      <c r="J12" s="239">
        <v>10315</v>
      </c>
      <c r="K12" s="239">
        <v>2704</v>
      </c>
      <c r="L12" s="239">
        <v>4183</v>
      </c>
      <c r="M12" s="239">
        <v>5456</v>
      </c>
      <c r="N12" s="372">
        <f>SUM(C12:M12)</f>
        <v>50393</v>
      </c>
      <c r="O12" s="373">
        <v>376</v>
      </c>
      <c r="P12" s="255">
        <v>343</v>
      </c>
      <c r="Q12" s="255">
        <v>472</v>
      </c>
      <c r="R12" s="255">
        <v>487</v>
      </c>
      <c r="S12" s="255">
        <v>343</v>
      </c>
      <c r="T12" s="239">
        <v>1994</v>
      </c>
      <c r="U12" s="239">
        <v>7044</v>
      </c>
      <c r="V12" s="239">
        <v>3245</v>
      </c>
      <c r="W12" s="255">
        <v>618</v>
      </c>
      <c r="X12" s="239">
        <v>1147</v>
      </c>
      <c r="Y12" s="255">
        <v>595</v>
      </c>
      <c r="Z12" s="372">
        <f>SUM(O12:Y12)</f>
        <v>16664</v>
      </c>
      <c r="AA12" s="366">
        <f>C12+O12</f>
        <v>1941</v>
      </c>
      <c r="AB12" s="239">
        <f t="shared" ref="AB12:AL12" si="0">D12+P12</f>
        <v>1700</v>
      </c>
      <c r="AC12" s="239">
        <f t="shared" si="0"/>
        <v>2227</v>
      </c>
      <c r="AD12" s="239">
        <f t="shared" si="0"/>
        <v>2722</v>
      </c>
      <c r="AE12" s="239">
        <f t="shared" si="0"/>
        <v>1689</v>
      </c>
      <c r="AF12" s="239">
        <f t="shared" si="0"/>
        <v>7596</v>
      </c>
      <c r="AG12" s="239">
        <f t="shared" si="0"/>
        <v>20919</v>
      </c>
      <c r="AH12" s="239">
        <f t="shared" si="0"/>
        <v>13560</v>
      </c>
      <c r="AI12" s="239">
        <f t="shared" si="0"/>
        <v>3322</v>
      </c>
      <c r="AJ12" s="239">
        <f t="shared" si="0"/>
        <v>5330</v>
      </c>
      <c r="AK12" s="175">
        <f t="shared" si="0"/>
        <v>6051</v>
      </c>
      <c r="AL12" s="251">
        <f t="shared" si="0"/>
        <v>67057</v>
      </c>
    </row>
    <row r="13" spans="1:38" x14ac:dyDescent="0.25">
      <c r="A13" s="541"/>
      <c r="B13" s="243" t="s">
        <v>125</v>
      </c>
      <c r="C13" s="248">
        <v>686</v>
      </c>
      <c r="D13" s="246">
        <v>581</v>
      </c>
      <c r="E13" s="246">
        <v>781</v>
      </c>
      <c r="F13" s="245">
        <v>1009</v>
      </c>
      <c r="G13" s="246">
        <v>577</v>
      </c>
      <c r="H13" s="245">
        <v>1686</v>
      </c>
      <c r="I13" s="245">
        <v>5251</v>
      </c>
      <c r="J13" s="245">
        <v>5370</v>
      </c>
      <c r="K13" s="245">
        <v>1476</v>
      </c>
      <c r="L13" s="245">
        <v>2426</v>
      </c>
      <c r="M13" s="245">
        <v>2709</v>
      </c>
      <c r="N13" s="371">
        <f t="shared" ref="N13:N76" si="1">SUM(C13:M13)</f>
        <v>22552</v>
      </c>
      <c r="O13" s="370">
        <v>124</v>
      </c>
      <c r="P13" s="246">
        <v>125</v>
      </c>
      <c r="Q13" s="246">
        <v>171</v>
      </c>
      <c r="R13" s="246">
        <v>185</v>
      </c>
      <c r="S13" s="246">
        <v>150</v>
      </c>
      <c r="T13" s="246">
        <v>604</v>
      </c>
      <c r="U13" s="245">
        <v>2204</v>
      </c>
      <c r="V13" s="245">
        <v>1142</v>
      </c>
      <c r="W13" s="246">
        <v>236</v>
      </c>
      <c r="X13" s="246">
        <v>345</v>
      </c>
      <c r="Y13" s="246">
        <v>155</v>
      </c>
      <c r="Z13" s="371">
        <f t="shared" ref="Z13:Z76" si="2">SUM(O13:Y13)</f>
        <v>5441</v>
      </c>
      <c r="AA13" s="369">
        <f t="shared" ref="AA13:AA76" si="3">C13+O13</f>
        <v>810</v>
      </c>
      <c r="AB13" s="245">
        <f t="shared" ref="AB13:AB76" si="4">D13+P13</f>
        <v>706</v>
      </c>
      <c r="AC13" s="245">
        <f t="shared" ref="AC13:AC76" si="5">E13+Q13</f>
        <v>952</v>
      </c>
      <c r="AD13" s="245">
        <f t="shared" ref="AD13:AD76" si="6">F13+R13</f>
        <v>1194</v>
      </c>
      <c r="AE13" s="245">
        <f t="shared" ref="AE13:AE76" si="7">G13+S13</f>
        <v>727</v>
      </c>
      <c r="AF13" s="245">
        <f t="shared" ref="AF13:AF76" si="8">H13+T13</f>
        <v>2290</v>
      </c>
      <c r="AG13" s="245">
        <f t="shared" ref="AG13:AG76" si="9">I13+U13</f>
        <v>7455</v>
      </c>
      <c r="AH13" s="245">
        <f t="shared" ref="AH13:AH76" si="10">J13+V13</f>
        <v>6512</v>
      </c>
      <c r="AI13" s="245">
        <f t="shared" ref="AI13:AI76" si="11">K13+W13</f>
        <v>1712</v>
      </c>
      <c r="AJ13" s="245">
        <f t="shared" ref="AJ13:AJ76" si="12">L13+X13</f>
        <v>2771</v>
      </c>
      <c r="AK13" s="176">
        <f t="shared" ref="AK13:AK76" si="13">M13+Y13</f>
        <v>2864</v>
      </c>
      <c r="AL13" s="250">
        <f t="shared" ref="AL13:AL76" si="14">N13+Z13</f>
        <v>27993</v>
      </c>
    </row>
    <row r="14" spans="1:38" x14ac:dyDescent="0.25">
      <c r="A14" s="541"/>
      <c r="B14" s="243" t="s">
        <v>126</v>
      </c>
      <c r="C14" s="248">
        <v>772</v>
      </c>
      <c r="D14" s="246">
        <v>778</v>
      </c>
      <c r="E14" s="245">
        <v>1093</v>
      </c>
      <c r="F14" s="245">
        <v>1402</v>
      </c>
      <c r="G14" s="246">
        <v>931</v>
      </c>
      <c r="H14" s="245">
        <v>2057</v>
      </c>
      <c r="I14" s="245">
        <v>5852</v>
      </c>
      <c r="J14" s="245">
        <v>8685</v>
      </c>
      <c r="K14" s="245">
        <v>2447</v>
      </c>
      <c r="L14" s="245">
        <v>4500</v>
      </c>
      <c r="M14" s="245">
        <v>5619</v>
      </c>
      <c r="N14" s="371">
        <f t="shared" si="1"/>
        <v>34136</v>
      </c>
      <c r="O14" s="370">
        <v>65</v>
      </c>
      <c r="P14" s="246">
        <v>69</v>
      </c>
      <c r="Q14" s="246">
        <v>102</v>
      </c>
      <c r="R14" s="246">
        <v>127</v>
      </c>
      <c r="S14" s="246">
        <v>111</v>
      </c>
      <c r="T14" s="246">
        <v>225</v>
      </c>
      <c r="U14" s="245">
        <v>1214</v>
      </c>
      <c r="V14" s="246">
        <v>749</v>
      </c>
      <c r="W14" s="246">
        <v>123</v>
      </c>
      <c r="X14" s="246">
        <v>278</v>
      </c>
      <c r="Y14" s="246">
        <v>154</v>
      </c>
      <c r="Z14" s="371">
        <f t="shared" si="2"/>
        <v>3217</v>
      </c>
      <c r="AA14" s="369">
        <f t="shared" si="3"/>
        <v>837</v>
      </c>
      <c r="AB14" s="245">
        <f t="shared" si="4"/>
        <v>847</v>
      </c>
      <c r="AC14" s="245">
        <f t="shared" si="5"/>
        <v>1195</v>
      </c>
      <c r="AD14" s="245">
        <f t="shared" si="6"/>
        <v>1529</v>
      </c>
      <c r="AE14" s="245">
        <f t="shared" si="7"/>
        <v>1042</v>
      </c>
      <c r="AF14" s="245">
        <f t="shared" si="8"/>
        <v>2282</v>
      </c>
      <c r="AG14" s="245">
        <f t="shared" si="9"/>
        <v>7066</v>
      </c>
      <c r="AH14" s="245">
        <f t="shared" si="10"/>
        <v>9434</v>
      </c>
      <c r="AI14" s="245">
        <f t="shared" si="11"/>
        <v>2570</v>
      </c>
      <c r="AJ14" s="245">
        <f t="shared" si="12"/>
        <v>4778</v>
      </c>
      <c r="AK14" s="176">
        <f t="shared" si="13"/>
        <v>5773</v>
      </c>
      <c r="AL14" s="250">
        <f t="shared" si="14"/>
        <v>37353</v>
      </c>
    </row>
    <row r="15" spans="1:38" x14ac:dyDescent="0.25">
      <c r="A15" s="541"/>
      <c r="B15" s="243" t="s">
        <v>127</v>
      </c>
      <c r="C15" s="248">
        <v>851</v>
      </c>
      <c r="D15" s="246">
        <v>780</v>
      </c>
      <c r="E15" s="246">
        <v>962</v>
      </c>
      <c r="F15" s="245">
        <v>1382</v>
      </c>
      <c r="G15" s="246">
        <v>801</v>
      </c>
      <c r="H15" s="245">
        <v>2069</v>
      </c>
      <c r="I15" s="245">
        <v>5644</v>
      </c>
      <c r="J15" s="245">
        <v>6367</v>
      </c>
      <c r="K15" s="245">
        <v>1788</v>
      </c>
      <c r="L15" s="245">
        <v>2725</v>
      </c>
      <c r="M15" s="245">
        <v>3295</v>
      </c>
      <c r="N15" s="371">
        <f t="shared" si="1"/>
        <v>26664</v>
      </c>
      <c r="O15" s="370">
        <v>107</v>
      </c>
      <c r="P15" s="246">
        <v>103</v>
      </c>
      <c r="Q15" s="246">
        <v>160</v>
      </c>
      <c r="R15" s="246">
        <v>171</v>
      </c>
      <c r="S15" s="246">
        <v>145</v>
      </c>
      <c r="T15" s="246">
        <v>436</v>
      </c>
      <c r="U15" s="245">
        <v>1816</v>
      </c>
      <c r="V15" s="246">
        <v>965</v>
      </c>
      <c r="W15" s="246">
        <v>160</v>
      </c>
      <c r="X15" s="246">
        <v>280</v>
      </c>
      <c r="Y15" s="246">
        <v>134</v>
      </c>
      <c r="Z15" s="371">
        <f t="shared" si="2"/>
        <v>4477</v>
      </c>
      <c r="AA15" s="369">
        <f t="shared" si="3"/>
        <v>958</v>
      </c>
      <c r="AB15" s="245">
        <f t="shared" si="4"/>
        <v>883</v>
      </c>
      <c r="AC15" s="245">
        <f t="shared" si="5"/>
        <v>1122</v>
      </c>
      <c r="AD15" s="245">
        <f t="shared" si="6"/>
        <v>1553</v>
      </c>
      <c r="AE15" s="245">
        <f t="shared" si="7"/>
        <v>946</v>
      </c>
      <c r="AF15" s="245">
        <f t="shared" si="8"/>
        <v>2505</v>
      </c>
      <c r="AG15" s="245">
        <f t="shared" si="9"/>
        <v>7460</v>
      </c>
      <c r="AH15" s="245">
        <f t="shared" si="10"/>
        <v>7332</v>
      </c>
      <c r="AI15" s="245">
        <f t="shared" si="11"/>
        <v>1948</v>
      </c>
      <c r="AJ15" s="245">
        <f t="shared" si="12"/>
        <v>3005</v>
      </c>
      <c r="AK15" s="176">
        <f t="shared" si="13"/>
        <v>3429</v>
      </c>
      <c r="AL15" s="250">
        <f t="shared" si="14"/>
        <v>31141</v>
      </c>
    </row>
    <row r="16" spans="1:38" x14ac:dyDescent="0.25">
      <c r="A16" s="541"/>
      <c r="B16" s="243" t="s">
        <v>128</v>
      </c>
      <c r="C16" s="248">
        <v>443</v>
      </c>
      <c r="D16" s="246">
        <v>414</v>
      </c>
      <c r="E16" s="246">
        <v>575</v>
      </c>
      <c r="F16" s="246">
        <v>881</v>
      </c>
      <c r="G16" s="246">
        <v>549</v>
      </c>
      <c r="H16" s="245">
        <v>1274</v>
      </c>
      <c r="I16" s="245">
        <v>3724</v>
      </c>
      <c r="J16" s="245">
        <v>5392</v>
      </c>
      <c r="K16" s="245">
        <v>1369</v>
      </c>
      <c r="L16" s="245">
        <v>2339</v>
      </c>
      <c r="M16" s="245">
        <v>2635</v>
      </c>
      <c r="N16" s="371">
        <f t="shared" si="1"/>
        <v>19595</v>
      </c>
      <c r="O16" s="370">
        <v>25</v>
      </c>
      <c r="P16" s="246">
        <v>28</v>
      </c>
      <c r="Q16" s="246">
        <v>53</v>
      </c>
      <c r="R16" s="246">
        <v>46</v>
      </c>
      <c r="S16" s="246">
        <v>42</v>
      </c>
      <c r="T16" s="246">
        <v>159</v>
      </c>
      <c r="U16" s="246">
        <v>566</v>
      </c>
      <c r="V16" s="246">
        <v>363</v>
      </c>
      <c r="W16" s="246">
        <v>87</v>
      </c>
      <c r="X16" s="246">
        <v>108</v>
      </c>
      <c r="Y16" s="246">
        <v>68</v>
      </c>
      <c r="Z16" s="371">
        <f t="shared" si="2"/>
        <v>1545</v>
      </c>
      <c r="AA16" s="369">
        <f t="shared" si="3"/>
        <v>468</v>
      </c>
      <c r="AB16" s="245">
        <f t="shared" si="4"/>
        <v>442</v>
      </c>
      <c r="AC16" s="245">
        <f t="shared" si="5"/>
        <v>628</v>
      </c>
      <c r="AD16" s="245">
        <f t="shared" si="6"/>
        <v>927</v>
      </c>
      <c r="AE16" s="245">
        <f t="shared" si="7"/>
        <v>591</v>
      </c>
      <c r="AF16" s="245">
        <f t="shared" si="8"/>
        <v>1433</v>
      </c>
      <c r="AG16" s="245">
        <f t="shared" si="9"/>
        <v>4290</v>
      </c>
      <c r="AH16" s="245">
        <f t="shared" si="10"/>
        <v>5755</v>
      </c>
      <c r="AI16" s="245">
        <f t="shared" si="11"/>
        <v>1456</v>
      </c>
      <c r="AJ16" s="245">
        <f t="shared" si="12"/>
        <v>2447</v>
      </c>
      <c r="AK16" s="176">
        <f t="shared" si="13"/>
        <v>2703</v>
      </c>
      <c r="AL16" s="250">
        <f t="shared" si="14"/>
        <v>21140</v>
      </c>
    </row>
    <row r="17" spans="1:38" x14ac:dyDescent="0.25">
      <c r="A17" s="541"/>
      <c r="B17" s="243" t="s">
        <v>129</v>
      </c>
      <c r="C17" s="249">
        <v>1464</v>
      </c>
      <c r="D17" s="245">
        <v>1388</v>
      </c>
      <c r="E17" s="245">
        <v>1869</v>
      </c>
      <c r="F17" s="245">
        <v>2288</v>
      </c>
      <c r="G17" s="245">
        <v>1526</v>
      </c>
      <c r="H17" s="245">
        <v>3812</v>
      </c>
      <c r="I17" s="245">
        <v>10764</v>
      </c>
      <c r="J17" s="245">
        <v>11259</v>
      </c>
      <c r="K17" s="245">
        <v>2912</v>
      </c>
      <c r="L17" s="245">
        <v>4652</v>
      </c>
      <c r="M17" s="245">
        <v>6153</v>
      </c>
      <c r="N17" s="371">
        <f t="shared" si="1"/>
        <v>48087</v>
      </c>
      <c r="O17" s="370">
        <v>396</v>
      </c>
      <c r="P17" s="246">
        <v>353</v>
      </c>
      <c r="Q17" s="246">
        <v>431</v>
      </c>
      <c r="R17" s="246">
        <v>552</v>
      </c>
      <c r="S17" s="246">
        <v>343</v>
      </c>
      <c r="T17" s="245">
        <v>1327</v>
      </c>
      <c r="U17" s="245">
        <v>5096</v>
      </c>
      <c r="V17" s="245">
        <v>2524</v>
      </c>
      <c r="W17" s="246">
        <v>485</v>
      </c>
      <c r="X17" s="246">
        <v>848</v>
      </c>
      <c r="Y17" s="246">
        <v>446</v>
      </c>
      <c r="Z17" s="371">
        <f t="shared" si="2"/>
        <v>12801</v>
      </c>
      <c r="AA17" s="369">
        <f t="shared" si="3"/>
        <v>1860</v>
      </c>
      <c r="AB17" s="245">
        <f t="shared" si="4"/>
        <v>1741</v>
      </c>
      <c r="AC17" s="245">
        <f t="shared" si="5"/>
        <v>2300</v>
      </c>
      <c r="AD17" s="245">
        <f t="shared" si="6"/>
        <v>2840</v>
      </c>
      <c r="AE17" s="245">
        <f t="shared" si="7"/>
        <v>1869</v>
      </c>
      <c r="AF17" s="245">
        <f t="shared" si="8"/>
        <v>5139</v>
      </c>
      <c r="AG17" s="245">
        <f t="shared" si="9"/>
        <v>15860</v>
      </c>
      <c r="AH17" s="245">
        <f t="shared" si="10"/>
        <v>13783</v>
      </c>
      <c r="AI17" s="245">
        <f t="shared" si="11"/>
        <v>3397</v>
      </c>
      <c r="AJ17" s="245">
        <f t="shared" si="12"/>
        <v>5500</v>
      </c>
      <c r="AK17" s="176">
        <f t="shared" si="13"/>
        <v>6599</v>
      </c>
      <c r="AL17" s="250">
        <f t="shared" si="14"/>
        <v>60888</v>
      </c>
    </row>
    <row r="18" spans="1:38" x14ac:dyDescent="0.25">
      <c r="A18" s="541"/>
      <c r="B18" s="243" t="s">
        <v>130</v>
      </c>
      <c r="C18" s="249">
        <v>1014</v>
      </c>
      <c r="D18" s="245">
        <v>1052</v>
      </c>
      <c r="E18" s="245">
        <v>1430</v>
      </c>
      <c r="F18" s="245">
        <v>1866</v>
      </c>
      <c r="G18" s="245">
        <v>1176</v>
      </c>
      <c r="H18" s="245">
        <v>2545</v>
      </c>
      <c r="I18" s="245">
        <v>7064</v>
      </c>
      <c r="J18" s="245">
        <v>7865</v>
      </c>
      <c r="K18" s="245">
        <v>2085</v>
      </c>
      <c r="L18" s="245">
        <v>3210</v>
      </c>
      <c r="M18" s="245">
        <v>3943</v>
      </c>
      <c r="N18" s="371">
        <f t="shared" si="1"/>
        <v>33250</v>
      </c>
      <c r="O18" s="370">
        <v>461</v>
      </c>
      <c r="P18" s="246">
        <v>448</v>
      </c>
      <c r="Q18" s="246">
        <v>544</v>
      </c>
      <c r="R18" s="246">
        <v>631</v>
      </c>
      <c r="S18" s="246">
        <v>437</v>
      </c>
      <c r="T18" s="245">
        <v>1303</v>
      </c>
      <c r="U18" s="245">
        <v>4484</v>
      </c>
      <c r="V18" s="245">
        <v>2210</v>
      </c>
      <c r="W18" s="246">
        <v>424</v>
      </c>
      <c r="X18" s="246">
        <v>688</v>
      </c>
      <c r="Y18" s="246">
        <v>352</v>
      </c>
      <c r="Z18" s="371">
        <f t="shared" si="2"/>
        <v>11982</v>
      </c>
      <c r="AA18" s="369">
        <f t="shared" si="3"/>
        <v>1475</v>
      </c>
      <c r="AB18" s="245">
        <f t="shared" si="4"/>
        <v>1500</v>
      </c>
      <c r="AC18" s="245">
        <f t="shared" si="5"/>
        <v>1974</v>
      </c>
      <c r="AD18" s="245">
        <f t="shared" si="6"/>
        <v>2497</v>
      </c>
      <c r="AE18" s="245">
        <f t="shared" si="7"/>
        <v>1613</v>
      </c>
      <c r="AF18" s="245">
        <f t="shared" si="8"/>
        <v>3848</v>
      </c>
      <c r="AG18" s="245">
        <f t="shared" si="9"/>
        <v>11548</v>
      </c>
      <c r="AH18" s="245">
        <f t="shared" si="10"/>
        <v>10075</v>
      </c>
      <c r="AI18" s="245">
        <f t="shared" si="11"/>
        <v>2509</v>
      </c>
      <c r="AJ18" s="245">
        <f t="shared" si="12"/>
        <v>3898</v>
      </c>
      <c r="AK18" s="176">
        <f t="shared" si="13"/>
        <v>4295</v>
      </c>
      <c r="AL18" s="250">
        <f t="shared" si="14"/>
        <v>45232</v>
      </c>
    </row>
    <row r="19" spans="1:38" x14ac:dyDescent="0.25">
      <c r="A19" s="541"/>
      <c r="B19" s="243" t="s">
        <v>131</v>
      </c>
      <c r="C19" s="248">
        <v>514</v>
      </c>
      <c r="D19" s="246">
        <v>470</v>
      </c>
      <c r="E19" s="246">
        <v>592</v>
      </c>
      <c r="F19" s="246">
        <v>808</v>
      </c>
      <c r="G19" s="246">
        <v>485</v>
      </c>
      <c r="H19" s="245">
        <v>1238</v>
      </c>
      <c r="I19" s="245">
        <v>3817</v>
      </c>
      <c r="J19" s="245">
        <v>4082</v>
      </c>
      <c r="K19" s="245">
        <v>1107</v>
      </c>
      <c r="L19" s="245">
        <v>1710</v>
      </c>
      <c r="M19" s="245">
        <v>2304</v>
      </c>
      <c r="N19" s="371">
        <f t="shared" si="1"/>
        <v>17127</v>
      </c>
      <c r="O19" s="370">
        <v>161</v>
      </c>
      <c r="P19" s="246">
        <v>134</v>
      </c>
      <c r="Q19" s="246">
        <v>159</v>
      </c>
      <c r="R19" s="246">
        <v>166</v>
      </c>
      <c r="S19" s="246">
        <v>133</v>
      </c>
      <c r="T19" s="246">
        <v>529</v>
      </c>
      <c r="U19" s="245">
        <v>1888</v>
      </c>
      <c r="V19" s="246">
        <v>876</v>
      </c>
      <c r="W19" s="246">
        <v>200</v>
      </c>
      <c r="X19" s="246">
        <v>310</v>
      </c>
      <c r="Y19" s="246">
        <v>140</v>
      </c>
      <c r="Z19" s="371">
        <f t="shared" si="2"/>
        <v>4696</v>
      </c>
      <c r="AA19" s="369">
        <f t="shared" si="3"/>
        <v>675</v>
      </c>
      <c r="AB19" s="245">
        <f t="shared" si="4"/>
        <v>604</v>
      </c>
      <c r="AC19" s="245">
        <f t="shared" si="5"/>
        <v>751</v>
      </c>
      <c r="AD19" s="245">
        <f t="shared" si="6"/>
        <v>974</v>
      </c>
      <c r="AE19" s="245">
        <f t="shared" si="7"/>
        <v>618</v>
      </c>
      <c r="AF19" s="245">
        <f t="shared" si="8"/>
        <v>1767</v>
      </c>
      <c r="AG19" s="245">
        <f t="shared" si="9"/>
        <v>5705</v>
      </c>
      <c r="AH19" s="245">
        <f t="shared" si="10"/>
        <v>4958</v>
      </c>
      <c r="AI19" s="245">
        <f t="shared" si="11"/>
        <v>1307</v>
      </c>
      <c r="AJ19" s="245">
        <f t="shared" si="12"/>
        <v>2020</v>
      </c>
      <c r="AK19" s="176">
        <f t="shared" si="13"/>
        <v>2444</v>
      </c>
      <c r="AL19" s="250">
        <f t="shared" si="14"/>
        <v>21823</v>
      </c>
    </row>
    <row r="20" spans="1:38" x14ac:dyDescent="0.25">
      <c r="A20" s="541"/>
      <c r="B20" s="243" t="s">
        <v>133</v>
      </c>
      <c r="C20" s="248">
        <v>552</v>
      </c>
      <c r="D20" s="246">
        <v>525</v>
      </c>
      <c r="E20" s="246">
        <v>741</v>
      </c>
      <c r="F20" s="245">
        <v>1012</v>
      </c>
      <c r="G20" s="246">
        <v>675</v>
      </c>
      <c r="H20" s="245">
        <v>1560</v>
      </c>
      <c r="I20" s="245">
        <v>4389</v>
      </c>
      <c r="J20" s="245">
        <v>5420</v>
      </c>
      <c r="K20" s="245">
        <v>1339</v>
      </c>
      <c r="L20" s="245">
        <v>2293</v>
      </c>
      <c r="M20" s="245">
        <v>2726</v>
      </c>
      <c r="N20" s="371">
        <f t="shared" si="1"/>
        <v>21232</v>
      </c>
      <c r="O20" s="370">
        <v>97</v>
      </c>
      <c r="P20" s="246">
        <v>92</v>
      </c>
      <c r="Q20" s="246">
        <v>115</v>
      </c>
      <c r="R20" s="246">
        <v>184</v>
      </c>
      <c r="S20" s="246">
        <v>128</v>
      </c>
      <c r="T20" s="246">
        <v>353</v>
      </c>
      <c r="U20" s="245">
        <v>1288</v>
      </c>
      <c r="V20" s="246">
        <v>650</v>
      </c>
      <c r="W20" s="246">
        <v>99</v>
      </c>
      <c r="X20" s="246">
        <v>198</v>
      </c>
      <c r="Y20" s="246">
        <v>122</v>
      </c>
      <c r="Z20" s="371">
        <f t="shared" si="2"/>
        <v>3326</v>
      </c>
      <c r="AA20" s="369">
        <f t="shared" si="3"/>
        <v>649</v>
      </c>
      <c r="AB20" s="245">
        <f t="shared" si="4"/>
        <v>617</v>
      </c>
      <c r="AC20" s="245">
        <f t="shared" si="5"/>
        <v>856</v>
      </c>
      <c r="AD20" s="245">
        <f t="shared" si="6"/>
        <v>1196</v>
      </c>
      <c r="AE20" s="245">
        <f t="shared" si="7"/>
        <v>803</v>
      </c>
      <c r="AF20" s="245">
        <f t="shared" si="8"/>
        <v>1913</v>
      </c>
      <c r="AG20" s="245">
        <f t="shared" si="9"/>
        <v>5677</v>
      </c>
      <c r="AH20" s="245">
        <f t="shared" si="10"/>
        <v>6070</v>
      </c>
      <c r="AI20" s="245">
        <f t="shared" si="11"/>
        <v>1438</v>
      </c>
      <c r="AJ20" s="245">
        <f t="shared" si="12"/>
        <v>2491</v>
      </c>
      <c r="AK20" s="176">
        <f t="shared" si="13"/>
        <v>2848</v>
      </c>
      <c r="AL20" s="250">
        <f t="shared" si="14"/>
        <v>24558</v>
      </c>
    </row>
    <row r="21" spans="1:38" x14ac:dyDescent="0.25">
      <c r="A21" s="541"/>
      <c r="B21" s="243" t="s">
        <v>132</v>
      </c>
      <c r="C21" s="248">
        <v>477</v>
      </c>
      <c r="D21" s="246">
        <v>478</v>
      </c>
      <c r="E21" s="246">
        <v>642</v>
      </c>
      <c r="F21" s="246">
        <v>826</v>
      </c>
      <c r="G21" s="246">
        <v>538</v>
      </c>
      <c r="H21" s="245">
        <v>1303</v>
      </c>
      <c r="I21" s="245">
        <v>3864</v>
      </c>
      <c r="J21" s="245">
        <v>4918</v>
      </c>
      <c r="K21" s="245">
        <v>1347</v>
      </c>
      <c r="L21" s="245">
        <v>2174</v>
      </c>
      <c r="M21" s="245">
        <v>2886</v>
      </c>
      <c r="N21" s="371">
        <f t="shared" si="1"/>
        <v>19453</v>
      </c>
      <c r="O21" s="370">
        <v>61</v>
      </c>
      <c r="P21" s="246">
        <v>67</v>
      </c>
      <c r="Q21" s="246">
        <v>76</v>
      </c>
      <c r="R21" s="246">
        <v>56</v>
      </c>
      <c r="S21" s="246">
        <v>71</v>
      </c>
      <c r="T21" s="246">
        <v>227</v>
      </c>
      <c r="U21" s="246">
        <v>706</v>
      </c>
      <c r="V21" s="246">
        <v>348</v>
      </c>
      <c r="W21" s="246">
        <v>86</v>
      </c>
      <c r="X21" s="246">
        <v>138</v>
      </c>
      <c r="Y21" s="246">
        <v>49</v>
      </c>
      <c r="Z21" s="371">
        <f t="shared" si="2"/>
        <v>1885</v>
      </c>
      <c r="AA21" s="369">
        <f t="shared" si="3"/>
        <v>538</v>
      </c>
      <c r="AB21" s="245">
        <f t="shared" si="4"/>
        <v>545</v>
      </c>
      <c r="AC21" s="245">
        <f t="shared" si="5"/>
        <v>718</v>
      </c>
      <c r="AD21" s="245">
        <f t="shared" si="6"/>
        <v>882</v>
      </c>
      <c r="AE21" s="245">
        <f t="shared" si="7"/>
        <v>609</v>
      </c>
      <c r="AF21" s="245">
        <f t="shared" si="8"/>
        <v>1530</v>
      </c>
      <c r="AG21" s="245">
        <f t="shared" si="9"/>
        <v>4570</v>
      </c>
      <c r="AH21" s="245">
        <f t="shared" si="10"/>
        <v>5266</v>
      </c>
      <c r="AI21" s="245">
        <f t="shared" si="11"/>
        <v>1433</v>
      </c>
      <c r="AJ21" s="245">
        <f t="shared" si="12"/>
        <v>2312</v>
      </c>
      <c r="AK21" s="176">
        <f t="shared" si="13"/>
        <v>2935</v>
      </c>
      <c r="AL21" s="250">
        <f t="shared" si="14"/>
        <v>21338</v>
      </c>
    </row>
    <row r="22" spans="1:38" x14ac:dyDescent="0.25">
      <c r="A22" s="242"/>
      <c r="B22" s="254" t="s">
        <v>121</v>
      </c>
      <c r="C22" s="253">
        <f>SUM(C12:C21)</f>
        <v>8338</v>
      </c>
      <c r="D22" s="241">
        <f t="shared" ref="D22:AL22" si="15">SUM(D12:D21)</f>
        <v>7823</v>
      </c>
      <c r="E22" s="241">
        <f t="shared" si="15"/>
        <v>10440</v>
      </c>
      <c r="F22" s="241">
        <f t="shared" si="15"/>
        <v>13709</v>
      </c>
      <c r="G22" s="241">
        <f t="shared" si="15"/>
        <v>8604</v>
      </c>
      <c r="H22" s="241">
        <f t="shared" si="15"/>
        <v>23146</v>
      </c>
      <c r="I22" s="241">
        <f t="shared" si="15"/>
        <v>64244</v>
      </c>
      <c r="J22" s="241">
        <f t="shared" si="15"/>
        <v>69673</v>
      </c>
      <c r="K22" s="241">
        <f t="shared" si="15"/>
        <v>18574</v>
      </c>
      <c r="L22" s="241">
        <f t="shared" si="15"/>
        <v>30212</v>
      </c>
      <c r="M22" s="241">
        <f t="shared" si="15"/>
        <v>37726</v>
      </c>
      <c r="N22" s="170">
        <f t="shared" si="15"/>
        <v>292489</v>
      </c>
      <c r="O22" s="367">
        <f t="shared" si="15"/>
        <v>1873</v>
      </c>
      <c r="P22" s="241">
        <f t="shared" si="15"/>
        <v>1762</v>
      </c>
      <c r="Q22" s="241">
        <f t="shared" si="15"/>
        <v>2283</v>
      </c>
      <c r="R22" s="241">
        <f t="shared" si="15"/>
        <v>2605</v>
      </c>
      <c r="S22" s="241">
        <f t="shared" si="15"/>
        <v>1903</v>
      </c>
      <c r="T22" s="241">
        <f t="shared" si="15"/>
        <v>7157</v>
      </c>
      <c r="U22" s="241">
        <f t="shared" si="15"/>
        <v>26306</v>
      </c>
      <c r="V22" s="241">
        <f t="shared" si="15"/>
        <v>13072</v>
      </c>
      <c r="W22" s="241">
        <f t="shared" si="15"/>
        <v>2518</v>
      </c>
      <c r="X22" s="241">
        <f t="shared" si="15"/>
        <v>4340</v>
      </c>
      <c r="Y22" s="241">
        <f t="shared" si="15"/>
        <v>2215</v>
      </c>
      <c r="Z22" s="170">
        <f t="shared" si="15"/>
        <v>66034</v>
      </c>
      <c r="AA22" s="367">
        <f t="shared" si="15"/>
        <v>10211</v>
      </c>
      <c r="AB22" s="241">
        <f t="shared" si="15"/>
        <v>9585</v>
      </c>
      <c r="AC22" s="241">
        <f t="shared" si="15"/>
        <v>12723</v>
      </c>
      <c r="AD22" s="241">
        <f t="shared" si="15"/>
        <v>16314</v>
      </c>
      <c r="AE22" s="241">
        <f t="shared" si="15"/>
        <v>10507</v>
      </c>
      <c r="AF22" s="241">
        <f t="shared" si="15"/>
        <v>30303</v>
      </c>
      <c r="AG22" s="241">
        <f t="shared" si="15"/>
        <v>90550</v>
      </c>
      <c r="AH22" s="241">
        <f t="shared" si="15"/>
        <v>82745</v>
      </c>
      <c r="AI22" s="241">
        <f t="shared" si="15"/>
        <v>21092</v>
      </c>
      <c r="AJ22" s="241">
        <f t="shared" si="15"/>
        <v>34552</v>
      </c>
      <c r="AK22" s="252">
        <f t="shared" si="15"/>
        <v>39941</v>
      </c>
      <c r="AL22" s="170">
        <f t="shared" si="15"/>
        <v>358523</v>
      </c>
    </row>
    <row r="23" spans="1:38" x14ac:dyDescent="0.25">
      <c r="A23" s="542" t="s">
        <v>198</v>
      </c>
      <c r="B23" s="247" t="s">
        <v>124</v>
      </c>
      <c r="C23" s="256">
        <v>1603</v>
      </c>
      <c r="D23" s="239">
        <v>1332</v>
      </c>
      <c r="E23" s="239">
        <v>1736</v>
      </c>
      <c r="F23" s="239">
        <v>2152</v>
      </c>
      <c r="G23" s="239">
        <v>1390</v>
      </c>
      <c r="H23" s="239">
        <v>5589</v>
      </c>
      <c r="I23" s="239">
        <v>13894</v>
      </c>
      <c r="J23" s="239">
        <v>10121</v>
      </c>
      <c r="K23" s="239">
        <v>2764</v>
      </c>
      <c r="L23" s="239">
        <v>4153</v>
      </c>
      <c r="M23" s="239">
        <v>5363</v>
      </c>
      <c r="N23" s="372">
        <f t="shared" si="1"/>
        <v>50097</v>
      </c>
      <c r="O23" s="373">
        <v>418</v>
      </c>
      <c r="P23" s="255">
        <v>377</v>
      </c>
      <c r="Q23" s="255">
        <v>495</v>
      </c>
      <c r="R23" s="255">
        <v>552</v>
      </c>
      <c r="S23" s="255">
        <v>299</v>
      </c>
      <c r="T23" s="239">
        <v>2038</v>
      </c>
      <c r="U23" s="239">
        <v>7216</v>
      </c>
      <c r="V23" s="239">
        <v>3478</v>
      </c>
      <c r="W23" s="255">
        <v>621</v>
      </c>
      <c r="X23" s="239">
        <v>1116</v>
      </c>
      <c r="Y23" s="255">
        <v>644</v>
      </c>
      <c r="Z23" s="372">
        <f t="shared" si="2"/>
        <v>17254</v>
      </c>
      <c r="AA23" s="366">
        <f t="shared" si="3"/>
        <v>2021</v>
      </c>
      <c r="AB23" s="239">
        <f t="shared" si="4"/>
        <v>1709</v>
      </c>
      <c r="AC23" s="239">
        <f t="shared" si="5"/>
        <v>2231</v>
      </c>
      <c r="AD23" s="239">
        <f t="shared" si="6"/>
        <v>2704</v>
      </c>
      <c r="AE23" s="239">
        <f t="shared" si="7"/>
        <v>1689</v>
      </c>
      <c r="AF23" s="239">
        <f t="shared" si="8"/>
        <v>7627</v>
      </c>
      <c r="AG23" s="239">
        <f t="shared" si="9"/>
        <v>21110</v>
      </c>
      <c r="AH23" s="239">
        <f t="shared" si="10"/>
        <v>13599</v>
      </c>
      <c r="AI23" s="239">
        <f t="shared" si="11"/>
        <v>3385</v>
      </c>
      <c r="AJ23" s="239">
        <f t="shared" si="12"/>
        <v>5269</v>
      </c>
      <c r="AK23" s="175">
        <f t="shared" si="13"/>
        <v>6007</v>
      </c>
      <c r="AL23" s="251">
        <f t="shared" si="14"/>
        <v>67351</v>
      </c>
    </row>
    <row r="24" spans="1:38" x14ac:dyDescent="0.25">
      <c r="A24" s="543"/>
      <c r="B24" s="243" t="s">
        <v>125</v>
      </c>
      <c r="C24" s="248">
        <v>683</v>
      </c>
      <c r="D24" s="246">
        <v>567</v>
      </c>
      <c r="E24" s="246">
        <v>765</v>
      </c>
      <c r="F24" s="246">
        <v>973</v>
      </c>
      <c r="G24" s="246">
        <v>606</v>
      </c>
      <c r="H24" s="245">
        <v>1652</v>
      </c>
      <c r="I24" s="245">
        <v>5234</v>
      </c>
      <c r="J24" s="245">
        <v>5326</v>
      </c>
      <c r="K24" s="245">
        <v>1446</v>
      </c>
      <c r="L24" s="245">
        <v>2434</v>
      </c>
      <c r="M24" s="245">
        <v>2704</v>
      </c>
      <c r="N24" s="371">
        <f t="shared" si="1"/>
        <v>22390</v>
      </c>
      <c r="O24" s="370">
        <v>180</v>
      </c>
      <c r="P24" s="246">
        <v>133</v>
      </c>
      <c r="Q24" s="246">
        <v>186</v>
      </c>
      <c r="R24" s="246">
        <v>205</v>
      </c>
      <c r="S24" s="246">
        <v>144</v>
      </c>
      <c r="T24" s="246">
        <v>628</v>
      </c>
      <c r="U24" s="245">
        <v>2248</v>
      </c>
      <c r="V24" s="245">
        <v>1186</v>
      </c>
      <c r="W24" s="246">
        <v>216</v>
      </c>
      <c r="X24" s="246">
        <v>362</v>
      </c>
      <c r="Y24" s="246">
        <v>163</v>
      </c>
      <c r="Z24" s="371">
        <f t="shared" si="2"/>
        <v>5651</v>
      </c>
      <c r="AA24" s="369">
        <f t="shared" si="3"/>
        <v>863</v>
      </c>
      <c r="AB24" s="245">
        <f t="shared" si="4"/>
        <v>700</v>
      </c>
      <c r="AC24" s="245">
        <f t="shared" si="5"/>
        <v>951</v>
      </c>
      <c r="AD24" s="245">
        <f t="shared" si="6"/>
        <v>1178</v>
      </c>
      <c r="AE24" s="245">
        <f t="shared" si="7"/>
        <v>750</v>
      </c>
      <c r="AF24" s="245">
        <f t="shared" si="8"/>
        <v>2280</v>
      </c>
      <c r="AG24" s="245">
        <f t="shared" si="9"/>
        <v>7482</v>
      </c>
      <c r="AH24" s="245">
        <f t="shared" si="10"/>
        <v>6512</v>
      </c>
      <c r="AI24" s="245">
        <f t="shared" si="11"/>
        <v>1662</v>
      </c>
      <c r="AJ24" s="245">
        <f t="shared" si="12"/>
        <v>2796</v>
      </c>
      <c r="AK24" s="176">
        <f t="shared" si="13"/>
        <v>2867</v>
      </c>
      <c r="AL24" s="250">
        <f t="shared" si="14"/>
        <v>28041</v>
      </c>
    </row>
    <row r="25" spans="1:38" x14ac:dyDescent="0.25">
      <c r="A25" s="543"/>
      <c r="B25" s="243" t="s">
        <v>126</v>
      </c>
      <c r="C25" s="248">
        <v>785</v>
      </c>
      <c r="D25" s="246">
        <v>819</v>
      </c>
      <c r="E25" s="245">
        <v>1110</v>
      </c>
      <c r="F25" s="245">
        <v>1415</v>
      </c>
      <c r="G25" s="246">
        <v>928</v>
      </c>
      <c r="H25" s="245">
        <v>2037</v>
      </c>
      <c r="I25" s="245">
        <v>5956</v>
      </c>
      <c r="J25" s="245">
        <v>8512</v>
      </c>
      <c r="K25" s="245">
        <v>2530</v>
      </c>
      <c r="L25" s="245">
        <v>4436</v>
      </c>
      <c r="M25" s="245">
        <v>5714</v>
      </c>
      <c r="N25" s="371">
        <f t="shared" si="1"/>
        <v>34242</v>
      </c>
      <c r="O25" s="370">
        <v>75</v>
      </c>
      <c r="P25" s="246">
        <v>69</v>
      </c>
      <c r="Q25" s="246">
        <v>103</v>
      </c>
      <c r="R25" s="246">
        <v>146</v>
      </c>
      <c r="S25" s="246">
        <v>93</v>
      </c>
      <c r="T25" s="246">
        <v>259</v>
      </c>
      <c r="U25" s="245">
        <v>1296</v>
      </c>
      <c r="V25" s="246">
        <v>791</v>
      </c>
      <c r="W25" s="246">
        <v>135</v>
      </c>
      <c r="X25" s="246">
        <v>277</v>
      </c>
      <c r="Y25" s="246">
        <v>174</v>
      </c>
      <c r="Z25" s="371">
        <f t="shared" si="2"/>
        <v>3418</v>
      </c>
      <c r="AA25" s="369">
        <f t="shared" si="3"/>
        <v>860</v>
      </c>
      <c r="AB25" s="245">
        <f t="shared" si="4"/>
        <v>888</v>
      </c>
      <c r="AC25" s="245">
        <f t="shared" si="5"/>
        <v>1213</v>
      </c>
      <c r="AD25" s="245">
        <f t="shared" si="6"/>
        <v>1561</v>
      </c>
      <c r="AE25" s="245">
        <f t="shared" si="7"/>
        <v>1021</v>
      </c>
      <c r="AF25" s="245">
        <f t="shared" si="8"/>
        <v>2296</v>
      </c>
      <c r="AG25" s="245">
        <f t="shared" si="9"/>
        <v>7252</v>
      </c>
      <c r="AH25" s="245">
        <f t="shared" si="10"/>
        <v>9303</v>
      </c>
      <c r="AI25" s="245">
        <f t="shared" si="11"/>
        <v>2665</v>
      </c>
      <c r="AJ25" s="245">
        <f t="shared" si="12"/>
        <v>4713</v>
      </c>
      <c r="AK25" s="176">
        <f t="shared" si="13"/>
        <v>5888</v>
      </c>
      <c r="AL25" s="250">
        <f t="shared" si="14"/>
        <v>37660</v>
      </c>
    </row>
    <row r="26" spans="1:38" x14ac:dyDescent="0.25">
      <c r="A26" s="543"/>
      <c r="B26" s="243" t="s">
        <v>127</v>
      </c>
      <c r="C26" s="248">
        <v>824</v>
      </c>
      <c r="D26" s="246">
        <v>822</v>
      </c>
      <c r="E26" s="246">
        <v>982</v>
      </c>
      <c r="F26" s="245">
        <v>1351</v>
      </c>
      <c r="G26" s="246">
        <v>828</v>
      </c>
      <c r="H26" s="245">
        <v>1990</v>
      </c>
      <c r="I26" s="245">
        <v>5735</v>
      </c>
      <c r="J26" s="245">
        <v>6155</v>
      </c>
      <c r="K26" s="245">
        <v>1816</v>
      </c>
      <c r="L26" s="245">
        <v>2735</v>
      </c>
      <c r="M26" s="245">
        <v>3290</v>
      </c>
      <c r="N26" s="371">
        <f t="shared" si="1"/>
        <v>26528</v>
      </c>
      <c r="O26" s="370">
        <v>112</v>
      </c>
      <c r="P26" s="246">
        <v>123</v>
      </c>
      <c r="Q26" s="246">
        <v>168</v>
      </c>
      <c r="R26" s="246">
        <v>178</v>
      </c>
      <c r="S26" s="246">
        <v>141</v>
      </c>
      <c r="T26" s="246">
        <v>427</v>
      </c>
      <c r="U26" s="245">
        <v>1883</v>
      </c>
      <c r="V26" s="245">
        <v>1015</v>
      </c>
      <c r="W26" s="246">
        <v>173</v>
      </c>
      <c r="X26" s="246">
        <v>267</v>
      </c>
      <c r="Y26" s="246">
        <v>137</v>
      </c>
      <c r="Z26" s="371">
        <f t="shared" si="2"/>
        <v>4624</v>
      </c>
      <c r="AA26" s="369">
        <f t="shared" si="3"/>
        <v>936</v>
      </c>
      <c r="AB26" s="245">
        <f t="shared" si="4"/>
        <v>945</v>
      </c>
      <c r="AC26" s="245">
        <f t="shared" si="5"/>
        <v>1150</v>
      </c>
      <c r="AD26" s="245">
        <f t="shared" si="6"/>
        <v>1529</v>
      </c>
      <c r="AE26" s="245">
        <f t="shared" si="7"/>
        <v>969</v>
      </c>
      <c r="AF26" s="245">
        <f t="shared" si="8"/>
        <v>2417</v>
      </c>
      <c r="AG26" s="245">
        <f t="shared" si="9"/>
        <v>7618</v>
      </c>
      <c r="AH26" s="245">
        <f t="shared" si="10"/>
        <v>7170</v>
      </c>
      <c r="AI26" s="245">
        <f t="shared" si="11"/>
        <v>1989</v>
      </c>
      <c r="AJ26" s="245">
        <f t="shared" si="12"/>
        <v>3002</v>
      </c>
      <c r="AK26" s="176">
        <f t="shared" si="13"/>
        <v>3427</v>
      </c>
      <c r="AL26" s="250">
        <f t="shared" si="14"/>
        <v>31152</v>
      </c>
    </row>
    <row r="27" spans="1:38" x14ac:dyDescent="0.25">
      <c r="A27" s="543"/>
      <c r="B27" s="243" t="s">
        <v>128</v>
      </c>
      <c r="C27" s="248">
        <v>458</v>
      </c>
      <c r="D27" s="246">
        <v>440</v>
      </c>
      <c r="E27" s="246">
        <v>592</v>
      </c>
      <c r="F27" s="246">
        <v>843</v>
      </c>
      <c r="G27" s="246">
        <v>558</v>
      </c>
      <c r="H27" s="245">
        <v>1237</v>
      </c>
      <c r="I27" s="245">
        <v>3743</v>
      </c>
      <c r="J27" s="245">
        <v>5330</v>
      </c>
      <c r="K27" s="245">
        <v>1419</v>
      </c>
      <c r="L27" s="245">
        <v>2348</v>
      </c>
      <c r="M27" s="245">
        <v>2653</v>
      </c>
      <c r="N27" s="371">
        <f t="shared" si="1"/>
        <v>19621</v>
      </c>
      <c r="O27" s="370">
        <v>22</v>
      </c>
      <c r="P27" s="246">
        <v>31</v>
      </c>
      <c r="Q27" s="246">
        <v>49</v>
      </c>
      <c r="R27" s="246">
        <v>43</v>
      </c>
      <c r="S27" s="246">
        <v>35</v>
      </c>
      <c r="T27" s="246">
        <v>161</v>
      </c>
      <c r="U27" s="246">
        <v>596</v>
      </c>
      <c r="V27" s="246">
        <v>357</v>
      </c>
      <c r="W27" s="246">
        <v>92</v>
      </c>
      <c r="X27" s="246">
        <v>120</v>
      </c>
      <c r="Y27" s="246">
        <v>75</v>
      </c>
      <c r="Z27" s="371">
        <f t="shared" si="2"/>
        <v>1581</v>
      </c>
      <c r="AA27" s="369">
        <f t="shared" si="3"/>
        <v>480</v>
      </c>
      <c r="AB27" s="245">
        <f t="shared" si="4"/>
        <v>471</v>
      </c>
      <c r="AC27" s="245">
        <f t="shared" si="5"/>
        <v>641</v>
      </c>
      <c r="AD27" s="245">
        <f t="shared" si="6"/>
        <v>886</v>
      </c>
      <c r="AE27" s="245">
        <f t="shared" si="7"/>
        <v>593</v>
      </c>
      <c r="AF27" s="245">
        <f t="shared" si="8"/>
        <v>1398</v>
      </c>
      <c r="AG27" s="245">
        <f t="shared" si="9"/>
        <v>4339</v>
      </c>
      <c r="AH27" s="245">
        <f t="shared" si="10"/>
        <v>5687</v>
      </c>
      <c r="AI27" s="245">
        <f t="shared" si="11"/>
        <v>1511</v>
      </c>
      <c r="AJ27" s="245">
        <f t="shared" si="12"/>
        <v>2468</v>
      </c>
      <c r="AK27" s="176">
        <f t="shared" si="13"/>
        <v>2728</v>
      </c>
      <c r="AL27" s="250">
        <f t="shared" si="14"/>
        <v>21202</v>
      </c>
    </row>
    <row r="28" spans="1:38" x14ac:dyDescent="0.25">
      <c r="A28" s="543"/>
      <c r="B28" s="243" t="s">
        <v>129</v>
      </c>
      <c r="C28" s="249">
        <v>1484</v>
      </c>
      <c r="D28" s="245">
        <v>1398</v>
      </c>
      <c r="E28" s="245">
        <v>1873</v>
      </c>
      <c r="F28" s="245">
        <v>2304</v>
      </c>
      <c r="G28" s="245">
        <v>1480</v>
      </c>
      <c r="H28" s="245">
        <v>3887</v>
      </c>
      <c r="I28" s="245">
        <v>10753</v>
      </c>
      <c r="J28" s="245">
        <v>10971</v>
      </c>
      <c r="K28" s="245">
        <v>2980</v>
      </c>
      <c r="L28" s="245">
        <v>4665</v>
      </c>
      <c r="M28" s="245">
        <v>6138</v>
      </c>
      <c r="N28" s="371">
        <f t="shared" si="1"/>
        <v>47933</v>
      </c>
      <c r="O28" s="370">
        <v>449</v>
      </c>
      <c r="P28" s="246">
        <v>397</v>
      </c>
      <c r="Q28" s="246">
        <v>514</v>
      </c>
      <c r="R28" s="246">
        <v>604</v>
      </c>
      <c r="S28" s="246">
        <v>325</v>
      </c>
      <c r="T28" s="245">
        <v>1372</v>
      </c>
      <c r="U28" s="245">
        <v>5406</v>
      </c>
      <c r="V28" s="245">
        <v>2659</v>
      </c>
      <c r="W28" s="246">
        <v>500</v>
      </c>
      <c r="X28" s="246">
        <v>877</v>
      </c>
      <c r="Y28" s="246">
        <v>478</v>
      </c>
      <c r="Z28" s="371">
        <f t="shared" si="2"/>
        <v>13581</v>
      </c>
      <c r="AA28" s="369">
        <f t="shared" si="3"/>
        <v>1933</v>
      </c>
      <c r="AB28" s="245">
        <f t="shared" si="4"/>
        <v>1795</v>
      </c>
      <c r="AC28" s="245">
        <f t="shared" si="5"/>
        <v>2387</v>
      </c>
      <c r="AD28" s="245">
        <f t="shared" si="6"/>
        <v>2908</v>
      </c>
      <c r="AE28" s="245">
        <f t="shared" si="7"/>
        <v>1805</v>
      </c>
      <c r="AF28" s="245">
        <f t="shared" si="8"/>
        <v>5259</v>
      </c>
      <c r="AG28" s="245">
        <f t="shared" si="9"/>
        <v>16159</v>
      </c>
      <c r="AH28" s="245">
        <f t="shared" si="10"/>
        <v>13630</v>
      </c>
      <c r="AI28" s="245">
        <f t="shared" si="11"/>
        <v>3480</v>
      </c>
      <c r="AJ28" s="245">
        <f t="shared" si="12"/>
        <v>5542</v>
      </c>
      <c r="AK28" s="176">
        <f t="shared" si="13"/>
        <v>6616</v>
      </c>
      <c r="AL28" s="250">
        <f t="shared" si="14"/>
        <v>61514</v>
      </c>
    </row>
    <row r="29" spans="1:38" x14ac:dyDescent="0.25">
      <c r="A29" s="543"/>
      <c r="B29" s="243" t="s">
        <v>130</v>
      </c>
      <c r="C29" s="249">
        <v>1077</v>
      </c>
      <c r="D29" s="245">
        <v>1030</v>
      </c>
      <c r="E29" s="245">
        <v>1404</v>
      </c>
      <c r="F29" s="245">
        <v>1855</v>
      </c>
      <c r="G29" s="245">
        <v>1144</v>
      </c>
      <c r="H29" s="245">
        <v>2457</v>
      </c>
      <c r="I29" s="245">
        <v>6973</v>
      </c>
      <c r="J29" s="245">
        <v>7630</v>
      </c>
      <c r="K29" s="245">
        <v>2158</v>
      </c>
      <c r="L29" s="245">
        <v>3211</v>
      </c>
      <c r="M29" s="245">
        <v>3899</v>
      </c>
      <c r="N29" s="371">
        <f t="shared" si="1"/>
        <v>32838</v>
      </c>
      <c r="O29" s="370">
        <v>519</v>
      </c>
      <c r="P29" s="246">
        <v>483</v>
      </c>
      <c r="Q29" s="246">
        <v>632</v>
      </c>
      <c r="R29" s="246">
        <v>706</v>
      </c>
      <c r="S29" s="246">
        <v>446</v>
      </c>
      <c r="T29" s="245">
        <v>1348</v>
      </c>
      <c r="U29" s="245">
        <v>4643</v>
      </c>
      <c r="V29" s="245">
        <v>2352</v>
      </c>
      <c r="W29" s="246">
        <v>467</v>
      </c>
      <c r="X29" s="246">
        <v>719</v>
      </c>
      <c r="Y29" s="246">
        <v>375</v>
      </c>
      <c r="Z29" s="371">
        <f t="shared" si="2"/>
        <v>12690</v>
      </c>
      <c r="AA29" s="369">
        <f t="shared" si="3"/>
        <v>1596</v>
      </c>
      <c r="AB29" s="245">
        <f t="shared" si="4"/>
        <v>1513</v>
      </c>
      <c r="AC29" s="245">
        <f t="shared" si="5"/>
        <v>2036</v>
      </c>
      <c r="AD29" s="245">
        <f t="shared" si="6"/>
        <v>2561</v>
      </c>
      <c r="AE29" s="245">
        <f t="shared" si="7"/>
        <v>1590</v>
      </c>
      <c r="AF29" s="245">
        <f t="shared" si="8"/>
        <v>3805</v>
      </c>
      <c r="AG29" s="245">
        <f t="shared" si="9"/>
        <v>11616</v>
      </c>
      <c r="AH29" s="245">
        <f t="shared" si="10"/>
        <v>9982</v>
      </c>
      <c r="AI29" s="245">
        <f t="shared" si="11"/>
        <v>2625</v>
      </c>
      <c r="AJ29" s="245">
        <f t="shared" si="12"/>
        <v>3930</v>
      </c>
      <c r="AK29" s="176">
        <f t="shared" si="13"/>
        <v>4274</v>
      </c>
      <c r="AL29" s="250">
        <f t="shared" si="14"/>
        <v>45528</v>
      </c>
    </row>
    <row r="30" spans="1:38" x14ac:dyDescent="0.25">
      <c r="A30" s="543"/>
      <c r="B30" s="243" t="s">
        <v>131</v>
      </c>
      <c r="C30" s="248">
        <v>517</v>
      </c>
      <c r="D30" s="246">
        <v>485</v>
      </c>
      <c r="E30" s="246">
        <v>592</v>
      </c>
      <c r="F30" s="246">
        <v>816</v>
      </c>
      <c r="G30" s="246">
        <v>482</v>
      </c>
      <c r="H30" s="245">
        <v>1174</v>
      </c>
      <c r="I30" s="245">
        <v>3751</v>
      </c>
      <c r="J30" s="245">
        <v>3973</v>
      </c>
      <c r="K30" s="245">
        <v>1159</v>
      </c>
      <c r="L30" s="245">
        <v>1670</v>
      </c>
      <c r="M30" s="245">
        <v>2206</v>
      </c>
      <c r="N30" s="371">
        <f t="shared" si="1"/>
        <v>16825</v>
      </c>
      <c r="O30" s="370">
        <v>206</v>
      </c>
      <c r="P30" s="246">
        <v>166</v>
      </c>
      <c r="Q30" s="246">
        <v>206</v>
      </c>
      <c r="R30" s="246">
        <v>181</v>
      </c>
      <c r="S30" s="246">
        <v>129</v>
      </c>
      <c r="T30" s="246">
        <v>546</v>
      </c>
      <c r="U30" s="245">
        <v>1995</v>
      </c>
      <c r="V30" s="246">
        <v>961</v>
      </c>
      <c r="W30" s="246">
        <v>196</v>
      </c>
      <c r="X30" s="246">
        <v>320</v>
      </c>
      <c r="Y30" s="246">
        <v>150</v>
      </c>
      <c r="Z30" s="371">
        <f t="shared" si="2"/>
        <v>5056</v>
      </c>
      <c r="AA30" s="369">
        <f t="shared" si="3"/>
        <v>723</v>
      </c>
      <c r="AB30" s="245">
        <f t="shared" si="4"/>
        <v>651</v>
      </c>
      <c r="AC30" s="245">
        <f t="shared" si="5"/>
        <v>798</v>
      </c>
      <c r="AD30" s="245">
        <f t="shared" si="6"/>
        <v>997</v>
      </c>
      <c r="AE30" s="245">
        <f t="shared" si="7"/>
        <v>611</v>
      </c>
      <c r="AF30" s="245">
        <f t="shared" si="8"/>
        <v>1720</v>
      </c>
      <c r="AG30" s="245">
        <f t="shared" si="9"/>
        <v>5746</v>
      </c>
      <c r="AH30" s="245">
        <f t="shared" si="10"/>
        <v>4934</v>
      </c>
      <c r="AI30" s="245">
        <f t="shared" si="11"/>
        <v>1355</v>
      </c>
      <c r="AJ30" s="245">
        <f t="shared" si="12"/>
        <v>1990</v>
      </c>
      <c r="AK30" s="176">
        <f t="shared" si="13"/>
        <v>2356</v>
      </c>
      <c r="AL30" s="250">
        <f t="shared" si="14"/>
        <v>21881</v>
      </c>
    </row>
    <row r="31" spans="1:38" x14ac:dyDescent="0.25">
      <c r="A31" s="543"/>
      <c r="B31" s="243" t="s">
        <v>133</v>
      </c>
      <c r="C31" s="248">
        <v>596</v>
      </c>
      <c r="D31" s="246">
        <v>550</v>
      </c>
      <c r="E31" s="246">
        <v>734</v>
      </c>
      <c r="F31" s="246">
        <v>970</v>
      </c>
      <c r="G31" s="246">
        <v>641</v>
      </c>
      <c r="H31" s="245">
        <v>1533</v>
      </c>
      <c r="I31" s="245">
        <v>4366</v>
      </c>
      <c r="J31" s="245">
        <v>5327</v>
      </c>
      <c r="K31" s="245">
        <v>1404</v>
      </c>
      <c r="L31" s="245">
        <v>2260</v>
      </c>
      <c r="M31" s="245">
        <v>2722</v>
      </c>
      <c r="N31" s="371">
        <f t="shared" si="1"/>
        <v>21103</v>
      </c>
      <c r="O31" s="370">
        <v>114</v>
      </c>
      <c r="P31" s="246">
        <v>100</v>
      </c>
      <c r="Q31" s="246">
        <v>145</v>
      </c>
      <c r="R31" s="246">
        <v>188</v>
      </c>
      <c r="S31" s="246">
        <v>112</v>
      </c>
      <c r="T31" s="246">
        <v>378</v>
      </c>
      <c r="U31" s="245">
        <v>1399</v>
      </c>
      <c r="V31" s="246">
        <v>699</v>
      </c>
      <c r="W31" s="246">
        <v>101</v>
      </c>
      <c r="X31" s="246">
        <v>199</v>
      </c>
      <c r="Y31" s="246">
        <v>123</v>
      </c>
      <c r="Z31" s="371">
        <f t="shared" si="2"/>
        <v>3558</v>
      </c>
      <c r="AA31" s="369">
        <f t="shared" si="3"/>
        <v>710</v>
      </c>
      <c r="AB31" s="245">
        <f t="shared" si="4"/>
        <v>650</v>
      </c>
      <c r="AC31" s="245">
        <f t="shared" si="5"/>
        <v>879</v>
      </c>
      <c r="AD31" s="245">
        <f t="shared" si="6"/>
        <v>1158</v>
      </c>
      <c r="AE31" s="245">
        <f t="shared" si="7"/>
        <v>753</v>
      </c>
      <c r="AF31" s="245">
        <f t="shared" si="8"/>
        <v>1911</v>
      </c>
      <c r="AG31" s="245">
        <f t="shared" si="9"/>
        <v>5765</v>
      </c>
      <c r="AH31" s="245">
        <f t="shared" si="10"/>
        <v>6026</v>
      </c>
      <c r="AI31" s="245">
        <f t="shared" si="11"/>
        <v>1505</v>
      </c>
      <c r="AJ31" s="245">
        <f t="shared" si="12"/>
        <v>2459</v>
      </c>
      <c r="AK31" s="176">
        <f t="shared" si="13"/>
        <v>2845</v>
      </c>
      <c r="AL31" s="250">
        <f t="shared" si="14"/>
        <v>24661</v>
      </c>
    </row>
    <row r="32" spans="1:38" x14ac:dyDescent="0.25">
      <c r="A32" s="543"/>
      <c r="B32" s="243" t="s">
        <v>132</v>
      </c>
      <c r="C32" s="248">
        <v>493</v>
      </c>
      <c r="D32" s="246">
        <v>500</v>
      </c>
      <c r="E32" s="246">
        <v>637</v>
      </c>
      <c r="F32" s="246">
        <v>837</v>
      </c>
      <c r="G32" s="246">
        <v>518</v>
      </c>
      <c r="H32" s="245">
        <v>1233</v>
      </c>
      <c r="I32" s="245">
        <v>3854</v>
      </c>
      <c r="J32" s="245">
        <v>4834</v>
      </c>
      <c r="K32" s="245">
        <v>1395</v>
      </c>
      <c r="L32" s="245">
        <v>2124</v>
      </c>
      <c r="M32" s="245">
        <v>2918</v>
      </c>
      <c r="N32" s="371">
        <f t="shared" si="1"/>
        <v>19343</v>
      </c>
      <c r="O32" s="370">
        <v>101</v>
      </c>
      <c r="P32" s="246">
        <v>78</v>
      </c>
      <c r="Q32" s="246">
        <v>84</v>
      </c>
      <c r="R32" s="246">
        <v>80</v>
      </c>
      <c r="S32" s="246">
        <v>55</v>
      </c>
      <c r="T32" s="246">
        <v>269</v>
      </c>
      <c r="U32" s="246">
        <v>763</v>
      </c>
      <c r="V32" s="246">
        <v>388</v>
      </c>
      <c r="W32" s="246">
        <v>89</v>
      </c>
      <c r="X32" s="246">
        <v>143</v>
      </c>
      <c r="Y32" s="246">
        <v>51</v>
      </c>
      <c r="Z32" s="371">
        <f t="shared" si="2"/>
        <v>2101</v>
      </c>
      <c r="AA32" s="369">
        <f t="shared" si="3"/>
        <v>594</v>
      </c>
      <c r="AB32" s="245">
        <f t="shared" si="4"/>
        <v>578</v>
      </c>
      <c r="AC32" s="245">
        <f t="shared" si="5"/>
        <v>721</v>
      </c>
      <c r="AD32" s="245">
        <f t="shared" si="6"/>
        <v>917</v>
      </c>
      <c r="AE32" s="245">
        <f t="shared" si="7"/>
        <v>573</v>
      </c>
      <c r="AF32" s="245">
        <f t="shared" si="8"/>
        <v>1502</v>
      </c>
      <c r="AG32" s="245">
        <f t="shared" si="9"/>
        <v>4617</v>
      </c>
      <c r="AH32" s="245">
        <f t="shared" si="10"/>
        <v>5222</v>
      </c>
      <c r="AI32" s="245">
        <f t="shared" si="11"/>
        <v>1484</v>
      </c>
      <c r="AJ32" s="245">
        <f t="shared" si="12"/>
        <v>2267</v>
      </c>
      <c r="AK32" s="176">
        <f t="shared" si="13"/>
        <v>2969</v>
      </c>
      <c r="AL32" s="250">
        <f t="shared" si="14"/>
        <v>21444</v>
      </c>
    </row>
    <row r="33" spans="1:38" x14ac:dyDescent="0.25">
      <c r="A33" s="244"/>
      <c r="B33" s="254" t="s">
        <v>121</v>
      </c>
      <c r="C33" s="253">
        <f>SUM(C23:C32)</f>
        <v>8520</v>
      </c>
      <c r="D33" s="241">
        <f t="shared" ref="D33" si="16">SUM(D23:D32)</f>
        <v>7943</v>
      </c>
      <c r="E33" s="241">
        <f t="shared" ref="E33" si="17">SUM(E23:E32)</f>
        <v>10425</v>
      </c>
      <c r="F33" s="241">
        <f t="shared" ref="F33" si="18">SUM(F23:F32)</f>
        <v>13516</v>
      </c>
      <c r="G33" s="241">
        <f t="shared" ref="G33" si="19">SUM(G23:G32)</f>
        <v>8575</v>
      </c>
      <c r="H33" s="241">
        <f t="shared" ref="H33" si="20">SUM(H23:H32)</f>
        <v>22789</v>
      </c>
      <c r="I33" s="241">
        <f t="shared" ref="I33" si="21">SUM(I23:I32)</f>
        <v>64259</v>
      </c>
      <c r="J33" s="241">
        <f t="shared" ref="J33" si="22">SUM(J23:J32)</f>
        <v>68179</v>
      </c>
      <c r="K33" s="241">
        <f t="shared" ref="K33" si="23">SUM(K23:K32)</f>
        <v>19071</v>
      </c>
      <c r="L33" s="241">
        <f t="shared" ref="L33" si="24">SUM(L23:L32)</f>
        <v>30036</v>
      </c>
      <c r="M33" s="241">
        <f t="shared" ref="M33" si="25">SUM(M23:M32)</f>
        <v>37607</v>
      </c>
      <c r="N33" s="170">
        <f t="shared" ref="N33" si="26">SUM(N23:N32)</f>
        <v>290920</v>
      </c>
      <c r="O33" s="367">
        <f t="shared" ref="O33" si="27">SUM(O23:O32)</f>
        <v>2196</v>
      </c>
      <c r="P33" s="241">
        <f t="shared" ref="P33" si="28">SUM(P23:P32)</f>
        <v>1957</v>
      </c>
      <c r="Q33" s="241">
        <f t="shared" ref="Q33" si="29">SUM(Q23:Q32)</f>
        <v>2582</v>
      </c>
      <c r="R33" s="241">
        <f t="shared" ref="R33" si="30">SUM(R23:R32)</f>
        <v>2883</v>
      </c>
      <c r="S33" s="241">
        <f t="shared" ref="S33" si="31">SUM(S23:S32)</f>
        <v>1779</v>
      </c>
      <c r="T33" s="241">
        <f t="shared" ref="T33" si="32">SUM(T23:T32)</f>
        <v>7426</v>
      </c>
      <c r="U33" s="241">
        <f t="shared" ref="U33" si="33">SUM(U23:U32)</f>
        <v>27445</v>
      </c>
      <c r="V33" s="241">
        <f t="shared" ref="V33" si="34">SUM(V23:V32)</f>
        <v>13886</v>
      </c>
      <c r="W33" s="241">
        <f t="shared" ref="W33" si="35">SUM(W23:W32)</f>
        <v>2590</v>
      </c>
      <c r="X33" s="241">
        <f t="shared" ref="X33" si="36">SUM(X23:X32)</f>
        <v>4400</v>
      </c>
      <c r="Y33" s="241">
        <f t="shared" ref="Y33" si="37">SUM(Y23:Y32)</f>
        <v>2370</v>
      </c>
      <c r="Z33" s="170">
        <f t="shared" ref="Z33" si="38">SUM(Z23:Z32)</f>
        <v>69514</v>
      </c>
      <c r="AA33" s="367">
        <f t="shared" ref="AA33" si="39">SUM(AA23:AA32)</f>
        <v>10716</v>
      </c>
      <c r="AB33" s="241">
        <f t="shared" ref="AB33" si="40">SUM(AB23:AB32)</f>
        <v>9900</v>
      </c>
      <c r="AC33" s="241">
        <f t="shared" ref="AC33" si="41">SUM(AC23:AC32)</f>
        <v>13007</v>
      </c>
      <c r="AD33" s="241">
        <f t="shared" ref="AD33" si="42">SUM(AD23:AD32)</f>
        <v>16399</v>
      </c>
      <c r="AE33" s="241">
        <f t="shared" ref="AE33" si="43">SUM(AE23:AE32)</f>
        <v>10354</v>
      </c>
      <c r="AF33" s="241">
        <f t="shared" ref="AF33" si="44">SUM(AF23:AF32)</f>
        <v>30215</v>
      </c>
      <c r="AG33" s="241">
        <f t="shared" ref="AG33" si="45">SUM(AG23:AG32)</f>
        <v>91704</v>
      </c>
      <c r="AH33" s="241">
        <f t="shared" ref="AH33" si="46">SUM(AH23:AH32)</f>
        <v>82065</v>
      </c>
      <c r="AI33" s="241">
        <f t="shared" ref="AI33" si="47">SUM(AI23:AI32)</f>
        <v>21661</v>
      </c>
      <c r="AJ33" s="241">
        <f t="shared" ref="AJ33" si="48">SUM(AJ23:AJ32)</f>
        <v>34436</v>
      </c>
      <c r="AK33" s="252">
        <f t="shared" ref="AK33" si="49">SUM(AK23:AK32)</f>
        <v>39977</v>
      </c>
      <c r="AL33" s="170">
        <f t="shared" ref="AL33" si="50">SUM(AL23:AL32)</f>
        <v>360434</v>
      </c>
    </row>
    <row r="34" spans="1:38" x14ac:dyDescent="0.25">
      <c r="A34" s="540" t="s">
        <v>199</v>
      </c>
      <c r="B34" s="247" t="s">
        <v>124</v>
      </c>
      <c r="C34" s="256">
        <v>1526</v>
      </c>
      <c r="D34" s="239">
        <v>1335</v>
      </c>
      <c r="E34" s="239">
        <v>1694</v>
      </c>
      <c r="F34" s="239">
        <v>2150</v>
      </c>
      <c r="G34" s="239">
        <v>1364</v>
      </c>
      <c r="H34" s="239">
        <v>5680</v>
      </c>
      <c r="I34" s="239">
        <v>13989</v>
      </c>
      <c r="J34" s="239">
        <v>9877</v>
      </c>
      <c r="K34" s="239">
        <v>2808</v>
      </c>
      <c r="L34" s="239">
        <v>4105</v>
      </c>
      <c r="M34" s="239">
        <v>5316</v>
      </c>
      <c r="N34" s="372">
        <f t="shared" si="1"/>
        <v>49844</v>
      </c>
      <c r="O34" s="373">
        <v>504</v>
      </c>
      <c r="P34" s="255">
        <v>418</v>
      </c>
      <c r="Q34" s="255">
        <v>537</v>
      </c>
      <c r="R34" s="255">
        <v>604</v>
      </c>
      <c r="S34" s="255">
        <v>318</v>
      </c>
      <c r="T34" s="239">
        <v>1998</v>
      </c>
      <c r="U34" s="239">
        <v>7417</v>
      </c>
      <c r="V34" s="239">
        <v>3679</v>
      </c>
      <c r="W34" s="255">
        <v>640</v>
      </c>
      <c r="X34" s="239">
        <v>1112</v>
      </c>
      <c r="Y34" s="255">
        <v>681</v>
      </c>
      <c r="Z34" s="372">
        <f t="shared" si="2"/>
        <v>17908</v>
      </c>
      <c r="AA34" s="366">
        <f t="shared" si="3"/>
        <v>2030</v>
      </c>
      <c r="AB34" s="239">
        <f t="shared" si="4"/>
        <v>1753</v>
      </c>
      <c r="AC34" s="239">
        <f t="shared" si="5"/>
        <v>2231</v>
      </c>
      <c r="AD34" s="239">
        <f t="shared" si="6"/>
        <v>2754</v>
      </c>
      <c r="AE34" s="239">
        <f t="shared" si="7"/>
        <v>1682</v>
      </c>
      <c r="AF34" s="239">
        <f t="shared" si="8"/>
        <v>7678</v>
      </c>
      <c r="AG34" s="239">
        <f t="shared" si="9"/>
        <v>21406</v>
      </c>
      <c r="AH34" s="239">
        <f t="shared" si="10"/>
        <v>13556</v>
      </c>
      <c r="AI34" s="239">
        <f t="shared" si="11"/>
        <v>3448</v>
      </c>
      <c r="AJ34" s="239">
        <f t="shared" si="12"/>
        <v>5217</v>
      </c>
      <c r="AK34" s="175">
        <f t="shared" si="13"/>
        <v>5997</v>
      </c>
      <c r="AL34" s="251">
        <f t="shared" si="14"/>
        <v>67752</v>
      </c>
    </row>
    <row r="35" spans="1:38" x14ac:dyDescent="0.25">
      <c r="A35" s="541"/>
      <c r="B35" s="243" t="s">
        <v>125</v>
      </c>
      <c r="C35" s="248">
        <v>635</v>
      </c>
      <c r="D35" s="246">
        <v>586</v>
      </c>
      <c r="E35" s="246">
        <v>746</v>
      </c>
      <c r="F35" s="246">
        <v>972</v>
      </c>
      <c r="G35" s="246">
        <v>585</v>
      </c>
      <c r="H35" s="245">
        <v>1641</v>
      </c>
      <c r="I35" s="245">
        <v>5249</v>
      </c>
      <c r="J35" s="245">
        <v>5139</v>
      </c>
      <c r="K35" s="245">
        <v>1480</v>
      </c>
      <c r="L35" s="245">
        <v>2427</v>
      </c>
      <c r="M35" s="245">
        <v>2723</v>
      </c>
      <c r="N35" s="371">
        <f t="shared" si="1"/>
        <v>22183</v>
      </c>
      <c r="O35" s="370">
        <v>193</v>
      </c>
      <c r="P35" s="246">
        <v>152</v>
      </c>
      <c r="Q35" s="246">
        <v>189</v>
      </c>
      <c r="R35" s="246">
        <v>218</v>
      </c>
      <c r="S35" s="246">
        <v>144</v>
      </c>
      <c r="T35" s="246">
        <v>573</v>
      </c>
      <c r="U35" s="245">
        <v>2243</v>
      </c>
      <c r="V35" s="245">
        <v>1220</v>
      </c>
      <c r="W35" s="246">
        <v>214</v>
      </c>
      <c r="X35" s="246">
        <v>357</v>
      </c>
      <c r="Y35" s="246">
        <v>165</v>
      </c>
      <c r="Z35" s="371">
        <f t="shared" si="2"/>
        <v>5668</v>
      </c>
      <c r="AA35" s="369">
        <f t="shared" si="3"/>
        <v>828</v>
      </c>
      <c r="AB35" s="245">
        <f t="shared" si="4"/>
        <v>738</v>
      </c>
      <c r="AC35" s="245">
        <f t="shared" si="5"/>
        <v>935</v>
      </c>
      <c r="AD35" s="245">
        <f t="shared" si="6"/>
        <v>1190</v>
      </c>
      <c r="AE35" s="245">
        <f t="shared" si="7"/>
        <v>729</v>
      </c>
      <c r="AF35" s="245">
        <f t="shared" si="8"/>
        <v>2214</v>
      </c>
      <c r="AG35" s="245">
        <f t="shared" si="9"/>
        <v>7492</v>
      </c>
      <c r="AH35" s="245">
        <f t="shared" si="10"/>
        <v>6359</v>
      </c>
      <c r="AI35" s="245">
        <f t="shared" si="11"/>
        <v>1694</v>
      </c>
      <c r="AJ35" s="245">
        <f t="shared" si="12"/>
        <v>2784</v>
      </c>
      <c r="AK35" s="176">
        <f t="shared" si="13"/>
        <v>2888</v>
      </c>
      <c r="AL35" s="250">
        <f t="shared" si="14"/>
        <v>27851</v>
      </c>
    </row>
    <row r="36" spans="1:38" x14ac:dyDescent="0.25">
      <c r="A36" s="541"/>
      <c r="B36" s="243" t="s">
        <v>126</v>
      </c>
      <c r="C36" s="248">
        <v>750</v>
      </c>
      <c r="D36" s="246">
        <v>856</v>
      </c>
      <c r="E36" s="245">
        <v>1137</v>
      </c>
      <c r="F36" s="245">
        <v>1406</v>
      </c>
      <c r="G36" s="246">
        <v>876</v>
      </c>
      <c r="H36" s="245">
        <v>1936</v>
      </c>
      <c r="I36" s="245">
        <v>6059</v>
      </c>
      <c r="J36" s="245">
        <v>8290</v>
      </c>
      <c r="K36" s="245">
        <v>2625</v>
      </c>
      <c r="L36" s="245">
        <v>4335</v>
      </c>
      <c r="M36" s="245">
        <v>5815</v>
      </c>
      <c r="N36" s="371">
        <f t="shared" si="1"/>
        <v>34085</v>
      </c>
      <c r="O36" s="370">
        <v>76</v>
      </c>
      <c r="P36" s="246">
        <v>82</v>
      </c>
      <c r="Q36" s="246">
        <v>119</v>
      </c>
      <c r="R36" s="246">
        <v>174</v>
      </c>
      <c r="S36" s="246">
        <v>85</v>
      </c>
      <c r="T36" s="246">
        <v>257</v>
      </c>
      <c r="U36" s="245">
        <v>1331</v>
      </c>
      <c r="V36" s="246">
        <v>811</v>
      </c>
      <c r="W36" s="246">
        <v>141</v>
      </c>
      <c r="X36" s="246">
        <v>281</v>
      </c>
      <c r="Y36" s="246">
        <v>185</v>
      </c>
      <c r="Z36" s="371">
        <f t="shared" si="2"/>
        <v>3542</v>
      </c>
      <c r="AA36" s="369">
        <f t="shared" si="3"/>
        <v>826</v>
      </c>
      <c r="AB36" s="245">
        <f t="shared" si="4"/>
        <v>938</v>
      </c>
      <c r="AC36" s="245">
        <f t="shared" si="5"/>
        <v>1256</v>
      </c>
      <c r="AD36" s="245">
        <f t="shared" si="6"/>
        <v>1580</v>
      </c>
      <c r="AE36" s="245">
        <f t="shared" si="7"/>
        <v>961</v>
      </c>
      <c r="AF36" s="245">
        <f t="shared" si="8"/>
        <v>2193</v>
      </c>
      <c r="AG36" s="245">
        <f t="shared" si="9"/>
        <v>7390</v>
      </c>
      <c r="AH36" s="245">
        <f t="shared" si="10"/>
        <v>9101</v>
      </c>
      <c r="AI36" s="245">
        <f t="shared" si="11"/>
        <v>2766</v>
      </c>
      <c r="AJ36" s="245">
        <f t="shared" si="12"/>
        <v>4616</v>
      </c>
      <c r="AK36" s="176">
        <f t="shared" si="13"/>
        <v>6000</v>
      </c>
      <c r="AL36" s="250">
        <f t="shared" si="14"/>
        <v>37627</v>
      </c>
    </row>
    <row r="37" spans="1:38" x14ac:dyDescent="0.25">
      <c r="A37" s="541"/>
      <c r="B37" s="243" t="s">
        <v>127</v>
      </c>
      <c r="C37" s="248">
        <v>839</v>
      </c>
      <c r="D37" s="246">
        <v>851</v>
      </c>
      <c r="E37" s="246">
        <v>994</v>
      </c>
      <c r="F37" s="245">
        <v>1339</v>
      </c>
      <c r="G37" s="246">
        <v>842</v>
      </c>
      <c r="H37" s="245">
        <v>1940</v>
      </c>
      <c r="I37" s="245">
        <v>5791</v>
      </c>
      <c r="J37" s="245">
        <v>6034</v>
      </c>
      <c r="K37" s="245">
        <v>1876</v>
      </c>
      <c r="L37" s="245">
        <v>2722</v>
      </c>
      <c r="M37" s="245">
        <v>3331</v>
      </c>
      <c r="N37" s="371">
        <f t="shared" si="1"/>
        <v>26559</v>
      </c>
      <c r="O37" s="370">
        <v>132</v>
      </c>
      <c r="P37" s="246">
        <v>135</v>
      </c>
      <c r="Q37" s="246">
        <v>189</v>
      </c>
      <c r="R37" s="246">
        <v>186</v>
      </c>
      <c r="S37" s="246">
        <v>118</v>
      </c>
      <c r="T37" s="246">
        <v>423</v>
      </c>
      <c r="U37" s="245">
        <v>1951</v>
      </c>
      <c r="V37" s="245">
        <v>1079</v>
      </c>
      <c r="W37" s="246">
        <v>184</v>
      </c>
      <c r="X37" s="246">
        <v>284</v>
      </c>
      <c r="Y37" s="246">
        <v>163</v>
      </c>
      <c r="Z37" s="371">
        <f t="shared" si="2"/>
        <v>4844</v>
      </c>
      <c r="AA37" s="369">
        <f t="shared" si="3"/>
        <v>971</v>
      </c>
      <c r="AB37" s="245">
        <f t="shared" si="4"/>
        <v>986</v>
      </c>
      <c r="AC37" s="245">
        <f t="shared" si="5"/>
        <v>1183</v>
      </c>
      <c r="AD37" s="245">
        <f t="shared" si="6"/>
        <v>1525</v>
      </c>
      <c r="AE37" s="245">
        <f t="shared" si="7"/>
        <v>960</v>
      </c>
      <c r="AF37" s="245">
        <f t="shared" si="8"/>
        <v>2363</v>
      </c>
      <c r="AG37" s="245">
        <f t="shared" si="9"/>
        <v>7742</v>
      </c>
      <c r="AH37" s="245">
        <f t="shared" si="10"/>
        <v>7113</v>
      </c>
      <c r="AI37" s="245">
        <f t="shared" si="11"/>
        <v>2060</v>
      </c>
      <c r="AJ37" s="245">
        <f t="shared" si="12"/>
        <v>3006</v>
      </c>
      <c r="AK37" s="176">
        <f t="shared" si="13"/>
        <v>3494</v>
      </c>
      <c r="AL37" s="250">
        <f t="shared" si="14"/>
        <v>31403</v>
      </c>
    </row>
    <row r="38" spans="1:38" x14ac:dyDescent="0.25">
      <c r="A38" s="541"/>
      <c r="B38" s="243" t="s">
        <v>128</v>
      </c>
      <c r="C38" s="248">
        <v>452</v>
      </c>
      <c r="D38" s="246">
        <v>478</v>
      </c>
      <c r="E38" s="246">
        <v>589</v>
      </c>
      <c r="F38" s="246">
        <v>835</v>
      </c>
      <c r="G38" s="246">
        <v>544</v>
      </c>
      <c r="H38" s="245">
        <v>1218</v>
      </c>
      <c r="I38" s="245">
        <v>3773</v>
      </c>
      <c r="J38" s="245">
        <v>5142</v>
      </c>
      <c r="K38" s="245">
        <v>1516</v>
      </c>
      <c r="L38" s="245">
        <v>2331</v>
      </c>
      <c r="M38" s="245">
        <v>2702</v>
      </c>
      <c r="N38" s="371">
        <f t="shared" si="1"/>
        <v>19580</v>
      </c>
      <c r="O38" s="370">
        <v>23</v>
      </c>
      <c r="P38" s="246">
        <v>28</v>
      </c>
      <c r="Q38" s="246">
        <v>45</v>
      </c>
      <c r="R38" s="246">
        <v>48</v>
      </c>
      <c r="S38" s="246">
        <v>35</v>
      </c>
      <c r="T38" s="246">
        <v>166</v>
      </c>
      <c r="U38" s="246">
        <v>633</v>
      </c>
      <c r="V38" s="246">
        <v>362</v>
      </c>
      <c r="W38" s="246">
        <v>93</v>
      </c>
      <c r="X38" s="246">
        <v>124</v>
      </c>
      <c r="Y38" s="246">
        <v>81</v>
      </c>
      <c r="Z38" s="371">
        <f t="shared" si="2"/>
        <v>1638</v>
      </c>
      <c r="AA38" s="369">
        <f t="shared" si="3"/>
        <v>475</v>
      </c>
      <c r="AB38" s="245">
        <f t="shared" si="4"/>
        <v>506</v>
      </c>
      <c r="AC38" s="245">
        <f t="shared" si="5"/>
        <v>634</v>
      </c>
      <c r="AD38" s="245">
        <f t="shared" si="6"/>
        <v>883</v>
      </c>
      <c r="AE38" s="245">
        <f t="shared" si="7"/>
        <v>579</v>
      </c>
      <c r="AF38" s="245">
        <f t="shared" si="8"/>
        <v>1384</v>
      </c>
      <c r="AG38" s="245">
        <f t="shared" si="9"/>
        <v>4406</v>
      </c>
      <c r="AH38" s="245">
        <f t="shared" si="10"/>
        <v>5504</v>
      </c>
      <c r="AI38" s="245">
        <f t="shared" si="11"/>
        <v>1609</v>
      </c>
      <c r="AJ38" s="245">
        <f t="shared" si="12"/>
        <v>2455</v>
      </c>
      <c r="AK38" s="176">
        <f t="shared" si="13"/>
        <v>2783</v>
      </c>
      <c r="AL38" s="250">
        <f t="shared" si="14"/>
        <v>21218</v>
      </c>
    </row>
    <row r="39" spans="1:38" x14ac:dyDescent="0.25">
      <c r="A39" s="541"/>
      <c r="B39" s="243" t="s">
        <v>129</v>
      </c>
      <c r="C39" s="249">
        <v>1425</v>
      </c>
      <c r="D39" s="245">
        <v>1378</v>
      </c>
      <c r="E39" s="245">
        <v>1819</v>
      </c>
      <c r="F39" s="245">
        <v>2355</v>
      </c>
      <c r="G39" s="245">
        <v>1414</v>
      </c>
      <c r="H39" s="245">
        <v>3826</v>
      </c>
      <c r="I39" s="245">
        <v>10731</v>
      </c>
      <c r="J39" s="245">
        <v>10688</v>
      </c>
      <c r="K39" s="245">
        <v>3052</v>
      </c>
      <c r="L39" s="245">
        <v>4603</v>
      </c>
      <c r="M39" s="245">
        <v>6104</v>
      </c>
      <c r="N39" s="371">
        <f t="shared" si="1"/>
        <v>47395</v>
      </c>
      <c r="O39" s="370">
        <v>458</v>
      </c>
      <c r="P39" s="246">
        <v>393</v>
      </c>
      <c r="Q39" s="246">
        <v>544</v>
      </c>
      <c r="R39" s="246">
        <v>639</v>
      </c>
      <c r="S39" s="246">
        <v>362</v>
      </c>
      <c r="T39" s="245">
        <v>1332</v>
      </c>
      <c r="U39" s="245">
        <v>5568</v>
      </c>
      <c r="V39" s="245">
        <v>2788</v>
      </c>
      <c r="W39" s="246">
        <v>526</v>
      </c>
      <c r="X39" s="246">
        <v>879</v>
      </c>
      <c r="Y39" s="246">
        <v>523</v>
      </c>
      <c r="Z39" s="371">
        <f t="shared" si="2"/>
        <v>14012</v>
      </c>
      <c r="AA39" s="369">
        <f t="shared" si="3"/>
        <v>1883</v>
      </c>
      <c r="AB39" s="245">
        <f t="shared" si="4"/>
        <v>1771</v>
      </c>
      <c r="AC39" s="245">
        <f t="shared" si="5"/>
        <v>2363</v>
      </c>
      <c r="AD39" s="245">
        <f t="shared" si="6"/>
        <v>2994</v>
      </c>
      <c r="AE39" s="245">
        <f t="shared" si="7"/>
        <v>1776</v>
      </c>
      <c r="AF39" s="245">
        <f t="shared" si="8"/>
        <v>5158</v>
      </c>
      <c r="AG39" s="245">
        <f t="shared" si="9"/>
        <v>16299</v>
      </c>
      <c r="AH39" s="245">
        <f t="shared" si="10"/>
        <v>13476</v>
      </c>
      <c r="AI39" s="245">
        <f t="shared" si="11"/>
        <v>3578</v>
      </c>
      <c r="AJ39" s="245">
        <f t="shared" si="12"/>
        <v>5482</v>
      </c>
      <c r="AK39" s="176">
        <f t="shared" si="13"/>
        <v>6627</v>
      </c>
      <c r="AL39" s="250">
        <f t="shared" si="14"/>
        <v>61407</v>
      </c>
    </row>
    <row r="40" spans="1:38" x14ac:dyDescent="0.25">
      <c r="A40" s="541"/>
      <c r="B40" s="243" t="s">
        <v>130</v>
      </c>
      <c r="C40" s="249">
        <v>1081</v>
      </c>
      <c r="D40" s="245">
        <v>1040</v>
      </c>
      <c r="E40" s="245">
        <v>1382</v>
      </c>
      <c r="F40" s="245">
        <v>1848</v>
      </c>
      <c r="G40" s="245">
        <v>1099</v>
      </c>
      <c r="H40" s="245">
        <v>2472</v>
      </c>
      <c r="I40" s="245">
        <v>6903</v>
      </c>
      <c r="J40" s="245">
        <v>7319</v>
      </c>
      <c r="K40" s="245">
        <v>2210</v>
      </c>
      <c r="L40" s="245">
        <v>3219</v>
      </c>
      <c r="M40" s="245">
        <v>3893</v>
      </c>
      <c r="N40" s="371">
        <f t="shared" si="1"/>
        <v>32466</v>
      </c>
      <c r="O40" s="370">
        <v>537</v>
      </c>
      <c r="P40" s="246">
        <v>499</v>
      </c>
      <c r="Q40" s="246">
        <v>674</v>
      </c>
      <c r="R40" s="246">
        <v>745</v>
      </c>
      <c r="S40" s="246">
        <v>471</v>
      </c>
      <c r="T40" s="245">
        <v>1369</v>
      </c>
      <c r="U40" s="245">
        <v>4715</v>
      </c>
      <c r="V40" s="245">
        <v>2510</v>
      </c>
      <c r="W40" s="246">
        <v>466</v>
      </c>
      <c r="X40" s="246">
        <v>749</v>
      </c>
      <c r="Y40" s="246">
        <v>375</v>
      </c>
      <c r="Z40" s="371">
        <f t="shared" si="2"/>
        <v>13110</v>
      </c>
      <c r="AA40" s="369">
        <f t="shared" si="3"/>
        <v>1618</v>
      </c>
      <c r="AB40" s="245">
        <f t="shared" si="4"/>
        <v>1539</v>
      </c>
      <c r="AC40" s="245">
        <f t="shared" si="5"/>
        <v>2056</v>
      </c>
      <c r="AD40" s="245">
        <f t="shared" si="6"/>
        <v>2593</v>
      </c>
      <c r="AE40" s="245">
        <f t="shared" si="7"/>
        <v>1570</v>
      </c>
      <c r="AF40" s="245">
        <f t="shared" si="8"/>
        <v>3841</v>
      </c>
      <c r="AG40" s="245">
        <f t="shared" si="9"/>
        <v>11618</v>
      </c>
      <c r="AH40" s="245">
        <f t="shared" si="10"/>
        <v>9829</v>
      </c>
      <c r="AI40" s="245">
        <f t="shared" si="11"/>
        <v>2676</v>
      </c>
      <c r="AJ40" s="245">
        <f t="shared" si="12"/>
        <v>3968</v>
      </c>
      <c r="AK40" s="176">
        <f t="shared" si="13"/>
        <v>4268</v>
      </c>
      <c r="AL40" s="250">
        <f t="shared" si="14"/>
        <v>45576</v>
      </c>
    </row>
    <row r="41" spans="1:38" x14ac:dyDescent="0.25">
      <c r="A41" s="541"/>
      <c r="B41" s="243" t="s">
        <v>131</v>
      </c>
      <c r="C41" s="248">
        <v>507</v>
      </c>
      <c r="D41" s="246">
        <v>484</v>
      </c>
      <c r="E41" s="246">
        <v>611</v>
      </c>
      <c r="F41" s="246">
        <v>823</v>
      </c>
      <c r="G41" s="246">
        <v>438</v>
      </c>
      <c r="H41" s="245">
        <v>1241</v>
      </c>
      <c r="I41" s="245">
        <v>3792</v>
      </c>
      <c r="J41" s="245">
        <v>3877</v>
      </c>
      <c r="K41" s="245">
        <v>1174</v>
      </c>
      <c r="L41" s="245">
        <v>1679</v>
      </c>
      <c r="M41" s="245">
        <v>2171</v>
      </c>
      <c r="N41" s="371">
        <f t="shared" si="1"/>
        <v>16797</v>
      </c>
      <c r="O41" s="370">
        <v>206</v>
      </c>
      <c r="P41" s="246">
        <v>171</v>
      </c>
      <c r="Q41" s="246">
        <v>193</v>
      </c>
      <c r="R41" s="246">
        <v>209</v>
      </c>
      <c r="S41" s="246">
        <v>119</v>
      </c>
      <c r="T41" s="246">
        <v>542</v>
      </c>
      <c r="U41" s="245">
        <v>2047</v>
      </c>
      <c r="V41" s="246">
        <v>993</v>
      </c>
      <c r="W41" s="246">
        <v>196</v>
      </c>
      <c r="X41" s="246">
        <v>344</v>
      </c>
      <c r="Y41" s="246">
        <v>164</v>
      </c>
      <c r="Z41" s="371">
        <f t="shared" si="2"/>
        <v>5184</v>
      </c>
      <c r="AA41" s="369">
        <f t="shared" si="3"/>
        <v>713</v>
      </c>
      <c r="AB41" s="245">
        <f t="shared" si="4"/>
        <v>655</v>
      </c>
      <c r="AC41" s="245">
        <f t="shared" si="5"/>
        <v>804</v>
      </c>
      <c r="AD41" s="245">
        <f t="shared" si="6"/>
        <v>1032</v>
      </c>
      <c r="AE41" s="245">
        <f t="shared" si="7"/>
        <v>557</v>
      </c>
      <c r="AF41" s="245">
        <f t="shared" si="8"/>
        <v>1783</v>
      </c>
      <c r="AG41" s="245">
        <f t="shared" si="9"/>
        <v>5839</v>
      </c>
      <c r="AH41" s="245">
        <f t="shared" si="10"/>
        <v>4870</v>
      </c>
      <c r="AI41" s="245">
        <f t="shared" si="11"/>
        <v>1370</v>
      </c>
      <c r="AJ41" s="245">
        <f t="shared" si="12"/>
        <v>2023</v>
      </c>
      <c r="AK41" s="176">
        <f t="shared" si="13"/>
        <v>2335</v>
      </c>
      <c r="AL41" s="250">
        <f t="shared" si="14"/>
        <v>21981</v>
      </c>
    </row>
    <row r="42" spans="1:38" x14ac:dyDescent="0.25">
      <c r="A42" s="541"/>
      <c r="B42" s="243" t="s">
        <v>133</v>
      </c>
      <c r="C42" s="248">
        <v>605</v>
      </c>
      <c r="D42" s="246">
        <v>589</v>
      </c>
      <c r="E42" s="246">
        <v>706</v>
      </c>
      <c r="F42" s="246">
        <v>958</v>
      </c>
      <c r="G42" s="246">
        <v>585</v>
      </c>
      <c r="H42" s="245">
        <v>1527</v>
      </c>
      <c r="I42" s="245">
        <v>4367</v>
      </c>
      <c r="J42" s="245">
        <v>5200</v>
      </c>
      <c r="K42" s="245">
        <v>1502</v>
      </c>
      <c r="L42" s="245">
        <v>2196</v>
      </c>
      <c r="M42" s="245">
        <v>2703</v>
      </c>
      <c r="N42" s="371">
        <f t="shared" si="1"/>
        <v>20938</v>
      </c>
      <c r="O42" s="370">
        <v>145</v>
      </c>
      <c r="P42" s="246">
        <v>134</v>
      </c>
      <c r="Q42" s="246">
        <v>170</v>
      </c>
      <c r="R42" s="246">
        <v>226</v>
      </c>
      <c r="S42" s="246">
        <v>124</v>
      </c>
      <c r="T42" s="246">
        <v>394</v>
      </c>
      <c r="U42" s="245">
        <v>1485</v>
      </c>
      <c r="V42" s="246">
        <v>751</v>
      </c>
      <c r="W42" s="246">
        <v>120</v>
      </c>
      <c r="X42" s="246">
        <v>186</v>
      </c>
      <c r="Y42" s="246">
        <v>132</v>
      </c>
      <c r="Z42" s="371">
        <f t="shared" si="2"/>
        <v>3867</v>
      </c>
      <c r="AA42" s="369">
        <f t="shared" si="3"/>
        <v>750</v>
      </c>
      <c r="AB42" s="245">
        <f t="shared" si="4"/>
        <v>723</v>
      </c>
      <c r="AC42" s="245">
        <f t="shared" si="5"/>
        <v>876</v>
      </c>
      <c r="AD42" s="245">
        <f t="shared" si="6"/>
        <v>1184</v>
      </c>
      <c r="AE42" s="245">
        <f t="shared" si="7"/>
        <v>709</v>
      </c>
      <c r="AF42" s="245">
        <f t="shared" si="8"/>
        <v>1921</v>
      </c>
      <c r="AG42" s="245">
        <f t="shared" si="9"/>
        <v>5852</v>
      </c>
      <c r="AH42" s="245">
        <f t="shared" si="10"/>
        <v>5951</v>
      </c>
      <c r="AI42" s="245">
        <f t="shared" si="11"/>
        <v>1622</v>
      </c>
      <c r="AJ42" s="245">
        <f t="shared" si="12"/>
        <v>2382</v>
      </c>
      <c r="AK42" s="176">
        <f t="shared" si="13"/>
        <v>2835</v>
      </c>
      <c r="AL42" s="250">
        <f t="shared" si="14"/>
        <v>24805</v>
      </c>
    </row>
    <row r="43" spans="1:38" x14ac:dyDescent="0.25">
      <c r="A43" s="541"/>
      <c r="B43" s="243" t="s">
        <v>132</v>
      </c>
      <c r="C43" s="248">
        <v>473</v>
      </c>
      <c r="D43" s="246">
        <v>530</v>
      </c>
      <c r="E43" s="246">
        <v>646</v>
      </c>
      <c r="F43" s="246">
        <v>817</v>
      </c>
      <c r="G43" s="246">
        <v>515</v>
      </c>
      <c r="H43" s="245">
        <v>1195</v>
      </c>
      <c r="I43" s="245">
        <v>3886</v>
      </c>
      <c r="J43" s="245">
        <v>4764</v>
      </c>
      <c r="K43" s="245">
        <v>1423</v>
      </c>
      <c r="L43" s="245">
        <v>2147</v>
      </c>
      <c r="M43" s="245">
        <v>2978</v>
      </c>
      <c r="N43" s="371">
        <f t="shared" si="1"/>
        <v>19374</v>
      </c>
      <c r="O43" s="370">
        <v>108</v>
      </c>
      <c r="P43" s="246">
        <v>93</v>
      </c>
      <c r="Q43" s="246">
        <v>97</v>
      </c>
      <c r="R43" s="246">
        <v>96</v>
      </c>
      <c r="S43" s="246">
        <v>63</v>
      </c>
      <c r="T43" s="246">
        <v>277</v>
      </c>
      <c r="U43" s="246">
        <v>826</v>
      </c>
      <c r="V43" s="246">
        <v>399</v>
      </c>
      <c r="W43" s="246">
        <v>107</v>
      </c>
      <c r="X43" s="246">
        <v>146</v>
      </c>
      <c r="Y43" s="246">
        <v>58</v>
      </c>
      <c r="Z43" s="371">
        <f t="shared" si="2"/>
        <v>2270</v>
      </c>
      <c r="AA43" s="369">
        <f t="shared" si="3"/>
        <v>581</v>
      </c>
      <c r="AB43" s="245">
        <f t="shared" si="4"/>
        <v>623</v>
      </c>
      <c r="AC43" s="245">
        <f t="shared" si="5"/>
        <v>743</v>
      </c>
      <c r="AD43" s="245">
        <f t="shared" si="6"/>
        <v>913</v>
      </c>
      <c r="AE43" s="245">
        <f t="shared" si="7"/>
        <v>578</v>
      </c>
      <c r="AF43" s="245">
        <f t="shared" si="8"/>
        <v>1472</v>
      </c>
      <c r="AG43" s="245">
        <f t="shared" si="9"/>
        <v>4712</v>
      </c>
      <c r="AH43" s="245">
        <f t="shared" si="10"/>
        <v>5163</v>
      </c>
      <c r="AI43" s="245">
        <f t="shared" si="11"/>
        <v>1530</v>
      </c>
      <c r="AJ43" s="245">
        <f t="shared" si="12"/>
        <v>2293</v>
      </c>
      <c r="AK43" s="176">
        <f t="shared" si="13"/>
        <v>3036</v>
      </c>
      <c r="AL43" s="250">
        <f t="shared" si="14"/>
        <v>21644</v>
      </c>
    </row>
    <row r="44" spans="1:38" x14ac:dyDescent="0.25">
      <c r="A44" s="242"/>
      <c r="B44" s="254" t="s">
        <v>121</v>
      </c>
      <c r="C44" s="253">
        <f>SUM(C34:C43)</f>
        <v>8293</v>
      </c>
      <c r="D44" s="241">
        <f t="shared" ref="D44" si="51">SUM(D34:D43)</f>
        <v>8127</v>
      </c>
      <c r="E44" s="241">
        <f t="shared" ref="E44" si="52">SUM(E34:E43)</f>
        <v>10324</v>
      </c>
      <c r="F44" s="241">
        <f t="shared" ref="F44" si="53">SUM(F34:F43)</f>
        <v>13503</v>
      </c>
      <c r="G44" s="241">
        <f t="shared" ref="G44" si="54">SUM(G34:G43)</f>
        <v>8262</v>
      </c>
      <c r="H44" s="241">
        <f t="shared" ref="H44" si="55">SUM(H34:H43)</f>
        <v>22676</v>
      </c>
      <c r="I44" s="241">
        <f t="shared" ref="I44" si="56">SUM(I34:I43)</f>
        <v>64540</v>
      </c>
      <c r="J44" s="241">
        <f t="shared" ref="J44" si="57">SUM(J34:J43)</f>
        <v>66330</v>
      </c>
      <c r="K44" s="241">
        <f t="shared" ref="K44" si="58">SUM(K34:K43)</f>
        <v>19666</v>
      </c>
      <c r="L44" s="241">
        <f t="shared" ref="L44" si="59">SUM(L34:L43)</f>
        <v>29764</v>
      </c>
      <c r="M44" s="241">
        <f t="shared" ref="M44" si="60">SUM(M34:M43)</f>
        <v>37736</v>
      </c>
      <c r="N44" s="170">
        <f t="shared" ref="N44" si="61">SUM(N34:N43)</f>
        <v>289221</v>
      </c>
      <c r="O44" s="367">
        <f t="shared" ref="O44" si="62">SUM(O34:O43)</f>
        <v>2382</v>
      </c>
      <c r="P44" s="241">
        <f t="shared" ref="P44" si="63">SUM(P34:P43)</f>
        <v>2105</v>
      </c>
      <c r="Q44" s="241">
        <f t="shared" ref="Q44" si="64">SUM(Q34:Q43)</f>
        <v>2757</v>
      </c>
      <c r="R44" s="241">
        <f t="shared" ref="R44" si="65">SUM(R34:R43)</f>
        <v>3145</v>
      </c>
      <c r="S44" s="241">
        <f t="shared" ref="S44" si="66">SUM(S34:S43)</f>
        <v>1839</v>
      </c>
      <c r="T44" s="241">
        <f t="shared" ref="T44" si="67">SUM(T34:T43)</f>
        <v>7331</v>
      </c>
      <c r="U44" s="241">
        <f t="shared" ref="U44" si="68">SUM(U34:U43)</f>
        <v>28216</v>
      </c>
      <c r="V44" s="241">
        <f t="shared" ref="V44" si="69">SUM(V34:V43)</f>
        <v>14592</v>
      </c>
      <c r="W44" s="241">
        <f t="shared" ref="W44" si="70">SUM(W34:W43)</f>
        <v>2687</v>
      </c>
      <c r="X44" s="241">
        <f t="shared" ref="X44" si="71">SUM(X34:X43)</f>
        <v>4462</v>
      </c>
      <c r="Y44" s="241">
        <f t="shared" ref="Y44" si="72">SUM(Y34:Y43)</f>
        <v>2527</v>
      </c>
      <c r="Z44" s="170">
        <f t="shared" ref="Z44" si="73">SUM(Z34:Z43)</f>
        <v>72043</v>
      </c>
      <c r="AA44" s="367">
        <f t="shared" ref="AA44" si="74">SUM(AA34:AA43)</f>
        <v>10675</v>
      </c>
      <c r="AB44" s="241">
        <f t="shared" ref="AB44" si="75">SUM(AB34:AB43)</f>
        <v>10232</v>
      </c>
      <c r="AC44" s="241">
        <f t="shared" ref="AC44" si="76">SUM(AC34:AC43)</f>
        <v>13081</v>
      </c>
      <c r="AD44" s="241">
        <f t="shared" ref="AD44" si="77">SUM(AD34:AD43)</f>
        <v>16648</v>
      </c>
      <c r="AE44" s="241">
        <f t="shared" ref="AE44" si="78">SUM(AE34:AE43)</f>
        <v>10101</v>
      </c>
      <c r="AF44" s="241">
        <f t="shared" ref="AF44" si="79">SUM(AF34:AF43)</f>
        <v>30007</v>
      </c>
      <c r="AG44" s="241">
        <f t="shared" ref="AG44" si="80">SUM(AG34:AG43)</f>
        <v>92756</v>
      </c>
      <c r="AH44" s="241">
        <f t="shared" ref="AH44" si="81">SUM(AH34:AH43)</f>
        <v>80922</v>
      </c>
      <c r="AI44" s="241">
        <f t="shared" ref="AI44" si="82">SUM(AI34:AI43)</f>
        <v>22353</v>
      </c>
      <c r="AJ44" s="241">
        <f t="shared" ref="AJ44" si="83">SUM(AJ34:AJ43)</f>
        <v>34226</v>
      </c>
      <c r="AK44" s="252">
        <f t="shared" ref="AK44" si="84">SUM(AK34:AK43)</f>
        <v>40263</v>
      </c>
      <c r="AL44" s="170">
        <f t="shared" ref="AL44" si="85">SUM(AL34:AL43)</f>
        <v>361264</v>
      </c>
    </row>
    <row r="45" spans="1:38" x14ac:dyDescent="0.25">
      <c r="A45" s="446" t="s">
        <v>200</v>
      </c>
      <c r="B45" s="90" t="s">
        <v>124</v>
      </c>
      <c r="C45" s="80">
        <v>1389</v>
      </c>
      <c r="D45" s="354">
        <v>1275</v>
      </c>
      <c r="E45" s="354">
        <v>1624</v>
      </c>
      <c r="F45" s="354">
        <v>2051</v>
      </c>
      <c r="G45" s="354">
        <v>1287</v>
      </c>
      <c r="H45" s="354">
        <v>5890</v>
      </c>
      <c r="I45" s="354">
        <v>14051</v>
      </c>
      <c r="J45" s="354">
        <v>8808</v>
      </c>
      <c r="K45" s="354">
        <v>3080</v>
      </c>
      <c r="L45" s="354">
        <v>4440</v>
      </c>
      <c r="M45" s="354">
        <v>4857</v>
      </c>
      <c r="N45" s="356">
        <f t="shared" si="1"/>
        <v>48752</v>
      </c>
      <c r="O45" s="351">
        <v>534</v>
      </c>
      <c r="P45" s="72">
        <v>470</v>
      </c>
      <c r="Q45" s="72">
        <v>594</v>
      </c>
      <c r="R45" s="72">
        <v>638</v>
      </c>
      <c r="S45" s="72">
        <v>365</v>
      </c>
      <c r="T45" s="92">
        <v>1982</v>
      </c>
      <c r="U45" s="92">
        <v>7615</v>
      </c>
      <c r="V45" s="92">
        <v>3839</v>
      </c>
      <c r="W45" s="72">
        <v>682</v>
      </c>
      <c r="X45" s="92">
        <v>1094</v>
      </c>
      <c r="Y45" s="72">
        <v>713</v>
      </c>
      <c r="Z45" s="356">
        <f t="shared" si="2"/>
        <v>18526</v>
      </c>
      <c r="AA45" s="354">
        <f t="shared" si="3"/>
        <v>1923</v>
      </c>
      <c r="AB45" s="92">
        <f t="shared" si="4"/>
        <v>1745</v>
      </c>
      <c r="AC45" s="92">
        <f t="shared" si="5"/>
        <v>2218</v>
      </c>
      <c r="AD45" s="92">
        <f t="shared" si="6"/>
        <v>2689</v>
      </c>
      <c r="AE45" s="92">
        <f t="shared" si="7"/>
        <v>1652</v>
      </c>
      <c r="AF45" s="92">
        <f t="shared" si="8"/>
        <v>7872</v>
      </c>
      <c r="AG45" s="92">
        <f t="shared" si="9"/>
        <v>21666</v>
      </c>
      <c r="AH45" s="92">
        <f t="shared" si="10"/>
        <v>12647</v>
      </c>
      <c r="AI45" s="92">
        <f t="shared" si="11"/>
        <v>3762</v>
      </c>
      <c r="AJ45" s="92">
        <f t="shared" si="12"/>
        <v>5534</v>
      </c>
      <c r="AK45" s="106">
        <f t="shared" si="13"/>
        <v>5570</v>
      </c>
      <c r="AL45" s="102">
        <f t="shared" si="14"/>
        <v>67278</v>
      </c>
    </row>
    <row r="46" spans="1:38" x14ac:dyDescent="0.25">
      <c r="A46" s="447"/>
      <c r="B46" s="78" t="s">
        <v>125</v>
      </c>
      <c r="C46" s="98">
        <v>578</v>
      </c>
      <c r="D46" s="358">
        <v>556</v>
      </c>
      <c r="E46" s="358">
        <v>753</v>
      </c>
      <c r="F46" s="358">
        <v>907</v>
      </c>
      <c r="G46" s="358">
        <v>565</v>
      </c>
      <c r="H46" s="357">
        <v>1613</v>
      </c>
      <c r="I46" s="357">
        <v>5390</v>
      </c>
      <c r="J46" s="357">
        <v>4551</v>
      </c>
      <c r="K46" s="357">
        <v>1629</v>
      </c>
      <c r="L46" s="357">
        <v>2535</v>
      </c>
      <c r="M46" s="357">
        <v>2650</v>
      </c>
      <c r="N46" s="352">
        <f t="shared" si="1"/>
        <v>21727</v>
      </c>
      <c r="O46" s="358">
        <v>212</v>
      </c>
      <c r="P46" s="107">
        <v>174</v>
      </c>
      <c r="Q46" s="107">
        <v>213</v>
      </c>
      <c r="R46" s="107">
        <v>242</v>
      </c>
      <c r="S46" s="107">
        <v>146</v>
      </c>
      <c r="T46" s="107">
        <v>589</v>
      </c>
      <c r="U46" s="103">
        <v>2327</v>
      </c>
      <c r="V46" s="103">
        <v>1232</v>
      </c>
      <c r="W46" s="107">
        <v>236</v>
      </c>
      <c r="X46" s="107">
        <v>359</v>
      </c>
      <c r="Y46" s="107">
        <v>178</v>
      </c>
      <c r="Z46" s="352">
        <f t="shared" si="2"/>
        <v>5908</v>
      </c>
      <c r="AA46" s="357">
        <f t="shared" si="3"/>
        <v>790</v>
      </c>
      <c r="AB46" s="103">
        <f t="shared" si="4"/>
        <v>730</v>
      </c>
      <c r="AC46" s="103">
        <f t="shared" si="5"/>
        <v>966</v>
      </c>
      <c r="AD46" s="103">
        <f t="shared" si="6"/>
        <v>1149</v>
      </c>
      <c r="AE46" s="103">
        <f t="shared" si="7"/>
        <v>711</v>
      </c>
      <c r="AF46" s="103">
        <f t="shared" si="8"/>
        <v>2202</v>
      </c>
      <c r="AG46" s="103">
        <f t="shared" si="9"/>
        <v>7717</v>
      </c>
      <c r="AH46" s="103">
        <f t="shared" si="10"/>
        <v>5783</v>
      </c>
      <c r="AI46" s="103">
        <f t="shared" si="11"/>
        <v>1865</v>
      </c>
      <c r="AJ46" s="103">
        <f t="shared" si="12"/>
        <v>2894</v>
      </c>
      <c r="AK46" s="96">
        <f t="shared" si="13"/>
        <v>2828</v>
      </c>
      <c r="AL46" s="73">
        <f t="shared" si="14"/>
        <v>27635</v>
      </c>
    </row>
    <row r="47" spans="1:38" x14ac:dyDescent="0.25">
      <c r="A47" s="447"/>
      <c r="B47" s="78" t="s">
        <v>126</v>
      </c>
      <c r="C47" s="98">
        <v>766</v>
      </c>
      <c r="D47" s="358">
        <v>862</v>
      </c>
      <c r="E47" s="357">
        <v>1212</v>
      </c>
      <c r="F47" s="357">
        <v>1458</v>
      </c>
      <c r="G47" s="358">
        <v>899</v>
      </c>
      <c r="H47" s="357">
        <v>1864</v>
      </c>
      <c r="I47" s="357">
        <v>6305</v>
      </c>
      <c r="J47" s="357">
        <v>7275</v>
      </c>
      <c r="K47" s="357">
        <v>2948</v>
      </c>
      <c r="L47" s="357">
        <v>4598</v>
      </c>
      <c r="M47" s="357">
        <v>5692</v>
      </c>
      <c r="N47" s="352">
        <f t="shared" si="1"/>
        <v>33879</v>
      </c>
      <c r="O47" s="358">
        <v>79</v>
      </c>
      <c r="P47" s="107">
        <v>100</v>
      </c>
      <c r="Q47" s="107">
        <v>131</v>
      </c>
      <c r="R47" s="107">
        <v>182</v>
      </c>
      <c r="S47" s="107">
        <v>107</v>
      </c>
      <c r="T47" s="107">
        <v>265</v>
      </c>
      <c r="U47" s="103">
        <v>1390</v>
      </c>
      <c r="V47" s="107">
        <v>838</v>
      </c>
      <c r="W47" s="107">
        <v>159</v>
      </c>
      <c r="X47" s="107">
        <v>277</v>
      </c>
      <c r="Y47" s="107">
        <v>205</v>
      </c>
      <c r="Z47" s="352">
        <f t="shared" si="2"/>
        <v>3733</v>
      </c>
      <c r="AA47" s="357">
        <f t="shared" si="3"/>
        <v>845</v>
      </c>
      <c r="AB47" s="103">
        <f t="shared" si="4"/>
        <v>962</v>
      </c>
      <c r="AC47" s="103">
        <f t="shared" si="5"/>
        <v>1343</v>
      </c>
      <c r="AD47" s="103">
        <f t="shared" si="6"/>
        <v>1640</v>
      </c>
      <c r="AE47" s="103">
        <f t="shared" si="7"/>
        <v>1006</v>
      </c>
      <c r="AF47" s="103">
        <f t="shared" si="8"/>
        <v>2129</v>
      </c>
      <c r="AG47" s="103">
        <f t="shared" si="9"/>
        <v>7695</v>
      </c>
      <c r="AH47" s="103">
        <f t="shared" si="10"/>
        <v>8113</v>
      </c>
      <c r="AI47" s="103">
        <f t="shared" si="11"/>
        <v>3107</v>
      </c>
      <c r="AJ47" s="103">
        <f t="shared" si="12"/>
        <v>4875</v>
      </c>
      <c r="AK47" s="96">
        <f t="shared" si="13"/>
        <v>5897</v>
      </c>
      <c r="AL47" s="73">
        <f t="shared" si="14"/>
        <v>37612</v>
      </c>
    </row>
    <row r="48" spans="1:38" x14ac:dyDescent="0.25">
      <c r="A48" s="447"/>
      <c r="B48" s="78" t="s">
        <v>127</v>
      </c>
      <c r="C48" s="98">
        <v>762</v>
      </c>
      <c r="D48" s="358">
        <v>827</v>
      </c>
      <c r="E48" s="357">
        <v>1146</v>
      </c>
      <c r="F48" s="357">
        <v>1251</v>
      </c>
      <c r="G48" s="358">
        <v>855</v>
      </c>
      <c r="H48" s="357">
        <v>1831</v>
      </c>
      <c r="I48" s="357">
        <v>5992</v>
      </c>
      <c r="J48" s="357">
        <v>5215</v>
      </c>
      <c r="K48" s="357">
        <v>2083</v>
      </c>
      <c r="L48" s="357">
        <v>3007</v>
      </c>
      <c r="M48" s="357">
        <v>3231</v>
      </c>
      <c r="N48" s="352">
        <f t="shared" si="1"/>
        <v>26200</v>
      </c>
      <c r="O48" s="358">
        <v>132</v>
      </c>
      <c r="P48" s="107">
        <v>156</v>
      </c>
      <c r="Q48" s="107">
        <v>195</v>
      </c>
      <c r="R48" s="107">
        <v>203</v>
      </c>
      <c r="S48" s="107">
        <v>128</v>
      </c>
      <c r="T48" s="107">
        <v>410</v>
      </c>
      <c r="U48" s="103">
        <v>1955</v>
      </c>
      <c r="V48" s="103">
        <v>1148</v>
      </c>
      <c r="W48" s="107">
        <v>192</v>
      </c>
      <c r="X48" s="107">
        <v>294</v>
      </c>
      <c r="Y48" s="107">
        <v>163</v>
      </c>
      <c r="Z48" s="352">
        <f t="shared" si="2"/>
        <v>4976</v>
      </c>
      <c r="AA48" s="357">
        <f t="shared" si="3"/>
        <v>894</v>
      </c>
      <c r="AB48" s="103">
        <f t="shared" si="4"/>
        <v>983</v>
      </c>
      <c r="AC48" s="103">
        <f t="shared" si="5"/>
        <v>1341</v>
      </c>
      <c r="AD48" s="103">
        <f t="shared" si="6"/>
        <v>1454</v>
      </c>
      <c r="AE48" s="103">
        <f t="shared" si="7"/>
        <v>983</v>
      </c>
      <c r="AF48" s="103">
        <f t="shared" si="8"/>
        <v>2241</v>
      </c>
      <c r="AG48" s="103">
        <f t="shared" si="9"/>
        <v>7947</v>
      </c>
      <c r="AH48" s="103">
        <f t="shared" si="10"/>
        <v>6363</v>
      </c>
      <c r="AI48" s="103">
        <f t="shared" si="11"/>
        <v>2275</v>
      </c>
      <c r="AJ48" s="103">
        <f t="shared" si="12"/>
        <v>3301</v>
      </c>
      <c r="AK48" s="96">
        <f t="shared" si="13"/>
        <v>3394</v>
      </c>
      <c r="AL48" s="73">
        <f t="shared" si="14"/>
        <v>31176</v>
      </c>
    </row>
    <row r="49" spans="1:38" x14ac:dyDescent="0.25">
      <c r="A49" s="447"/>
      <c r="B49" s="78" t="s">
        <v>128</v>
      </c>
      <c r="C49" s="98">
        <v>426</v>
      </c>
      <c r="D49" s="358">
        <v>485</v>
      </c>
      <c r="E49" s="358">
        <v>696</v>
      </c>
      <c r="F49" s="358">
        <v>763</v>
      </c>
      <c r="G49" s="358">
        <v>502</v>
      </c>
      <c r="H49" s="357">
        <v>1160</v>
      </c>
      <c r="I49" s="357">
        <v>4009</v>
      </c>
      <c r="J49" s="357">
        <v>4454</v>
      </c>
      <c r="K49" s="357">
        <v>1801</v>
      </c>
      <c r="L49" s="357">
        <v>2513</v>
      </c>
      <c r="M49" s="357">
        <v>2668</v>
      </c>
      <c r="N49" s="352">
        <f t="shared" si="1"/>
        <v>19477</v>
      </c>
      <c r="O49" s="358">
        <v>23</v>
      </c>
      <c r="P49" s="107">
        <v>36</v>
      </c>
      <c r="Q49" s="107">
        <v>49</v>
      </c>
      <c r="R49" s="107">
        <v>49</v>
      </c>
      <c r="S49" s="107">
        <v>30</v>
      </c>
      <c r="T49" s="107">
        <v>188</v>
      </c>
      <c r="U49" s="107">
        <v>646</v>
      </c>
      <c r="V49" s="107">
        <v>367</v>
      </c>
      <c r="W49" s="107">
        <v>108</v>
      </c>
      <c r="X49" s="107">
        <v>121</v>
      </c>
      <c r="Y49" s="107">
        <v>87</v>
      </c>
      <c r="Z49" s="352">
        <f t="shared" si="2"/>
        <v>1704</v>
      </c>
      <c r="AA49" s="357">
        <f t="shared" si="3"/>
        <v>449</v>
      </c>
      <c r="AB49" s="103">
        <f t="shared" si="4"/>
        <v>521</v>
      </c>
      <c r="AC49" s="103">
        <f t="shared" si="5"/>
        <v>745</v>
      </c>
      <c r="AD49" s="103">
        <f t="shared" si="6"/>
        <v>812</v>
      </c>
      <c r="AE49" s="103">
        <f t="shared" si="7"/>
        <v>532</v>
      </c>
      <c r="AF49" s="103">
        <f t="shared" si="8"/>
        <v>1348</v>
      </c>
      <c r="AG49" s="103">
        <f t="shared" si="9"/>
        <v>4655</v>
      </c>
      <c r="AH49" s="103">
        <f t="shared" si="10"/>
        <v>4821</v>
      </c>
      <c r="AI49" s="103">
        <f t="shared" si="11"/>
        <v>1909</v>
      </c>
      <c r="AJ49" s="103">
        <f t="shared" si="12"/>
        <v>2634</v>
      </c>
      <c r="AK49" s="96">
        <f t="shared" si="13"/>
        <v>2755</v>
      </c>
      <c r="AL49" s="73">
        <f t="shared" si="14"/>
        <v>21181</v>
      </c>
    </row>
    <row r="50" spans="1:38" x14ac:dyDescent="0.25">
      <c r="A50" s="447"/>
      <c r="B50" s="78" t="s">
        <v>129</v>
      </c>
      <c r="C50" s="88">
        <v>1259</v>
      </c>
      <c r="D50" s="357">
        <v>1304</v>
      </c>
      <c r="E50" s="357">
        <v>1834</v>
      </c>
      <c r="F50" s="357">
        <v>2335</v>
      </c>
      <c r="G50" s="357">
        <v>1404</v>
      </c>
      <c r="H50" s="357">
        <v>3822</v>
      </c>
      <c r="I50" s="357">
        <v>10725</v>
      </c>
      <c r="J50" s="357">
        <v>9293</v>
      </c>
      <c r="K50" s="357">
        <v>3405</v>
      </c>
      <c r="L50" s="357">
        <v>5007</v>
      </c>
      <c r="M50" s="357">
        <v>5638</v>
      </c>
      <c r="N50" s="352">
        <f t="shared" si="1"/>
        <v>46026</v>
      </c>
      <c r="O50" s="358">
        <v>495</v>
      </c>
      <c r="P50" s="107">
        <v>465</v>
      </c>
      <c r="Q50" s="107">
        <v>575</v>
      </c>
      <c r="R50" s="107">
        <v>698</v>
      </c>
      <c r="S50" s="107">
        <v>405</v>
      </c>
      <c r="T50" s="103">
        <v>1382</v>
      </c>
      <c r="U50" s="103">
        <v>5819</v>
      </c>
      <c r="V50" s="103">
        <v>2930</v>
      </c>
      <c r="W50" s="107">
        <v>535</v>
      </c>
      <c r="X50" s="107">
        <v>891</v>
      </c>
      <c r="Y50" s="107">
        <v>552</v>
      </c>
      <c r="Z50" s="352">
        <f t="shared" si="2"/>
        <v>14747</v>
      </c>
      <c r="AA50" s="357">
        <f t="shared" si="3"/>
        <v>1754</v>
      </c>
      <c r="AB50" s="103">
        <f t="shared" si="4"/>
        <v>1769</v>
      </c>
      <c r="AC50" s="103">
        <f t="shared" si="5"/>
        <v>2409</v>
      </c>
      <c r="AD50" s="103">
        <f t="shared" si="6"/>
        <v>3033</v>
      </c>
      <c r="AE50" s="103">
        <f t="shared" si="7"/>
        <v>1809</v>
      </c>
      <c r="AF50" s="103">
        <f t="shared" si="8"/>
        <v>5204</v>
      </c>
      <c r="AG50" s="103">
        <f t="shared" si="9"/>
        <v>16544</v>
      </c>
      <c r="AH50" s="103">
        <f t="shared" si="10"/>
        <v>12223</v>
      </c>
      <c r="AI50" s="103">
        <f t="shared" si="11"/>
        <v>3940</v>
      </c>
      <c r="AJ50" s="103">
        <f t="shared" si="12"/>
        <v>5898</v>
      </c>
      <c r="AK50" s="96">
        <f t="shared" si="13"/>
        <v>6190</v>
      </c>
      <c r="AL50" s="73">
        <f t="shared" si="14"/>
        <v>60773</v>
      </c>
    </row>
    <row r="51" spans="1:38" x14ac:dyDescent="0.25">
      <c r="A51" s="447"/>
      <c r="B51" s="78" t="s">
        <v>130</v>
      </c>
      <c r="C51" s="88">
        <v>1013</v>
      </c>
      <c r="D51" s="357">
        <v>1052</v>
      </c>
      <c r="E51" s="357">
        <v>1329</v>
      </c>
      <c r="F51" s="357">
        <v>1725</v>
      </c>
      <c r="G51" s="357">
        <v>1072</v>
      </c>
      <c r="H51" s="357">
        <v>2302</v>
      </c>
      <c r="I51" s="357">
        <v>6709</v>
      </c>
      <c r="J51" s="357">
        <v>6367</v>
      </c>
      <c r="K51" s="357">
        <v>2416</v>
      </c>
      <c r="L51" s="357">
        <v>3529</v>
      </c>
      <c r="M51" s="357">
        <v>3588</v>
      </c>
      <c r="N51" s="352">
        <f t="shared" si="1"/>
        <v>31102</v>
      </c>
      <c r="O51" s="358">
        <v>599</v>
      </c>
      <c r="P51" s="107">
        <v>552</v>
      </c>
      <c r="Q51" s="107">
        <v>740</v>
      </c>
      <c r="R51" s="107">
        <v>796</v>
      </c>
      <c r="S51" s="107">
        <v>501</v>
      </c>
      <c r="T51" s="103">
        <v>1419</v>
      </c>
      <c r="U51" s="103">
        <v>4924</v>
      </c>
      <c r="V51" s="103">
        <v>2614</v>
      </c>
      <c r="W51" s="107">
        <v>500</v>
      </c>
      <c r="X51" s="107">
        <v>747</v>
      </c>
      <c r="Y51" s="107">
        <v>404</v>
      </c>
      <c r="Z51" s="352">
        <f t="shared" si="2"/>
        <v>13796</v>
      </c>
      <c r="AA51" s="357">
        <f t="shared" si="3"/>
        <v>1612</v>
      </c>
      <c r="AB51" s="103">
        <f t="shared" si="4"/>
        <v>1604</v>
      </c>
      <c r="AC51" s="103">
        <f t="shared" si="5"/>
        <v>2069</v>
      </c>
      <c r="AD51" s="103">
        <f t="shared" si="6"/>
        <v>2521</v>
      </c>
      <c r="AE51" s="103">
        <f t="shared" si="7"/>
        <v>1573</v>
      </c>
      <c r="AF51" s="103">
        <f t="shared" si="8"/>
        <v>3721</v>
      </c>
      <c r="AG51" s="103">
        <f t="shared" si="9"/>
        <v>11633</v>
      </c>
      <c r="AH51" s="103">
        <f t="shared" si="10"/>
        <v>8981</v>
      </c>
      <c r="AI51" s="103">
        <f t="shared" si="11"/>
        <v>2916</v>
      </c>
      <c r="AJ51" s="103">
        <f t="shared" si="12"/>
        <v>4276</v>
      </c>
      <c r="AK51" s="96">
        <f t="shared" si="13"/>
        <v>3992</v>
      </c>
      <c r="AL51" s="73">
        <f t="shared" si="14"/>
        <v>44898</v>
      </c>
    </row>
    <row r="52" spans="1:38" x14ac:dyDescent="0.25">
      <c r="A52" s="447"/>
      <c r="B52" s="78" t="s">
        <v>131</v>
      </c>
      <c r="C52" s="98">
        <v>435</v>
      </c>
      <c r="D52" s="358">
        <v>445</v>
      </c>
      <c r="E52" s="358">
        <v>578</v>
      </c>
      <c r="F52" s="358">
        <v>764</v>
      </c>
      <c r="G52" s="358">
        <v>500</v>
      </c>
      <c r="H52" s="357">
        <v>1221</v>
      </c>
      <c r="I52" s="357">
        <v>3845</v>
      </c>
      <c r="J52" s="357">
        <v>3364</v>
      </c>
      <c r="K52" s="357">
        <v>1232</v>
      </c>
      <c r="L52" s="357">
        <v>1835</v>
      </c>
      <c r="M52" s="357">
        <v>1860</v>
      </c>
      <c r="N52" s="352">
        <f t="shared" si="1"/>
        <v>16079</v>
      </c>
      <c r="O52" s="358">
        <v>213</v>
      </c>
      <c r="P52" s="107">
        <v>192</v>
      </c>
      <c r="Q52" s="107">
        <v>205</v>
      </c>
      <c r="R52" s="107">
        <v>224</v>
      </c>
      <c r="S52" s="107">
        <v>143</v>
      </c>
      <c r="T52" s="107">
        <v>612</v>
      </c>
      <c r="U52" s="103">
        <v>2177</v>
      </c>
      <c r="V52" s="103">
        <v>1046</v>
      </c>
      <c r="W52" s="107">
        <v>207</v>
      </c>
      <c r="X52" s="107">
        <v>349</v>
      </c>
      <c r="Y52" s="107">
        <v>172</v>
      </c>
      <c r="Z52" s="352">
        <f t="shared" si="2"/>
        <v>5540</v>
      </c>
      <c r="AA52" s="357">
        <f t="shared" si="3"/>
        <v>648</v>
      </c>
      <c r="AB52" s="103">
        <f t="shared" si="4"/>
        <v>637</v>
      </c>
      <c r="AC52" s="103">
        <f t="shared" si="5"/>
        <v>783</v>
      </c>
      <c r="AD52" s="103">
        <f t="shared" si="6"/>
        <v>988</v>
      </c>
      <c r="AE52" s="103">
        <f t="shared" si="7"/>
        <v>643</v>
      </c>
      <c r="AF52" s="103">
        <f t="shared" si="8"/>
        <v>1833</v>
      </c>
      <c r="AG52" s="103">
        <f t="shared" si="9"/>
        <v>6022</v>
      </c>
      <c r="AH52" s="103">
        <f t="shared" si="10"/>
        <v>4410</v>
      </c>
      <c r="AI52" s="103">
        <f t="shared" si="11"/>
        <v>1439</v>
      </c>
      <c r="AJ52" s="103">
        <f t="shared" si="12"/>
        <v>2184</v>
      </c>
      <c r="AK52" s="96">
        <f t="shared" si="13"/>
        <v>2032</v>
      </c>
      <c r="AL52" s="73">
        <f t="shared" si="14"/>
        <v>21619</v>
      </c>
    </row>
    <row r="53" spans="1:38" x14ac:dyDescent="0.25">
      <c r="A53" s="447"/>
      <c r="B53" s="78" t="s">
        <v>133</v>
      </c>
      <c r="C53" s="98">
        <v>597</v>
      </c>
      <c r="D53" s="358">
        <v>628</v>
      </c>
      <c r="E53" s="358">
        <v>813</v>
      </c>
      <c r="F53" s="358">
        <v>883</v>
      </c>
      <c r="G53" s="358">
        <v>559</v>
      </c>
      <c r="H53" s="357">
        <v>1391</v>
      </c>
      <c r="I53" s="357">
        <v>4481</v>
      </c>
      <c r="J53" s="357">
        <v>4525</v>
      </c>
      <c r="K53" s="357">
        <v>1671</v>
      </c>
      <c r="L53" s="357">
        <v>2360</v>
      </c>
      <c r="M53" s="357">
        <v>2523</v>
      </c>
      <c r="N53" s="352">
        <f t="shared" si="1"/>
        <v>20431</v>
      </c>
      <c r="O53" s="358">
        <v>173</v>
      </c>
      <c r="P53" s="107">
        <v>139</v>
      </c>
      <c r="Q53" s="107">
        <v>207</v>
      </c>
      <c r="R53" s="107">
        <v>244</v>
      </c>
      <c r="S53" s="107">
        <v>150</v>
      </c>
      <c r="T53" s="107">
        <v>376</v>
      </c>
      <c r="U53" s="103">
        <v>1535</v>
      </c>
      <c r="V53" s="107">
        <v>807</v>
      </c>
      <c r="W53" s="107">
        <v>130</v>
      </c>
      <c r="X53" s="107">
        <v>184</v>
      </c>
      <c r="Y53" s="107">
        <v>140</v>
      </c>
      <c r="Z53" s="352">
        <f t="shared" si="2"/>
        <v>4085</v>
      </c>
      <c r="AA53" s="357">
        <f t="shared" si="3"/>
        <v>770</v>
      </c>
      <c r="AB53" s="103">
        <f t="shared" si="4"/>
        <v>767</v>
      </c>
      <c r="AC53" s="103">
        <f t="shared" si="5"/>
        <v>1020</v>
      </c>
      <c r="AD53" s="103">
        <f t="shared" si="6"/>
        <v>1127</v>
      </c>
      <c r="AE53" s="103">
        <f t="shared" si="7"/>
        <v>709</v>
      </c>
      <c r="AF53" s="103">
        <f t="shared" si="8"/>
        <v>1767</v>
      </c>
      <c r="AG53" s="103">
        <f t="shared" si="9"/>
        <v>6016</v>
      </c>
      <c r="AH53" s="103">
        <f t="shared" si="10"/>
        <v>5332</v>
      </c>
      <c r="AI53" s="103">
        <f t="shared" si="11"/>
        <v>1801</v>
      </c>
      <c r="AJ53" s="103">
        <f t="shared" si="12"/>
        <v>2544</v>
      </c>
      <c r="AK53" s="96">
        <f t="shared" si="13"/>
        <v>2663</v>
      </c>
      <c r="AL53" s="73">
        <f t="shared" si="14"/>
        <v>24516</v>
      </c>
    </row>
    <row r="54" spans="1:38" x14ac:dyDescent="0.25">
      <c r="A54" s="447"/>
      <c r="B54" s="78" t="s">
        <v>132</v>
      </c>
      <c r="C54" s="98">
        <v>446</v>
      </c>
      <c r="D54" s="358">
        <v>503</v>
      </c>
      <c r="E54" s="358">
        <v>704</v>
      </c>
      <c r="F54" s="358">
        <v>825</v>
      </c>
      <c r="G54" s="358">
        <v>487</v>
      </c>
      <c r="H54" s="357">
        <v>1068</v>
      </c>
      <c r="I54" s="357">
        <v>4021</v>
      </c>
      <c r="J54" s="357">
        <v>4120</v>
      </c>
      <c r="K54" s="357">
        <v>1581</v>
      </c>
      <c r="L54" s="357">
        <v>2380</v>
      </c>
      <c r="M54" s="357">
        <v>2831</v>
      </c>
      <c r="N54" s="352">
        <f t="shared" si="1"/>
        <v>18966</v>
      </c>
      <c r="O54" s="358">
        <v>130</v>
      </c>
      <c r="P54" s="107">
        <v>101</v>
      </c>
      <c r="Q54" s="107">
        <v>132</v>
      </c>
      <c r="R54" s="107">
        <v>122</v>
      </c>
      <c r="S54" s="107">
        <v>72</v>
      </c>
      <c r="T54" s="107">
        <v>295</v>
      </c>
      <c r="U54" s="107">
        <v>928</v>
      </c>
      <c r="V54" s="107">
        <v>432</v>
      </c>
      <c r="W54" s="107">
        <v>107</v>
      </c>
      <c r="X54" s="107">
        <v>142</v>
      </c>
      <c r="Y54" s="107">
        <v>68</v>
      </c>
      <c r="Z54" s="352">
        <f t="shared" si="2"/>
        <v>2529</v>
      </c>
      <c r="AA54" s="357">
        <f t="shared" si="3"/>
        <v>576</v>
      </c>
      <c r="AB54" s="103">
        <f t="shared" si="4"/>
        <v>604</v>
      </c>
      <c r="AC54" s="103">
        <f t="shared" si="5"/>
        <v>836</v>
      </c>
      <c r="AD54" s="103">
        <f t="shared" si="6"/>
        <v>947</v>
      </c>
      <c r="AE54" s="103">
        <f t="shared" si="7"/>
        <v>559</v>
      </c>
      <c r="AF54" s="103">
        <f t="shared" si="8"/>
        <v>1363</v>
      </c>
      <c r="AG54" s="103">
        <f t="shared" si="9"/>
        <v>4949</v>
      </c>
      <c r="AH54" s="103">
        <f t="shared" si="10"/>
        <v>4552</v>
      </c>
      <c r="AI54" s="103">
        <f t="shared" si="11"/>
        <v>1688</v>
      </c>
      <c r="AJ54" s="103">
        <f t="shared" si="12"/>
        <v>2522</v>
      </c>
      <c r="AK54" s="96">
        <f t="shared" si="13"/>
        <v>2899</v>
      </c>
      <c r="AL54" s="73">
        <f t="shared" si="14"/>
        <v>21495</v>
      </c>
    </row>
    <row r="55" spans="1:38" x14ac:dyDescent="0.25">
      <c r="A55" s="105"/>
      <c r="B55" s="155" t="s">
        <v>121</v>
      </c>
      <c r="C55" s="99">
        <f>SUM(C45:C54)</f>
        <v>7671</v>
      </c>
      <c r="D55" s="355">
        <f t="shared" ref="D55" si="86">SUM(D45:D54)</f>
        <v>7937</v>
      </c>
      <c r="E55" s="355">
        <f t="shared" ref="E55" si="87">SUM(E45:E54)</f>
        <v>10689</v>
      </c>
      <c r="F55" s="355">
        <f t="shared" ref="F55" si="88">SUM(F45:F54)</f>
        <v>12962</v>
      </c>
      <c r="G55" s="355">
        <f t="shared" ref="G55" si="89">SUM(G45:G54)</f>
        <v>8130</v>
      </c>
      <c r="H55" s="355">
        <f t="shared" ref="H55" si="90">SUM(H45:H54)</f>
        <v>22162</v>
      </c>
      <c r="I55" s="355">
        <f t="shared" ref="I55" si="91">SUM(I45:I54)</f>
        <v>65528</v>
      </c>
      <c r="J55" s="355">
        <f t="shared" ref="J55" si="92">SUM(J45:J54)</f>
        <v>57972</v>
      </c>
      <c r="K55" s="355">
        <f t="shared" ref="K55" si="93">SUM(K45:K54)</f>
        <v>21846</v>
      </c>
      <c r="L55" s="355">
        <f t="shared" ref="L55" si="94">SUM(L45:L54)</f>
        <v>32204</v>
      </c>
      <c r="M55" s="355">
        <f t="shared" ref="M55" si="95">SUM(M45:M54)</f>
        <v>35538</v>
      </c>
      <c r="N55" s="353">
        <f t="shared" ref="N55" si="96">SUM(N45:N54)</f>
        <v>282639</v>
      </c>
      <c r="O55" s="355">
        <f t="shared" ref="O55" si="97">SUM(O45:O54)</f>
        <v>2590</v>
      </c>
      <c r="P55" s="100">
        <f t="shared" ref="P55" si="98">SUM(P45:P54)</f>
        <v>2385</v>
      </c>
      <c r="Q55" s="100">
        <f t="shared" ref="Q55" si="99">SUM(Q45:Q54)</f>
        <v>3041</v>
      </c>
      <c r="R55" s="100">
        <f t="shared" ref="R55" si="100">SUM(R45:R54)</f>
        <v>3398</v>
      </c>
      <c r="S55" s="100">
        <f t="shared" ref="S55" si="101">SUM(S45:S54)</f>
        <v>2047</v>
      </c>
      <c r="T55" s="100">
        <f t="shared" ref="T55" si="102">SUM(T45:T54)</f>
        <v>7518</v>
      </c>
      <c r="U55" s="100">
        <f t="shared" ref="U55" si="103">SUM(U45:U54)</f>
        <v>29316</v>
      </c>
      <c r="V55" s="100">
        <f t="shared" ref="V55" si="104">SUM(V45:V54)</f>
        <v>15253</v>
      </c>
      <c r="W55" s="100">
        <f t="shared" ref="W55" si="105">SUM(W45:W54)</f>
        <v>2856</v>
      </c>
      <c r="X55" s="100">
        <f t="shared" ref="X55" si="106">SUM(X45:X54)</f>
        <v>4458</v>
      </c>
      <c r="Y55" s="100">
        <f t="shared" ref="Y55" si="107">SUM(Y45:Y54)</f>
        <v>2682</v>
      </c>
      <c r="Z55" s="353">
        <f t="shared" ref="Z55" si="108">SUM(Z45:Z54)</f>
        <v>75544</v>
      </c>
      <c r="AA55" s="355">
        <f t="shared" ref="AA55" si="109">SUM(AA45:AA54)</f>
        <v>10261</v>
      </c>
      <c r="AB55" s="100">
        <f t="shared" ref="AB55" si="110">SUM(AB45:AB54)</f>
        <v>10322</v>
      </c>
      <c r="AC55" s="100">
        <f t="shared" ref="AC55" si="111">SUM(AC45:AC54)</f>
        <v>13730</v>
      </c>
      <c r="AD55" s="100">
        <f t="shared" ref="AD55" si="112">SUM(AD45:AD54)</f>
        <v>16360</v>
      </c>
      <c r="AE55" s="100">
        <f t="shared" ref="AE55" si="113">SUM(AE45:AE54)</f>
        <v>10177</v>
      </c>
      <c r="AF55" s="100">
        <f t="shared" ref="AF55" si="114">SUM(AF45:AF54)</f>
        <v>29680</v>
      </c>
      <c r="AG55" s="100">
        <f t="shared" ref="AG55" si="115">SUM(AG45:AG54)</f>
        <v>94844</v>
      </c>
      <c r="AH55" s="100">
        <f t="shared" ref="AH55" si="116">SUM(AH45:AH54)</f>
        <v>73225</v>
      </c>
      <c r="AI55" s="100">
        <f t="shared" ref="AI55" si="117">SUM(AI45:AI54)</f>
        <v>24702</v>
      </c>
      <c r="AJ55" s="100">
        <f t="shared" ref="AJ55" si="118">SUM(AJ45:AJ54)</f>
        <v>36662</v>
      </c>
      <c r="AK55" s="101">
        <f t="shared" ref="AK55" si="119">SUM(AK45:AK54)</f>
        <v>38220</v>
      </c>
      <c r="AL55" s="91">
        <f t="shared" ref="AL55" si="120">SUM(AL45:AL54)</f>
        <v>358183</v>
      </c>
    </row>
    <row r="56" spans="1:38" x14ac:dyDescent="0.25">
      <c r="A56" s="544" t="s">
        <v>201</v>
      </c>
      <c r="B56" s="90" t="s">
        <v>124</v>
      </c>
      <c r="C56" s="80">
        <v>1392</v>
      </c>
      <c r="D56" s="354">
        <v>1215</v>
      </c>
      <c r="E56" s="354">
        <v>1657</v>
      </c>
      <c r="F56" s="354">
        <v>2005</v>
      </c>
      <c r="G56" s="354">
        <v>1273</v>
      </c>
      <c r="H56" s="354">
        <v>5932</v>
      </c>
      <c r="I56" s="354">
        <v>14043</v>
      </c>
      <c r="J56" s="354">
        <v>8482</v>
      </c>
      <c r="K56" s="354">
        <v>3216</v>
      </c>
      <c r="L56" s="354">
        <v>4493</v>
      </c>
      <c r="M56" s="354">
        <v>4786</v>
      </c>
      <c r="N56" s="356">
        <f t="shared" si="1"/>
        <v>48494</v>
      </c>
      <c r="O56" s="351">
        <v>529</v>
      </c>
      <c r="P56" s="72">
        <v>538</v>
      </c>
      <c r="Q56" s="72">
        <v>642</v>
      </c>
      <c r="R56" s="72">
        <v>694</v>
      </c>
      <c r="S56" s="72">
        <v>397</v>
      </c>
      <c r="T56" s="92">
        <v>2011</v>
      </c>
      <c r="U56" s="92">
        <v>7797</v>
      </c>
      <c r="V56" s="92">
        <v>3976</v>
      </c>
      <c r="W56" s="72">
        <v>694</v>
      </c>
      <c r="X56" s="92">
        <v>1103</v>
      </c>
      <c r="Y56" s="72">
        <v>740</v>
      </c>
      <c r="Z56" s="356">
        <f t="shared" si="2"/>
        <v>19121</v>
      </c>
      <c r="AA56" s="354">
        <f t="shared" si="3"/>
        <v>1921</v>
      </c>
      <c r="AB56" s="92">
        <f t="shared" si="4"/>
        <v>1753</v>
      </c>
      <c r="AC56" s="92">
        <f t="shared" si="5"/>
        <v>2299</v>
      </c>
      <c r="AD56" s="92">
        <f t="shared" si="6"/>
        <v>2699</v>
      </c>
      <c r="AE56" s="92">
        <f t="shared" si="7"/>
        <v>1670</v>
      </c>
      <c r="AF56" s="92">
        <f t="shared" si="8"/>
        <v>7943</v>
      </c>
      <c r="AG56" s="92">
        <f t="shared" si="9"/>
        <v>21840</v>
      </c>
      <c r="AH56" s="92">
        <f t="shared" si="10"/>
        <v>12458</v>
      </c>
      <c r="AI56" s="92">
        <f t="shared" si="11"/>
        <v>3910</v>
      </c>
      <c r="AJ56" s="92">
        <f t="shared" si="12"/>
        <v>5596</v>
      </c>
      <c r="AK56" s="106">
        <f t="shared" si="13"/>
        <v>5526</v>
      </c>
      <c r="AL56" s="102">
        <f t="shared" si="14"/>
        <v>67615</v>
      </c>
    </row>
    <row r="57" spans="1:38" x14ac:dyDescent="0.25">
      <c r="A57" s="533"/>
      <c r="B57" s="78" t="s">
        <v>125</v>
      </c>
      <c r="C57" s="98">
        <v>580</v>
      </c>
      <c r="D57" s="358">
        <v>532</v>
      </c>
      <c r="E57" s="358">
        <v>763</v>
      </c>
      <c r="F57" s="358">
        <v>898</v>
      </c>
      <c r="G57" s="358">
        <v>554</v>
      </c>
      <c r="H57" s="357">
        <v>1609</v>
      </c>
      <c r="I57" s="357">
        <v>5414</v>
      </c>
      <c r="J57" s="357">
        <v>4399</v>
      </c>
      <c r="K57" s="357">
        <v>1666</v>
      </c>
      <c r="L57" s="357">
        <v>2564</v>
      </c>
      <c r="M57" s="357">
        <v>2635</v>
      </c>
      <c r="N57" s="352">
        <f t="shared" si="1"/>
        <v>21614</v>
      </c>
      <c r="O57" s="358">
        <v>215</v>
      </c>
      <c r="P57" s="107">
        <v>210</v>
      </c>
      <c r="Q57" s="107">
        <v>230</v>
      </c>
      <c r="R57" s="107">
        <v>269</v>
      </c>
      <c r="S57" s="107">
        <v>154</v>
      </c>
      <c r="T57" s="107">
        <v>607</v>
      </c>
      <c r="U57" s="103">
        <v>2381</v>
      </c>
      <c r="V57" s="103">
        <v>1263</v>
      </c>
      <c r="W57" s="107">
        <v>239</v>
      </c>
      <c r="X57" s="107">
        <v>357</v>
      </c>
      <c r="Y57" s="107">
        <v>181</v>
      </c>
      <c r="Z57" s="352">
        <f t="shared" si="2"/>
        <v>6106</v>
      </c>
      <c r="AA57" s="357">
        <f t="shared" si="3"/>
        <v>795</v>
      </c>
      <c r="AB57" s="103">
        <f t="shared" si="4"/>
        <v>742</v>
      </c>
      <c r="AC57" s="103">
        <f t="shared" si="5"/>
        <v>993</v>
      </c>
      <c r="AD57" s="103">
        <f t="shared" si="6"/>
        <v>1167</v>
      </c>
      <c r="AE57" s="103">
        <f t="shared" si="7"/>
        <v>708</v>
      </c>
      <c r="AF57" s="103">
        <f t="shared" si="8"/>
        <v>2216</v>
      </c>
      <c r="AG57" s="103">
        <f t="shared" si="9"/>
        <v>7795</v>
      </c>
      <c r="AH57" s="103">
        <f t="shared" si="10"/>
        <v>5662</v>
      </c>
      <c r="AI57" s="103">
        <f t="shared" si="11"/>
        <v>1905</v>
      </c>
      <c r="AJ57" s="103">
        <f t="shared" si="12"/>
        <v>2921</v>
      </c>
      <c r="AK57" s="96">
        <f t="shared" si="13"/>
        <v>2816</v>
      </c>
      <c r="AL57" s="73">
        <f t="shared" si="14"/>
        <v>27720</v>
      </c>
    </row>
    <row r="58" spans="1:38" x14ac:dyDescent="0.25">
      <c r="A58" s="533"/>
      <c r="B58" s="78" t="s">
        <v>126</v>
      </c>
      <c r="C58" s="98">
        <v>771</v>
      </c>
      <c r="D58" s="358">
        <v>842</v>
      </c>
      <c r="E58" s="357">
        <v>1248</v>
      </c>
      <c r="F58" s="357">
        <v>1487</v>
      </c>
      <c r="G58" s="358">
        <v>900</v>
      </c>
      <c r="H58" s="357">
        <v>1838</v>
      </c>
      <c r="I58" s="357">
        <v>6364</v>
      </c>
      <c r="J58" s="357">
        <v>6986</v>
      </c>
      <c r="K58" s="357">
        <v>3064</v>
      </c>
      <c r="L58" s="357">
        <v>4664</v>
      </c>
      <c r="M58" s="357">
        <v>5649</v>
      </c>
      <c r="N58" s="352">
        <f t="shared" si="1"/>
        <v>33813</v>
      </c>
      <c r="O58" s="358">
        <v>83</v>
      </c>
      <c r="P58" s="107">
        <v>111</v>
      </c>
      <c r="Q58" s="107">
        <v>145</v>
      </c>
      <c r="R58" s="107">
        <v>190</v>
      </c>
      <c r="S58" s="107">
        <v>118</v>
      </c>
      <c r="T58" s="107">
        <v>272</v>
      </c>
      <c r="U58" s="103">
        <v>1440</v>
      </c>
      <c r="V58" s="107">
        <v>859</v>
      </c>
      <c r="W58" s="107">
        <v>184</v>
      </c>
      <c r="X58" s="107">
        <v>282</v>
      </c>
      <c r="Y58" s="107">
        <v>206</v>
      </c>
      <c r="Z58" s="352">
        <f t="shared" si="2"/>
        <v>3890</v>
      </c>
      <c r="AA58" s="357">
        <f t="shared" si="3"/>
        <v>854</v>
      </c>
      <c r="AB58" s="103">
        <f t="shared" si="4"/>
        <v>953</v>
      </c>
      <c r="AC58" s="103">
        <f t="shared" si="5"/>
        <v>1393</v>
      </c>
      <c r="AD58" s="103">
        <f t="shared" si="6"/>
        <v>1677</v>
      </c>
      <c r="AE58" s="103">
        <f t="shared" si="7"/>
        <v>1018</v>
      </c>
      <c r="AF58" s="103">
        <f t="shared" si="8"/>
        <v>2110</v>
      </c>
      <c r="AG58" s="103">
        <f t="shared" si="9"/>
        <v>7804</v>
      </c>
      <c r="AH58" s="103">
        <f t="shared" si="10"/>
        <v>7845</v>
      </c>
      <c r="AI58" s="103">
        <f t="shared" si="11"/>
        <v>3248</v>
      </c>
      <c r="AJ58" s="103">
        <f t="shared" si="12"/>
        <v>4946</v>
      </c>
      <c r="AK58" s="96">
        <f t="shared" si="13"/>
        <v>5855</v>
      </c>
      <c r="AL58" s="73">
        <f t="shared" si="14"/>
        <v>37703</v>
      </c>
    </row>
    <row r="59" spans="1:38" x14ac:dyDescent="0.25">
      <c r="A59" s="533"/>
      <c r="B59" s="78" t="s">
        <v>127</v>
      </c>
      <c r="C59" s="98">
        <v>762</v>
      </c>
      <c r="D59" s="358">
        <v>811</v>
      </c>
      <c r="E59" s="357">
        <v>1154</v>
      </c>
      <c r="F59" s="357">
        <v>1278</v>
      </c>
      <c r="G59" s="358">
        <v>805</v>
      </c>
      <c r="H59" s="357">
        <v>1845</v>
      </c>
      <c r="I59" s="357">
        <v>6013</v>
      </c>
      <c r="J59" s="357">
        <v>5035</v>
      </c>
      <c r="K59" s="357">
        <v>2115</v>
      </c>
      <c r="L59" s="357">
        <v>3085</v>
      </c>
      <c r="M59" s="357">
        <v>3215</v>
      </c>
      <c r="N59" s="352">
        <f t="shared" si="1"/>
        <v>26118</v>
      </c>
      <c r="O59" s="358">
        <v>142</v>
      </c>
      <c r="P59" s="107">
        <v>153</v>
      </c>
      <c r="Q59" s="107">
        <v>214</v>
      </c>
      <c r="R59" s="107">
        <v>224</v>
      </c>
      <c r="S59" s="107">
        <v>133</v>
      </c>
      <c r="T59" s="107">
        <v>406</v>
      </c>
      <c r="U59" s="103">
        <v>1975</v>
      </c>
      <c r="V59" s="103">
        <v>1188</v>
      </c>
      <c r="W59" s="107">
        <v>199</v>
      </c>
      <c r="X59" s="107">
        <v>300</v>
      </c>
      <c r="Y59" s="107">
        <v>172</v>
      </c>
      <c r="Z59" s="352">
        <f t="shared" si="2"/>
        <v>5106</v>
      </c>
      <c r="AA59" s="357">
        <f t="shared" si="3"/>
        <v>904</v>
      </c>
      <c r="AB59" s="103">
        <f t="shared" si="4"/>
        <v>964</v>
      </c>
      <c r="AC59" s="103">
        <f t="shared" si="5"/>
        <v>1368</v>
      </c>
      <c r="AD59" s="103">
        <f t="shared" si="6"/>
        <v>1502</v>
      </c>
      <c r="AE59" s="103">
        <f t="shared" si="7"/>
        <v>938</v>
      </c>
      <c r="AF59" s="103">
        <f t="shared" si="8"/>
        <v>2251</v>
      </c>
      <c r="AG59" s="103">
        <f t="shared" si="9"/>
        <v>7988</v>
      </c>
      <c r="AH59" s="103">
        <f t="shared" si="10"/>
        <v>6223</v>
      </c>
      <c r="AI59" s="103">
        <f t="shared" si="11"/>
        <v>2314</v>
      </c>
      <c r="AJ59" s="103">
        <f t="shared" si="12"/>
        <v>3385</v>
      </c>
      <c r="AK59" s="96">
        <f t="shared" si="13"/>
        <v>3387</v>
      </c>
      <c r="AL59" s="73">
        <f t="shared" si="14"/>
        <v>31224</v>
      </c>
    </row>
    <row r="60" spans="1:38" x14ac:dyDescent="0.25">
      <c r="A60" s="533"/>
      <c r="B60" s="78" t="s">
        <v>128</v>
      </c>
      <c r="C60" s="98">
        <v>431</v>
      </c>
      <c r="D60" s="358">
        <v>469</v>
      </c>
      <c r="E60" s="358">
        <v>717</v>
      </c>
      <c r="F60" s="358">
        <v>776</v>
      </c>
      <c r="G60" s="358">
        <v>488</v>
      </c>
      <c r="H60" s="357">
        <v>1143</v>
      </c>
      <c r="I60" s="357">
        <v>4067</v>
      </c>
      <c r="J60" s="357">
        <v>4251</v>
      </c>
      <c r="K60" s="357">
        <v>1834</v>
      </c>
      <c r="L60" s="357">
        <v>2597</v>
      </c>
      <c r="M60" s="357">
        <v>2676</v>
      </c>
      <c r="N60" s="352">
        <f t="shared" si="1"/>
        <v>19449</v>
      </c>
      <c r="O60" s="358">
        <v>24</v>
      </c>
      <c r="P60" s="107">
        <v>36</v>
      </c>
      <c r="Q60" s="107">
        <v>53</v>
      </c>
      <c r="R60" s="107">
        <v>55</v>
      </c>
      <c r="S60" s="107">
        <v>32</v>
      </c>
      <c r="T60" s="107">
        <v>187</v>
      </c>
      <c r="U60" s="107">
        <v>671</v>
      </c>
      <c r="V60" s="107">
        <v>386</v>
      </c>
      <c r="W60" s="107">
        <v>106</v>
      </c>
      <c r="X60" s="107">
        <v>132</v>
      </c>
      <c r="Y60" s="107">
        <v>91</v>
      </c>
      <c r="Z60" s="352">
        <f t="shared" si="2"/>
        <v>1773</v>
      </c>
      <c r="AA60" s="357">
        <f t="shared" si="3"/>
        <v>455</v>
      </c>
      <c r="AB60" s="103">
        <f t="shared" si="4"/>
        <v>505</v>
      </c>
      <c r="AC60" s="103">
        <f t="shared" si="5"/>
        <v>770</v>
      </c>
      <c r="AD60" s="103">
        <f t="shared" si="6"/>
        <v>831</v>
      </c>
      <c r="AE60" s="103">
        <f t="shared" si="7"/>
        <v>520</v>
      </c>
      <c r="AF60" s="103">
        <f t="shared" si="8"/>
        <v>1330</v>
      </c>
      <c r="AG60" s="103">
        <f t="shared" si="9"/>
        <v>4738</v>
      </c>
      <c r="AH60" s="103">
        <f t="shared" si="10"/>
        <v>4637</v>
      </c>
      <c r="AI60" s="103">
        <f t="shared" si="11"/>
        <v>1940</v>
      </c>
      <c r="AJ60" s="103">
        <f t="shared" si="12"/>
        <v>2729</v>
      </c>
      <c r="AK60" s="96">
        <f t="shared" si="13"/>
        <v>2767</v>
      </c>
      <c r="AL60" s="73">
        <f t="shared" si="14"/>
        <v>21222</v>
      </c>
    </row>
    <row r="61" spans="1:38" x14ac:dyDescent="0.25">
      <c r="A61" s="533"/>
      <c r="B61" s="78" t="s">
        <v>129</v>
      </c>
      <c r="C61" s="88">
        <v>1264</v>
      </c>
      <c r="D61" s="357">
        <v>1240</v>
      </c>
      <c r="E61" s="357">
        <v>1871</v>
      </c>
      <c r="F61" s="357">
        <v>2278</v>
      </c>
      <c r="G61" s="357">
        <v>1430</v>
      </c>
      <c r="H61" s="357">
        <v>3824</v>
      </c>
      <c r="I61" s="357">
        <v>10732</v>
      </c>
      <c r="J61" s="357">
        <v>8920</v>
      </c>
      <c r="K61" s="357">
        <v>3516</v>
      </c>
      <c r="L61" s="357">
        <v>5089</v>
      </c>
      <c r="M61" s="357">
        <v>5567</v>
      </c>
      <c r="N61" s="352">
        <f t="shared" si="1"/>
        <v>45731</v>
      </c>
      <c r="O61" s="358">
        <v>499</v>
      </c>
      <c r="P61" s="107">
        <v>532</v>
      </c>
      <c r="Q61" s="107">
        <v>625</v>
      </c>
      <c r="R61" s="107">
        <v>764</v>
      </c>
      <c r="S61" s="107">
        <v>438</v>
      </c>
      <c r="T61" s="103">
        <v>1423</v>
      </c>
      <c r="U61" s="103">
        <v>6034</v>
      </c>
      <c r="V61" s="103">
        <v>3080</v>
      </c>
      <c r="W61" s="107">
        <v>550</v>
      </c>
      <c r="X61" s="107">
        <v>894</v>
      </c>
      <c r="Y61" s="107">
        <v>576</v>
      </c>
      <c r="Z61" s="352">
        <f t="shared" si="2"/>
        <v>15415</v>
      </c>
      <c r="AA61" s="357">
        <f t="shared" si="3"/>
        <v>1763</v>
      </c>
      <c r="AB61" s="103">
        <f t="shared" si="4"/>
        <v>1772</v>
      </c>
      <c r="AC61" s="103">
        <f t="shared" si="5"/>
        <v>2496</v>
      </c>
      <c r="AD61" s="103">
        <f t="shared" si="6"/>
        <v>3042</v>
      </c>
      <c r="AE61" s="103">
        <f t="shared" si="7"/>
        <v>1868</v>
      </c>
      <c r="AF61" s="103">
        <f t="shared" si="8"/>
        <v>5247</v>
      </c>
      <c r="AG61" s="103">
        <f t="shared" si="9"/>
        <v>16766</v>
      </c>
      <c r="AH61" s="103">
        <f t="shared" si="10"/>
        <v>12000</v>
      </c>
      <c r="AI61" s="103">
        <f t="shared" si="11"/>
        <v>4066</v>
      </c>
      <c r="AJ61" s="103">
        <f t="shared" si="12"/>
        <v>5983</v>
      </c>
      <c r="AK61" s="96">
        <f t="shared" si="13"/>
        <v>6143</v>
      </c>
      <c r="AL61" s="73">
        <f t="shared" si="14"/>
        <v>61146</v>
      </c>
    </row>
    <row r="62" spans="1:38" x14ac:dyDescent="0.25">
      <c r="A62" s="533"/>
      <c r="B62" s="78" t="s">
        <v>130</v>
      </c>
      <c r="C62" s="88">
        <v>1014</v>
      </c>
      <c r="D62" s="357">
        <v>1009</v>
      </c>
      <c r="E62" s="357">
        <v>1374</v>
      </c>
      <c r="F62" s="357">
        <v>1689</v>
      </c>
      <c r="G62" s="357">
        <v>1050</v>
      </c>
      <c r="H62" s="357">
        <v>2281</v>
      </c>
      <c r="I62" s="357">
        <v>6675</v>
      </c>
      <c r="J62" s="357">
        <v>6138</v>
      </c>
      <c r="K62" s="357">
        <v>2426</v>
      </c>
      <c r="L62" s="357">
        <v>3597</v>
      </c>
      <c r="M62" s="357">
        <v>3566</v>
      </c>
      <c r="N62" s="352">
        <f t="shared" si="1"/>
        <v>30819</v>
      </c>
      <c r="O62" s="358">
        <v>626</v>
      </c>
      <c r="P62" s="107">
        <v>620</v>
      </c>
      <c r="Q62" s="107">
        <v>782</v>
      </c>
      <c r="R62" s="107">
        <v>892</v>
      </c>
      <c r="S62" s="107">
        <v>540</v>
      </c>
      <c r="T62" s="103">
        <v>1439</v>
      </c>
      <c r="U62" s="103">
        <v>5067</v>
      </c>
      <c r="V62" s="103">
        <v>2760</v>
      </c>
      <c r="W62" s="107">
        <v>509</v>
      </c>
      <c r="X62" s="107">
        <v>769</v>
      </c>
      <c r="Y62" s="107">
        <v>418</v>
      </c>
      <c r="Z62" s="352">
        <f t="shared" si="2"/>
        <v>14422</v>
      </c>
      <c r="AA62" s="357">
        <f t="shared" si="3"/>
        <v>1640</v>
      </c>
      <c r="AB62" s="103">
        <f t="shared" si="4"/>
        <v>1629</v>
      </c>
      <c r="AC62" s="103">
        <f t="shared" si="5"/>
        <v>2156</v>
      </c>
      <c r="AD62" s="103">
        <f t="shared" si="6"/>
        <v>2581</v>
      </c>
      <c r="AE62" s="103">
        <f t="shared" si="7"/>
        <v>1590</v>
      </c>
      <c r="AF62" s="103">
        <f t="shared" si="8"/>
        <v>3720</v>
      </c>
      <c r="AG62" s="103">
        <f t="shared" si="9"/>
        <v>11742</v>
      </c>
      <c r="AH62" s="103">
        <f t="shared" si="10"/>
        <v>8898</v>
      </c>
      <c r="AI62" s="103">
        <f t="shared" si="11"/>
        <v>2935</v>
      </c>
      <c r="AJ62" s="103">
        <f t="shared" si="12"/>
        <v>4366</v>
      </c>
      <c r="AK62" s="96">
        <f t="shared" si="13"/>
        <v>3984</v>
      </c>
      <c r="AL62" s="73">
        <f t="shared" si="14"/>
        <v>45241</v>
      </c>
    </row>
    <row r="63" spans="1:38" x14ac:dyDescent="0.25">
      <c r="A63" s="533"/>
      <c r="B63" s="78" t="s">
        <v>131</v>
      </c>
      <c r="C63" s="98">
        <v>438</v>
      </c>
      <c r="D63" s="358">
        <v>424</v>
      </c>
      <c r="E63" s="358">
        <v>591</v>
      </c>
      <c r="F63" s="358">
        <v>743</v>
      </c>
      <c r="G63" s="358">
        <v>487</v>
      </c>
      <c r="H63" s="357">
        <v>1231</v>
      </c>
      <c r="I63" s="357">
        <v>3863</v>
      </c>
      <c r="J63" s="357">
        <v>3211</v>
      </c>
      <c r="K63" s="357">
        <v>1263</v>
      </c>
      <c r="L63" s="357">
        <v>1881</v>
      </c>
      <c r="M63" s="357">
        <v>1800</v>
      </c>
      <c r="N63" s="352">
        <f t="shared" si="1"/>
        <v>15932</v>
      </c>
      <c r="O63" s="358">
        <v>213</v>
      </c>
      <c r="P63" s="107">
        <v>202</v>
      </c>
      <c r="Q63" s="107">
        <v>226</v>
      </c>
      <c r="R63" s="107">
        <v>244</v>
      </c>
      <c r="S63" s="107">
        <v>152</v>
      </c>
      <c r="T63" s="107">
        <v>621</v>
      </c>
      <c r="U63" s="103">
        <v>2286</v>
      </c>
      <c r="V63" s="103">
        <v>1094</v>
      </c>
      <c r="W63" s="107">
        <v>213</v>
      </c>
      <c r="X63" s="107">
        <v>357</v>
      </c>
      <c r="Y63" s="107">
        <v>181</v>
      </c>
      <c r="Z63" s="352">
        <f t="shared" si="2"/>
        <v>5789</v>
      </c>
      <c r="AA63" s="357">
        <f t="shared" si="3"/>
        <v>651</v>
      </c>
      <c r="AB63" s="103">
        <f t="shared" si="4"/>
        <v>626</v>
      </c>
      <c r="AC63" s="103">
        <f t="shared" si="5"/>
        <v>817</v>
      </c>
      <c r="AD63" s="103">
        <f t="shared" si="6"/>
        <v>987</v>
      </c>
      <c r="AE63" s="103">
        <f t="shared" si="7"/>
        <v>639</v>
      </c>
      <c r="AF63" s="103">
        <f t="shared" si="8"/>
        <v>1852</v>
      </c>
      <c r="AG63" s="103">
        <f t="shared" si="9"/>
        <v>6149</v>
      </c>
      <c r="AH63" s="103">
        <f t="shared" si="10"/>
        <v>4305</v>
      </c>
      <c r="AI63" s="103">
        <f t="shared" si="11"/>
        <v>1476</v>
      </c>
      <c r="AJ63" s="103">
        <f t="shared" si="12"/>
        <v>2238</v>
      </c>
      <c r="AK63" s="96">
        <f t="shared" si="13"/>
        <v>1981</v>
      </c>
      <c r="AL63" s="73">
        <f t="shared" si="14"/>
        <v>21721</v>
      </c>
    </row>
    <row r="64" spans="1:38" x14ac:dyDescent="0.25">
      <c r="A64" s="533"/>
      <c r="B64" s="78" t="s">
        <v>133</v>
      </c>
      <c r="C64" s="98">
        <v>603</v>
      </c>
      <c r="D64" s="358">
        <v>611</v>
      </c>
      <c r="E64" s="358">
        <v>834</v>
      </c>
      <c r="F64" s="358">
        <v>902</v>
      </c>
      <c r="G64" s="358">
        <v>553</v>
      </c>
      <c r="H64" s="357">
        <v>1364</v>
      </c>
      <c r="I64" s="357">
        <v>4504</v>
      </c>
      <c r="J64" s="357">
        <v>4339</v>
      </c>
      <c r="K64" s="357">
        <v>1708</v>
      </c>
      <c r="L64" s="357">
        <v>2443</v>
      </c>
      <c r="M64" s="357">
        <v>2456</v>
      </c>
      <c r="N64" s="352">
        <f t="shared" si="1"/>
        <v>20317</v>
      </c>
      <c r="O64" s="358">
        <v>185</v>
      </c>
      <c r="P64" s="107">
        <v>167</v>
      </c>
      <c r="Q64" s="107">
        <v>215</v>
      </c>
      <c r="R64" s="107">
        <v>282</v>
      </c>
      <c r="S64" s="107">
        <v>165</v>
      </c>
      <c r="T64" s="107">
        <v>383</v>
      </c>
      <c r="U64" s="103">
        <v>1594</v>
      </c>
      <c r="V64" s="107">
        <v>841</v>
      </c>
      <c r="W64" s="107">
        <v>135</v>
      </c>
      <c r="X64" s="107">
        <v>187</v>
      </c>
      <c r="Y64" s="107">
        <v>140</v>
      </c>
      <c r="Z64" s="352">
        <f t="shared" si="2"/>
        <v>4294</v>
      </c>
      <c r="AA64" s="357">
        <f t="shared" si="3"/>
        <v>788</v>
      </c>
      <c r="AB64" s="103">
        <f t="shared" si="4"/>
        <v>778</v>
      </c>
      <c r="AC64" s="103">
        <f t="shared" si="5"/>
        <v>1049</v>
      </c>
      <c r="AD64" s="103">
        <f t="shared" si="6"/>
        <v>1184</v>
      </c>
      <c r="AE64" s="103">
        <f t="shared" si="7"/>
        <v>718</v>
      </c>
      <c r="AF64" s="103">
        <f t="shared" si="8"/>
        <v>1747</v>
      </c>
      <c r="AG64" s="103">
        <f t="shared" si="9"/>
        <v>6098</v>
      </c>
      <c r="AH64" s="103">
        <f t="shared" si="10"/>
        <v>5180</v>
      </c>
      <c r="AI64" s="103">
        <f t="shared" si="11"/>
        <v>1843</v>
      </c>
      <c r="AJ64" s="103">
        <f t="shared" si="12"/>
        <v>2630</v>
      </c>
      <c r="AK64" s="96">
        <f t="shared" si="13"/>
        <v>2596</v>
      </c>
      <c r="AL64" s="73">
        <f t="shared" si="14"/>
        <v>24611</v>
      </c>
    </row>
    <row r="65" spans="1:38" x14ac:dyDescent="0.25">
      <c r="A65" s="533"/>
      <c r="B65" s="78" t="s">
        <v>132</v>
      </c>
      <c r="C65" s="98">
        <v>448</v>
      </c>
      <c r="D65" s="358">
        <v>481</v>
      </c>
      <c r="E65" s="358">
        <v>726</v>
      </c>
      <c r="F65" s="358">
        <v>830</v>
      </c>
      <c r="G65" s="358">
        <v>492</v>
      </c>
      <c r="H65" s="357">
        <v>1044</v>
      </c>
      <c r="I65" s="357">
        <v>4032</v>
      </c>
      <c r="J65" s="357">
        <v>3963</v>
      </c>
      <c r="K65" s="357">
        <v>1624</v>
      </c>
      <c r="L65" s="357">
        <v>2436</v>
      </c>
      <c r="M65" s="357">
        <v>2804</v>
      </c>
      <c r="N65" s="352">
        <f t="shared" si="1"/>
        <v>18880</v>
      </c>
      <c r="O65" s="358">
        <v>125</v>
      </c>
      <c r="P65" s="107">
        <v>151</v>
      </c>
      <c r="Q65" s="107">
        <v>148</v>
      </c>
      <c r="R65" s="107">
        <v>150</v>
      </c>
      <c r="S65" s="107">
        <v>78</v>
      </c>
      <c r="T65" s="107">
        <v>309</v>
      </c>
      <c r="U65" s="103">
        <v>1025</v>
      </c>
      <c r="V65" s="107">
        <v>461</v>
      </c>
      <c r="W65" s="107">
        <v>109</v>
      </c>
      <c r="X65" s="107">
        <v>147</v>
      </c>
      <c r="Y65" s="107">
        <v>74</v>
      </c>
      <c r="Z65" s="352">
        <f t="shared" si="2"/>
        <v>2777</v>
      </c>
      <c r="AA65" s="357">
        <f t="shared" si="3"/>
        <v>573</v>
      </c>
      <c r="AB65" s="103">
        <f t="shared" si="4"/>
        <v>632</v>
      </c>
      <c r="AC65" s="103">
        <f t="shared" si="5"/>
        <v>874</v>
      </c>
      <c r="AD65" s="103">
        <f t="shared" si="6"/>
        <v>980</v>
      </c>
      <c r="AE65" s="103">
        <f t="shared" si="7"/>
        <v>570</v>
      </c>
      <c r="AF65" s="103">
        <f t="shared" si="8"/>
        <v>1353</v>
      </c>
      <c r="AG65" s="103">
        <f t="shared" si="9"/>
        <v>5057</v>
      </c>
      <c r="AH65" s="103">
        <f t="shared" si="10"/>
        <v>4424</v>
      </c>
      <c r="AI65" s="103">
        <f t="shared" si="11"/>
        <v>1733</v>
      </c>
      <c r="AJ65" s="103">
        <f t="shared" si="12"/>
        <v>2583</v>
      </c>
      <c r="AK65" s="96">
        <f t="shared" si="13"/>
        <v>2878</v>
      </c>
      <c r="AL65" s="73">
        <f t="shared" si="14"/>
        <v>21657</v>
      </c>
    </row>
    <row r="66" spans="1:38" x14ac:dyDescent="0.25">
      <c r="A66" s="105"/>
      <c r="B66" s="155" t="s">
        <v>121</v>
      </c>
      <c r="C66" s="99">
        <f>SUM(C56:C65)</f>
        <v>7703</v>
      </c>
      <c r="D66" s="355">
        <f t="shared" ref="D66" si="121">SUM(D56:D65)</f>
        <v>7634</v>
      </c>
      <c r="E66" s="355">
        <f t="shared" ref="E66" si="122">SUM(E56:E65)</f>
        <v>10935</v>
      </c>
      <c r="F66" s="355">
        <f t="shared" ref="F66" si="123">SUM(F56:F65)</f>
        <v>12886</v>
      </c>
      <c r="G66" s="355">
        <f t="shared" ref="G66" si="124">SUM(G56:G65)</f>
        <v>8032</v>
      </c>
      <c r="H66" s="355">
        <f t="shared" ref="H66" si="125">SUM(H56:H65)</f>
        <v>22111</v>
      </c>
      <c r="I66" s="355">
        <f t="shared" ref="I66" si="126">SUM(I56:I65)</f>
        <v>65707</v>
      </c>
      <c r="J66" s="355">
        <f t="shared" ref="J66" si="127">SUM(J56:J65)</f>
        <v>55724</v>
      </c>
      <c r="K66" s="355">
        <f t="shared" ref="K66" si="128">SUM(K56:K65)</f>
        <v>22432</v>
      </c>
      <c r="L66" s="355">
        <f t="shared" ref="L66" si="129">SUM(L56:L65)</f>
        <v>32849</v>
      </c>
      <c r="M66" s="355">
        <f t="shared" ref="M66" si="130">SUM(M56:M65)</f>
        <v>35154</v>
      </c>
      <c r="N66" s="353">
        <f t="shared" ref="N66" si="131">SUM(N56:N65)</f>
        <v>281167</v>
      </c>
      <c r="O66" s="355">
        <f t="shared" ref="O66" si="132">SUM(O56:O65)</f>
        <v>2641</v>
      </c>
      <c r="P66" s="100">
        <f t="shared" ref="P66" si="133">SUM(P56:P65)</f>
        <v>2720</v>
      </c>
      <c r="Q66" s="100">
        <f t="shared" ref="Q66" si="134">SUM(Q56:Q65)</f>
        <v>3280</v>
      </c>
      <c r="R66" s="100">
        <f t="shared" ref="R66" si="135">SUM(R56:R65)</f>
        <v>3764</v>
      </c>
      <c r="S66" s="100">
        <f t="shared" ref="S66" si="136">SUM(S56:S65)</f>
        <v>2207</v>
      </c>
      <c r="T66" s="100">
        <f t="shared" ref="T66" si="137">SUM(T56:T65)</f>
        <v>7658</v>
      </c>
      <c r="U66" s="100">
        <f t="shared" ref="U66" si="138">SUM(U56:U65)</f>
        <v>30270</v>
      </c>
      <c r="V66" s="100">
        <f t="shared" ref="V66" si="139">SUM(V56:V65)</f>
        <v>15908</v>
      </c>
      <c r="W66" s="100">
        <f t="shared" ref="W66" si="140">SUM(W56:W65)</f>
        <v>2938</v>
      </c>
      <c r="X66" s="100">
        <f t="shared" ref="X66" si="141">SUM(X56:X65)</f>
        <v>4528</v>
      </c>
      <c r="Y66" s="100">
        <f t="shared" ref="Y66" si="142">SUM(Y56:Y65)</f>
        <v>2779</v>
      </c>
      <c r="Z66" s="353">
        <f t="shared" ref="Z66" si="143">SUM(Z56:Z65)</f>
        <v>78693</v>
      </c>
      <c r="AA66" s="355">
        <f t="shared" ref="AA66" si="144">SUM(AA56:AA65)</f>
        <v>10344</v>
      </c>
      <c r="AB66" s="100">
        <f t="shared" ref="AB66" si="145">SUM(AB56:AB65)</f>
        <v>10354</v>
      </c>
      <c r="AC66" s="100">
        <f t="shared" ref="AC66" si="146">SUM(AC56:AC65)</f>
        <v>14215</v>
      </c>
      <c r="AD66" s="100">
        <f t="shared" ref="AD66" si="147">SUM(AD56:AD65)</f>
        <v>16650</v>
      </c>
      <c r="AE66" s="100">
        <f t="shared" ref="AE66" si="148">SUM(AE56:AE65)</f>
        <v>10239</v>
      </c>
      <c r="AF66" s="100">
        <f t="shared" ref="AF66" si="149">SUM(AF56:AF65)</f>
        <v>29769</v>
      </c>
      <c r="AG66" s="100">
        <f t="shared" ref="AG66" si="150">SUM(AG56:AG65)</f>
        <v>95977</v>
      </c>
      <c r="AH66" s="100">
        <f t="shared" ref="AH66" si="151">SUM(AH56:AH65)</f>
        <v>71632</v>
      </c>
      <c r="AI66" s="100">
        <f t="shared" ref="AI66" si="152">SUM(AI56:AI65)</f>
        <v>25370</v>
      </c>
      <c r="AJ66" s="100">
        <f t="shared" ref="AJ66" si="153">SUM(AJ56:AJ65)</f>
        <v>37377</v>
      </c>
      <c r="AK66" s="101">
        <f t="shared" ref="AK66" si="154">SUM(AK56:AK65)</f>
        <v>37933</v>
      </c>
      <c r="AL66" s="91">
        <f t="shared" ref="AL66" si="155">SUM(AL56:AL65)</f>
        <v>359860</v>
      </c>
    </row>
    <row r="67" spans="1:38" x14ac:dyDescent="0.25">
      <c r="A67" s="544" t="s">
        <v>202</v>
      </c>
      <c r="B67" s="90" t="s">
        <v>124</v>
      </c>
      <c r="C67" s="80">
        <v>1392</v>
      </c>
      <c r="D67" s="354">
        <v>1210</v>
      </c>
      <c r="E67" s="354">
        <v>1630</v>
      </c>
      <c r="F67" s="354">
        <v>1992</v>
      </c>
      <c r="G67" s="354">
        <v>1245</v>
      </c>
      <c r="H67" s="354">
        <v>5944</v>
      </c>
      <c r="I67" s="354">
        <v>14092</v>
      </c>
      <c r="J67" s="354">
        <v>8145</v>
      </c>
      <c r="K67" s="354">
        <v>3340</v>
      </c>
      <c r="L67" s="354">
        <v>4526</v>
      </c>
      <c r="M67" s="354">
        <v>4744</v>
      </c>
      <c r="N67" s="356">
        <f t="shared" si="1"/>
        <v>48260</v>
      </c>
      <c r="O67" s="351">
        <v>516</v>
      </c>
      <c r="P67" s="72">
        <v>589</v>
      </c>
      <c r="Q67" s="72">
        <v>708</v>
      </c>
      <c r="R67" s="72">
        <v>733</v>
      </c>
      <c r="S67" s="72">
        <v>411</v>
      </c>
      <c r="T67" s="92">
        <v>2044</v>
      </c>
      <c r="U67" s="92">
        <v>7981</v>
      </c>
      <c r="V67" s="92">
        <v>4108</v>
      </c>
      <c r="W67" s="72">
        <v>738</v>
      </c>
      <c r="X67" s="92">
        <v>1066</v>
      </c>
      <c r="Y67" s="72">
        <v>778</v>
      </c>
      <c r="Z67" s="356">
        <f t="shared" si="2"/>
        <v>19672</v>
      </c>
      <c r="AA67" s="354">
        <f t="shared" si="3"/>
        <v>1908</v>
      </c>
      <c r="AB67" s="92">
        <f t="shared" si="4"/>
        <v>1799</v>
      </c>
      <c r="AC67" s="92">
        <f t="shared" si="5"/>
        <v>2338</v>
      </c>
      <c r="AD67" s="92">
        <f t="shared" si="6"/>
        <v>2725</v>
      </c>
      <c r="AE67" s="92">
        <f t="shared" si="7"/>
        <v>1656</v>
      </c>
      <c r="AF67" s="92">
        <f t="shared" si="8"/>
        <v>7988</v>
      </c>
      <c r="AG67" s="92">
        <f t="shared" si="9"/>
        <v>22073</v>
      </c>
      <c r="AH67" s="92">
        <f t="shared" si="10"/>
        <v>12253</v>
      </c>
      <c r="AI67" s="92">
        <f t="shared" si="11"/>
        <v>4078</v>
      </c>
      <c r="AJ67" s="92">
        <f t="shared" si="12"/>
        <v>5592</v>
      </c>
      <c r="AK67" s="106">
        <f t="shared" si="13"/>
        <v>5522</v>
      </c>
      <c r="AL67" s="102">
        <f t="shared" si="14"/>
        <v>67932</v>
      </c>
    </row>
    <row r="68" spans="1:38" x14ac:dyDescent="0.25">
      <c r="A68" s="533"/>
      <c r="B68" s="78" t="s">
        <v>125</v>
      </c>
      <c r="C68" s="98">
        <v>583</v>
      </c>
      <c r="D68" s="358">
        <v>533</v>
      </c>
      <c r="E68" s="358">
        <v>754</v>
      </c>
      <c r="F68" s="358">
        <v>889</v>
      </c>
      <c r="G68" s="358">
        <v>555</v>
      </c>
      <c r="H68" s="357">
        <v>1602</v>
      </c>
      <c r="I68" s="357">
        <v>5420</v>
      </c>
      <c r="J68" s="357">
        <v>4246</v>
      </c>
      <c r="K68" s="357">
        <v>1695</v>
      </c>
      <c r="L68" s="357">
        <v>2599</v>
      </c>
      <c r="M68" s="357">
        <v>2637</v>
      </c>
      <c r="N68" s="352">
        <f t="shared" si="1"/>
        <v>21513</v>
      </c>
      <c r="O68" s="358">
        <v>219</v>
      </c>
      <c r="P68" s="107">
        <v>230</v>
      </c>
      <c r="Q68" s="107">
        <v>254</v>
      </c>
      <c r="R68" s="107">
        <v>287</v>
      </c>
      <c r="S68" s="107">
        <v>155</v>
      </c>
      <c r="T68" s="107">
        <v>616</v>
      </c>
      <c r="U68" s="103">
        <v>2445</v>
      </c>
      <c r="V68" s="103">
        <v>1298</v>
      </c>
      <c r="W68" s="107">
        <v>243</v>
      </c>
      <c r="X68" s="107">
        <v>350</v>
      </c>
      <c r="Y68" s="107">
        <v>196</v>
      </c>
      <c r="Z68" s="352">
        <f t="shared" si="2"/>
        <v>6293</v>
      </c>
      <c r="AA68" s="357">
        <f t="shared" si="3"/>
        <v>802</v>
      </c>
      <c r="AB68" s="103">
        <f t="shared" si="4"/>
        <v>763</v>
      </c>
      <c r="AC68" s="103">
        <f t="shared" si="5"/>
        <v>1008</v>
      </c>
      <c r="AD68" s="103">
        <f t="shared" si="6"/>
        <v>1176</v>
      </c>
      <c r="AE68" s="103">
        <f t="shared" si="7"/>
        <v>710</v>
      </c>
      <c r="AF68" s="103">
        <f t="shared" si="8"/>
        <v>2218</v>
      </c>
      <c r="AG68" s="103">
        <f t="shared" si="9"/>
        <v>7865</v>
      </c>
      <c r="AH68" s="103">
        <f t="shared" si="10"/>
        <v>5544</v>
      </c>
      <c r="AI68" s="103">
        <f t="shared" si="11"/>
        <v>1938</v>
      </c>
      <c r="AJ68" s="103">
        <f t="shared" si="12"/>
        <v>2949</v>
      </c>
      <c r="AK68" s="96">
        <f t="shared" si="13"/>
        <v>2833</v>
      </c>
      <c r="AL68" s="73">
        <f t="shared" si="14"/>
        <v>27806</v>
      </c>
    </row>
    <row r="69" spans="1:38" x14ac:dyDescent="0.25">
      <c r="A69" s="533"/>
      <c r="B69" s="78" t="s">
        <v>126</v>
      </c>
      <c r="C69" s="98">
        <v>775</v>
      </c>
      <c r="D69" s="358">
        <v>843</v>
      </c>
      <c r="E69" s="357">
        <v>1251</v>
      </c>
      <c r="F69" s="357">
        <v>1487</v>
      </c>
      <c r="G69" s="358">
        <v>908</v>
      </c>
      <c r="H69" s="357">
        <v>1860</v>
      </c>
      <c r="I69" s="357">
        <v>6395</v>
      </c>
      <c r="J69" s="357">
        <v>6741</v>
      </c>
      <c r="K69" s="357">
        <v>3106</v>
      </c>
      <c r="L69" s="357">
        <v>4725</v>
      </c>
      <c r="M69" s="357">
        <v>5641</v>
      </c>
      <c r="N69" s="352">
        <f t="shared" si="1"/>
        <v>33732</v>
      </c>
      <c r="O69" s="358">
        <v>83</v>
      </c>
      <c r="P69" s="107">
        <v>118</v>
      </c>
      <c r="Q69" s="107">
        <v>152</v>
      </c>
      <c r="R69" s="107">
        <v>211</v>
      </c>
      <c r="S69" s="107">
        <v>120</v>
      </c>
      <c r="T69" s="107">
        <v>283</v>
      </c>
      <c r="U69" s="103">
        <v>1490</v>
      </c>
      <c r="V69" s="107">
        <v>886</v>
      </c>
      <c r="W69" s="107">
        <v>197</v>
      </c>
      <c r="X69" s="107">
        <v>281</v>
      </c>
      <c r="Y69" s="107">
        <v>217</v>
      </c>
      <c r="Z69" s="352">
        <f t="shared" si="2"/>
        <v>4038</v>
      </c>
      <c r="AA69" s="357">
        <f t="shared" si="3"/>
        <v>858</v>
      </c>
      <c r="AB69" s="103">
        <f t="shared" si="4"/>
        <v>961</v>
      </c>
      <c r="AC69" s="103">
        <f t="shared" si="5"/>
        <v>1403</v>
      </c>
      <c r="AD69" s="103">
        <f t="shared" si="6"/>
        <v>1698</v>
      </c>
      <c r="AE69" s="103">
        <f t="shared" si="7"/>
        <v>1028</v>
      </c>
      <c r="AF69" s="103">
        <f t="shared" si="8"/>
        <v>2143</v>
      </c>
      <c r="AG69" s="103">
        <f t="shared" si="9"/>
        <v>7885</v>
      </c>
      <c r="AH69" s="103">
        <f t="shared" si="10"/>
        <v>7627</v>
      </c>
      <c r="AI69" s="103">
        <f t="shared" si="11"/>
        <v>3303</v>
      </c>
      <c r="AJ69" s="103">
        <f t="shared" si="12"/>
        <v>5006</v>
      </c>
      <c r="AK69" s="96">
        <f t="shared" si="13"/>
        <v>5858</v>
      </c>
      <c r="AL69" s="73">
        <f t="shared" si="14"/>
        <v>37770</v>
      </c>
    </row>
    <row r="70" spans="1:38" x14ac:dyDescent="0.25">
      <c r="A70" s="533"/>
      <c r="B70" s="78" t="s">
        <v>127</v>
      </c>
      <c r="C70" s="98">
        <v>763</v>
      </c>
      <c r="D70" s="358">
        <v>798</v>
      </c>
      <c r="E70" s="357">
        <v>1137</v>
      </c>
      <c r="F70" s="357">
        <v>1318</v>
      </c>
      <c r="G70" s="358">
        <v>776</v>
      </c>
      <c r="H70" s="357">
        <v>1853</v>
      </c>
      <c r="I70" s="357">
        <v>6045</v>
      </c>
      <c r="J70" s="357">
        <v>4838</v>
      </c>
      <c r="K70" s="357">
        <v>2165</v>
      </c>
      <c r="L70" s="357">
        <v>3124</v>
      </c>
      <c r="M70" s="357">
        <v>3222</v>
      </c>
      <c r="N70" s="352">
        <f t="shared" si="1"/>
        <v>26039</v>
      </c>
      <c r="O70" s="358">
        <v>145</v>
      </c>
      <c r="P70" s="107">
        <v>168</v>
      </c>
      <c r="Q70" s="107">
        <v>225</v>
      </c>
      <c r="R70" s="107">
        <v>237</v>
      </c>
      <c r="S70" s="107">
        <v>138</v>
      </c>
      <c r="T70" s="107">
        <v>401</v>
      </c>
      <c r="U70" s="103">
        <v>1994</v>
      </c>
      <c r="V70" s="103">
        <v>1244</v>
      </c>
      <c r="W70" s="107">
        <v>201</v>
      </c>
      <c r="X70" s="107">
        <v>295</v>
      </c>
      <c r="Y70" s="107">
        <v>181</v>
      </c>
      <c r="Z70" s="352">
        <f t="shared" si="2"/>
        <v>5229</v>
      </c>
      <c r="AA70" s="357">
        <f t="shared" si="3"/>
        <v>908</v>
      </c>
      <c r="AB70" s="103">
        <f t="shared" si="4"/>
        <v>966</v>
      </c>
      <c r="AC70" s="103">
        <f t="shared" si="5"/>
        <v>1362</v>
      </c>
      <c r="AD70" s="103">
        <f t="shared" si="6"/>
        <v>1555</v>
      </c>
      <c r="AE70" s="103">
        <f t="shared" si="7"/>
        <v>914</v>
      </c>
      <c r="AF70" s="103">
        <f t="shared" si="8"/>
        <v>2254</v>
      </c>
      <c r="AG70" s="103">
        <f t="shared" si="9"/>
        <v>8039</v>
      </c>
      <c r="AH70" s="103">
        <f t="shared" si="10"/>
        <v>6082</v>
      </c>
      <c r="AI70" s="103">
        <f t="shared" si="11"/>
        <v>2366</v>
      </c>
      <c r="AJ70" s="103">
        <f t="shared" si="12"/>
        <v>3419</v>
      </c>
      <c r="AK70" s="96">
        <f t="shared" si="13"/>
        <v>3403</v>
      </c>
      <c r="AL70" s="73">
        <f t="shared" si="14"/>
        <v>31268</v>
      </c>
    </row>
    <row r="71" spans="1:38" x14ac:dyDescent="0.25">
      <c r="A71" s="533"/>
      <c r="B71" s="78" t="s">
        <v>128</v>
      </c>
      <c r="C71" s="98">
        <v>435</v>
      </c>
      <c r="D71" s="358">
        <v>471</v>
      </c>
      <c r="E71" s="358">
        <v>714</v>
      </c>
      <c r="F71" s="358">
        <v>805</v>
      </c>
      <c r="G71" s="358">
        <v>453</v>
      </c>
      <c r="H71" s="357">
        <v>1147</v>
      </c>
      <c r="I71" s="357">
        <v>4094</v>
      </c>
      <c r="J71" s="357">
        <v>4088</v>
      </c>
      <c r="K71" s="357">
        <v>1860</v>
      </c>
      <c r="L71" s="357">
        <v>2651</v>
      </c>
      <c r="M71" s="357">
        <v>2701</v>
      </c>
      <c r="N71" s="352">
        <f t="shared" si="1"/>
        <v>19419</v>
      </c>
      <c r="O71" s="358">
        <v>26</v>
      </c>
      <c r="P71" s="107">
        <v>37</v>
      </c>
      <c r="Q71" s="107">
        <v>51</v>
      </c>
      <c r="R71" s="107">
        <v>57</v>
      </c>
      <c r="S71" s="107">
        <v>32</v>
      </c>
      <c r="T71" s="107">
        <v>194</v>
      </c>
      <c r="U71" s="107">
        <v>688</v>
      </c>
      <c r="V71" s="107">
        <v>401</v>
      </c>
      <c r="W71" s="107">
        <v>105</v>
      </c>
      <c r="X71" s="107">
        <v>128</v>
      </c>
      <c r="Y71" s="107">
        <v>95</v>
      </c>
      <c r="Z71" s="352">
        <f t="shared" si="2"/>
        <v>1814</v>
      </c>
      <c r="AA71" s="357">
        <f t="shared" si="3"/>
        <v>461</v>
      </c>
      <c r="AB71" s="103">
        <f t="shared" si="4"/>
        <v>508</v>
      </c>
      <c r="AC71" s="103">
        <f t="shared" si="5"/>
        <v>765</v>
      </c>
      <c r="AD71" s="103">
        <f t="shared" si="6"/>
        <v>862</v>
      </c>
      <c r="AE71" s="103">
        <f t="shared" si="7"/>
        <v>485</v>
      </c>
      <c r="AF71" s="103">
        <f t="shared" si="8"/>
        <v>1341</v>
      </c>
      <c r="AG71" s="103">
        <f t="shared" si="9"/>
        <v>4782</v>
      </c>
      <c r="AH71" s="103">
        <f t="shared" si="10"/>
        <v>4489</v>
      </c>
      <c r="AI71" s="103">
        <f t="shared" si="11"/>
        <v>1965</v>
      </c>
      <c r="AJ71" s="103">
        <f t="shared" si="12"/>
        <v>2779</v>
      </c>
      <c r="AK71" s="96">
        <f t="shared" si="13"/>
        <v>2796</v>
      </c>
      <c r="AL71" s="73">
        <f t="shared" si="14"/>
        <v>21233</v>
      </c>
    </row>
    <row r="72" spans="1:38" x14ac:dyDescent="0.25">
      <c r="A72" s="533"/>
      <c r="B72" s="78" t="s">
        <v>129</v>
      </c>
      <c r="C72" s="88">
        <v>1269</v>
      </c>
      <c r="D72" s="357">
        <v>1239</v>
      </c>
      <c r="E72" s="357">
        <v>1820</v>
      </c>
      <c r="F72" s="357">
        <v>2285</v>
      </c>
      <c r="G72" s="357">
        <v>1447</v>
      </c>
      <c r="H72" s="357">
        <v>3791</v>
      </c>
      <c r="I72" s="357">
        <v>10759</v>
      </c>
      <c r="J72" s="357">
        <v>8569</v>
      </c>
      <c r="K72" s="357">
        <v>3589</v>
      </c>
      <c r="L72" s="357">
        <v>5144</v>
      </c>
      <c r="M72" s="357">
        <v>5523</v>
      </c>
      <c r="N72" s="352">
        <f t="shared" si="1"/>
        <v>45435</v>
      </c>
      <c r="O72" s="358">
        <v>508</v>
      </c>
      <c r="P72" s="107">
        <v>572</v>
      </c>
      <c r="Q72" s="107">
        <v>668</v>
      </c>
      <c r="R72" s="107">
        <v>845</v>
      </c>
      <c r="S72" s="107">
        <v>460</v>
      </c>
      <c r="T72" s="103">
        <v>1462</v>
      </c>
      <c r="U72" s="103">
        <v>6263</v>
      </c>
      <c r="V72" s="103">
        <v>3184</v>
      </c>
      <c r="W72" s="107">
        <v>565</v>
      </c>
      <c r="X72" s="107">
        <v>902</v>
      </c>
      <c r="Y72" s="107">
        <v>609</v>
      </c>
      <c r="Z72" s="352">
        <f t="shared" si="2"/>
        <v>16038</v>
      </c>
      <c r="AA72" s="357">
        <f t="shared" si="3"/>
        <v>1777</v>
      </c>
      <c r="AB72" s="103">
        <f t="shared" si="4"/>
        <v>1811</v>
      </c>
      <c r="AC72" s="103">
        <f t="shared" si="5"/>
        <v>2488</v>
      </c>
      <c r="AD72" s="103">
        <f t="shared" si="6"/>
        <v>3130</v>
      </c>
      <c r="AE72" s="103">
        <f t="shared" si="7"/>
        <v>1907</v>
      </c>
      <c r="AF72" s="103">
        <f t="shared" si="8"/>
        <v>5253</v>
      </c>
      <c r="AG72" s="103">
        <f t="shared" si="9"/>
        <v>17022</v>
      </c>
      <c r="AH72" s="103">
        <f t="shared" si="10"/>
        <v>11753</v>
      </c>
      <c r="AI72" s="103">
        <f t="shared" si="11"/>
        <v>4154</v>
      </c>
      <c r="AJ72" s="103">
        <f t="shared" si="12"/>
        <v>6046</v>
      </c>
      <c r="AK72" s="96">
        <f t="shared" si="13"/>
        <v>6132</v>
      </c>
      <c r="AL72" s="73">
        <f t="shared" si="14"/>
        <v>61473</v>
      </c>
    </row>
    <row r="73" spans="1:38" x14ac:dyDescent="0.25">
      <c r="A73" s="533"/>
      <c r="B73" s="78" t="s">
        <v>130</v>
      </c>
      <c r="C73" s="88">
        <v>1015</v>
      </c>
      <c r="D73" s="357">
        <v>1003</v>
      </c>
      <c r="E73" s="357">
        <v>1370</v>
      </c>
      <c r="F73" s="357">
        <v>1670</v>
      </c>
      <c r="G73" s="357">
        <v>1029</v>
      </c>
      <c r="H73" s="357">
        <v>2275</v>
      </c>
      <c r="I73" s="357">
        <v>6636</v>
      </c>
      <c r="J73" s="357">
        <v>5920</v>
      </c>
      <c r="K73" s="357">
        <v>2441</v>
      </c>
      <c r="L73" s="357">
        <v>3674</v>
      </c>
      <c r="M73" s="357">
        <v>3531</v>
      </c>
      <c r="N73" s="352">
        <f t="shared" si="1"/>
        <v>30564</v>
      </c>
      <c r="O73" s="358">
        <v>646</v>
      </c>
      <c r="P73" s="107">
        <v>666</v>
      </c>
      <c r="Q73" s="107">
        <v>838</v>
      </c>
      <c r="R73" s="107">
        <v>984</v>
      </c>
      <c r="S73" s="107">
        <v>565</v>
      </c>
      <c r="T73" s="103">
        <v>1481</v>
      </c>
      <c r="U73" s="103">
        <v>5206</v>
      </c>
      <c r="V73" s="103">
        <v>2868</v>
      </c>
      <c r="W73" s="107">
        <v>530</v>
      </c>
      <c r="X73" s="107">
        <v>782</v>
      </c>
      <c r="Y73" s="107">
        <v>442</v>
      </c>
      <c r="Z73" s="352">
        <f t="shared" si="2"/>
        <v>15008</v>
      </c>
      <c r="AA73" s="357">
        <f t="shared" si="3"/>
        <v>1661</v>
      </c>
      <c r="AB73" s="103">
        <f t="shared" si="4"/>
        <v>1669</v>
      </c>
      <c r="AC73" s="103">
        <f t="shared" si="5"/>
        <v>2208</v>
      </c>
      <c r="AD73" s="103">
        <f t="shared" si="6"/>
        <v>2654</v>
      </c>
      <c r="AE73" s="103">
        <f t="shared" si="7"/>
        <v>1594</v>
      </c>
      <c r="AF73" s="103">
        <f t="shared" si="8"/>
        <v>3756</v>
      </c>
      <c r="AG73" s="103">
        <f t="shared" si="9"/>
        <v>11842</v>
      </c>
      <c r="AH73" s="103">
        <f t="shared" si="10"/>
        <v>8788</v>
      </c>
      <c r="AI73" s="103">
        <f t="shared" si="11"/>
        <v>2971</v>
      </c>
      <c r="AJ73" s="103">
        <f t="shared" si="12"/>
        <v>4456</v>
      </c>
      <c r="AK73" s="96">
        <f t="shared" si="13"/>
        <v>3973</v>
      </c>
      <c r="AL73" s="73">
        <f t="shared" si="14"/>
        <v>45572</v>
      </c>
    </row>
    <row r="74" spans="1:38" x14ac:dyDescent="0.25">
      <c r="A74" s="533"/>
      <c r="B74" s="78" t="s">
        <v>131</v>
      </c>
      <c r="C74" s="98">
        <v>439</v>
      </c>
      <c r="D74" s="358">
        <v>407</v>
      </c>
      <c r="E74" s="358">
        <v>586</v>
      </c>
      <c r="F74" s="358">
        <v>744</v>
      </c>
      <c r="G74" s="358">
        <v>472</v>
      </c>
      <c r="H74" s="357">
        <v>1236</v>
      </c>
      <c r="I74" s="357">
        <v>3849</v>
      </c>
      <c r="J74" s="357">
        <v>3083</v>
      </c>
      <c r="K74" s="357">
        <v>1305</v>
      </c>
      <c r="L74" s="357">
        <v>1907</v>
      </c>
      <c r="M74" s="357">
        <v>1753</v>
      </c>
      <c r="N74" s="352">
        <f t="shared" si="1"/>
        <v>15781</v>
      </c>
      <c r="O74" s="358">
        <v>218</v>
      </c>
      <c r="P74" s="107">
        <v>213</v>
      </c>
      <c r="Q74" s="107">
        <v>237</v>
      </c>
      <c r="R74" s="107">
        <v>258</v>
      </c>
      <c r="S74" s="107">
        <v>164</v>
      </c>
      <c r="T74" s="107">
        <v>629</v>
      </c>
      <c r="U74" s="103">
        <v>2368</v>
      </c>
      <c r="V74" s="103">
        <v>1149</v>
      </c>
      <c r="W74" s="107">
        <v>210</v>
      </c>
      <c r="X74" s="107">
        <v>346</v>
      </c>
      <c r="Y74" s="107">
        <v>205</v>
      </c>
      <c r="Z74" s="352">
        <f t="shared" si="2"/>
        <v>5997</v>
      </c>
      <c r="AA74" s="357">
        <f t="shared" si="3"/>
        <v>657</v>
      </c>
      <c r="AB74" s="103">
        <f t="shared" si="4"/>
        <v>620</v>
      </c>
      <c r="AC74" s="103">
        <f t="shared" si="5"/>
        <v>823</v>
      </c>
      <c r="AD74" s="103">
        <f t="shared" si="6"/>
        <v>1002</v>
      </c>
      <c r="AE74" s="103">
        <f t="shared" si="7"/>
        <v>636</v>
      </c>
      <c r="AF74" s="103">
        <f t="shared" si="8"/>
        <v>1865</v>
      </c>
      <c r="AG74" s="103">
        <f t="shared" si="9"/>
        <v>6217</v>
      </c>
      <c r="AH74" s="103">
        <f t="shared" si="10"/>
        <v>4232</v>
      </c>
      <c r="AI74" s="103">
        <f t="shared" si="11"/>
        <v>1515</v>
      </c>
      <c r="AJ74" s="103">
        <f t="shared" si="12"/>
        <v>2253</v>
      </c>
      <c r="AK74" s="96">
        <f t="shared" si="13"/>
        <v>1958</v>
      </c>
      <c r="AL74" s="73">
        <f t="shared" si="14"/>
        <v>21778</v>
      </c>
    </row>
    <row r="75" spans="1:38" x14ac:dyDescent="0.25">
      <c r="A75" s="533"/>
      <c r="B75" s="78" t="s">
        <v>133</v>
      </c>
      <c r="C75" s="98">
        <v>604</v>
      </c>
      <c r="D75" s="358">
        <v>610</v>
      </c>
      <c r="E75" s="358">
        <v>846</v>
      </c>
      <c r="F75" s="358">
        <v>908</v>
      </c>
      <c r="G75" s="358">
        <v>537</v>
      </c>
      <c r="H75" s="357">
        <v>1347</v>
      </c>
      <c r="I75" s="357">
        <v>4529</v>
      </c>
      <c r="J75" s="357">
        <v>4122</v>
      </c>
      <c r="K75" s="357">
        <v>1771</v>
      </c>
      <c r="L75" s="357">
        <v>2487</v>
      </c>
      <c r="M75" s="357">
        <v>2440</v>
      </c>
      <c r="N75" s="352">
        <f t="shared" si="1"/>
        <v>20201</v>
      </c>
      <c r="O75" s="358">
        <v>194</v>
      </c>
      <c r="P75" s="107">
        <v>188</v>
      </c>
      <c r="Q75" s="107">
        <v>240</v>
      </c>
      <c r="R75" s="107">
        <v>307</v>
      </c>
      <c r="S75" s="107">
        <v>176</v>
      </c>
      <c r="T75" s="107">
        <v>396</v>
      </c>
      <c r="U75" s="103">
        <v>1635</v>
      </c>
      <c r="V75" s="107">
        <v>891</v>
      </c>
      <c r="W75" s="107">
        <v>139</v>
      </c>
      <c r="X75" s="107">
        <v>184</v>
      </c>
      <c r="Y75" s="107">
        <v>146</v>
      </c>
      <c r="Z75" s="352">
        <f t="shared" si="2"/>
        <v>4496</v>
      </c>
      <c r="AA75" s="357">
        <f t="shared" si="3"/>
        <v>798</v>
      </c>
      <c r="AB75" s="103">
        <f t="shared" si="4"/>
        <v>798</v>
      </c>
      <c r="AC75" s="103">
        <f t="shared" si="5"/>
        <v>1086</v>
      </c>
      <c r="AD75" s="103">
        <f t="shared" si="6"/>
        <v>1215</v>
      </c>
      <c r="AE75" s="103">
        <f t="shared" si="7"/>
        <v>713</v>
      </c>
      <c r="AF75" s="103">
        <f t="shared" si="8"/>
        <v>1743</v>
      </c>
      <c r="AG75" s="103">
        <f t="shared" si="9"/>
        <v>6164</v>
      </c>
      <c r="AH75" s="103">
        <f t="shared" si="10"/>
        <v>5013</v>
      </c>
      <c r="AI75" s="103">
        <f t="shared" si="11"/>
        <v>1910</v>
      </c>
      <c r="AJ75" s="103">
        <f t="shared" si="12"/>
        <v>2671</v>
      </c>
      <c r="AK75" s="96">
        <f t="shared" si="13"/>
        <v>2586</v>
      </c>
      <c r="AL75" s="73">
        <f t="shared" si="14"/>
        <v>24697</v>
      </c>
    </row>
    <row r="76" spans="1:38" x14ac:dyDescent="0.25">
      <c r="A76" s="533"/>
      <c r="B76" s="78" t="s">
        <v>132</v>
      </c>
      <c r="C76" s="98">
        <v>449</v>
      </c>
      <c r="D76" s="358">
        <v>483</v>
      </c>
      <c r="E76" s="358">
        <v>709</v>
      </c>
      <c r="F76" s="358">
        <v>849</v>
      </c>
      <c r="G76" s="358">
        <v>493</v>
      </c>
      <c r="H76" s="357">
        <v>1032</v>
      </c>
      <c r="I76" s="357">
        <v>4041</v>
      </c>
      <c r="J76" s="357">
        <v>3812</v>
      </c>
      <c r="K76" s="357">
        <v>1641</v>
      </c>
      <c r="L76" s="357">
        <v>2478</v>
      </c>
      <c r="M76" s="357">
        <v>2815</v>
      </c>
      <c r="N76" s="352">
        <f t="shared" si="1"/>
        <v>18802</v>
      </c>
      <c r="O76" s="358">
        <v>136</v>
      </c>
      <c r="P76" s="107">
        <v>166</v>
      </c>
      <c r="Q76" s="107">
        <v>182</v>
      </c>
      <c r="R76" s="107">
        <v>172</v>
      </c>
      <c r="S76" s="107">
        <v>83</v>
      </c>
      <c r="T76" s="107">
        <v>318</v>
      </c>
      <c r="U76" s="103">
        <v>1099</v>
      </c>
      <c r="V76" s="107">
        <v>501</v>
      </c>
      <c r="W76" s="107">
        <v>113</v>
      </c>
      <c r="X76" s="107">
        <v>151</v>
      </c>
      <c r="Y76" s="107">
        <v>75</v>
      </c>
      <c r="Z76" s="352">
        <f t="shared" si="2"/>
        <v>2996</v>
      </c>
      <c r="AA76" s="357">
        <f t="shared" si="3"/>
        <v>585</v>
      </c>
      <c r="AB76" s="103">
        <f t="shared" si="4"/>
        <v>649</v>
      </c>
      <c r="AC76" s="103">
        <f t="shared" si="5"/>
        <v>891</v>
      </c>
      <c r="AD76" s="103">
        <f t="shared" si="6"/>
        <v>1021</v>
      </c>
      <c r="AE76" s="103">
        <f t="shared" si="7"/>
        <v>576</v>
      </c>
      <c r="AF76" s="103">
        <f t="shared" si="8"/>
        <v>1350</v>
      </c>
      <c r="AG76" s="103">
        <f t="shared" si="9"/>
        <v>5140</v>
      </c>
      <c r="AH76" s="103">
        <f t="shared" si="10"/>
        <v>4313</v>
      </c>
      <c r="AI76" s="103">
        <f t="shared" si="11"/>
        <v>1754</v>
      </c>
      <c r="AJ76" s="103">
        <f t="shared" si="12"/>
        <v>2629</v>
      </c>
      <c r="AK76" s="96">
        <f t="shared" si="13"/>
        <v>2890</v>
      </c>
      <c r="AL76" s="73">
        <f t="shared" si="14"/>
        <v>21798</v>
      </c>
    </row>
    <row r="77" spans="1:38" x14ac:dyDescent="0.25">
      <c r="A77" s="105"/>
      <c r="B77" s="155" t="s">
        <v>121</v>
      </c>
      <c r="C77" s="99">
        <f>SUM(C67:C76)</f>
        <v>7724</v>
      </c>
      <c r="D77" s="355">
        <f t="shared" ref="D77" si="156">SUM(D67:D76)</f>
        <v>7597</v>
      </c>
      <c r="E77" s="355">
        <f t="shared" ref="E77" si="157">SUM(E67:E76)</f>
        <v>10817</v>
      </c>
      <c r="F77" s="355">
        <f t="shared" ref="F77" si="158">SUM(F67:F76)</f>
        <v>12947</v>
      </c>
      <c r="G77" s="355">
        <f t="shared" ref="G77" si="159">SUM(G67:G76)</f>
        <v>7915</v>
      </c>
      <c r="H77" s="355">
        <f t="shared" ref="H77" si="160">SUM(H67:H76)</f>
        <v>22087</v>
      </c>
      <c r="I77" s="355">
        <f t="shared" ref="I77" si="161">SUM(I67:I76)</f>
        <v>65860</v>
      </c>
      <c r="J77" s="355">
        <f t="shared" ref="J77" si="162">SUM(J67:J76)</f>
        <v>53564</v>
      </c>
      <c r="K77" s="355">
        <f t="shared" ref="K77" si="163">SUM(K67:K76)</f>
        <v>22913</v>
      </c>
      <c r="L77" s="355">
        <f t="shared" ref="L77" si="164">SUM(L67:L76)</f>
        <v>33315</v>
      </c>
      <c r="M77" s="355">
        <f t="shared" ref="M77" si="165">SUM(M67:M76)</f>
        <v>35007</v>
      </c>
      <c r="N77" s="353">
        <f t="shared" ref="N77" si="166">SUM(N67:N76)</f>
        <v>279746</v>
      </c>
      <c r="O77" s="355">
        <f t="shared" ref="O77" si="167">SUM(O67:O76)</f>
        <v>2691</v>
      </c>
      <c r="P77" s="100">
        <f t="shared" ref="P77" si="168">SUM(P67:P76)</f>
        <v>2947</v>
      </c>
      <c r="Q77" s="100">
        <f t="shared" ref="Q77" si="169">SUM(Q67:Q76)</f>
        <v>3555</v>
      </c>
      <c r="R77" s="100">
        <f t="shared" ref="R77" si="170">SUM(R67:R76)</f>
        <v>4091</v>
      </c>
      <c r="S77" s="100">
        <f t="shared" ref="S77" si="171">SUM(S67:S76)</f>
        <v>2304</v>
      </c>
      <c r="T77" s="100">
        <f t="shared" ref="T77" si="172">SUM(T67:T76)</f>
        <v>7824</v>
      </c>
      <c r="U77" s="100">
        <f t="shared" ref="U77" si="173">SUM(U67:U76)</f>
        <v>31169</v>
      </c>
      <c r="V77" s="100">
        <f t="shared" ref="V77" si="174">SUM(V67:V76)</f>
        <v>16530</v>
      </c>
      <c r="W77" s="100">
        <f t="shared" ref="W77" si="175">SUM(W67:W76)</f>
        <v>3041</v>
      </c>
      <c r="X77" s="100">
        <f t="shared" ref="X77" si="176">SUM(X67:X76)</f>
        <v>4485</v>
      </c>
      <c r="Y77" s="100">
        <f t="shared" ref="Y77" si="177">SUM(Y67:Y76)</f>
        <v>2944</v>
      </c>
      <c r="Z77" s="353">
        <f t="shared" ref="Z77" si="178">SUM(Z67:Z76)</f>
        <v>81581</v>
      </c>
      <c r="AA77" s="355">
        <f t="shared" ref="AA77" si="179">SUM(AA67:AA76)</f>
        <v>10415</v>
      </c>
      <c r="AB77" s="100">
        <f t="shared" ref="AB77" si="180">SUM(AB67:AB76)</f>
        <v>10544</v>
      </c>
      <c r="AC77" s="100">
        <f t="shared" ref="AC77" si="181">SUM(AC67:AC76)</f>
        <v>14372</v>
      </c>
      <c r="AD77" s="100">
        <f t="shared" ref="AD77" si="182">SUM(AD67:AD76)</f>
        <v>17038</v>
      </c>
      <c r="AE77" s="100">
        <f t="shared" ref="AE77" si="183">SUM(AE67:AE76)</f>
        <v>10219</v>
      </c>
      <c r="AF77" s="100">
        <f t="shared" ref="AF77" si="184">SUM(AF67:AF76)</f>
        <v>29911</v>
      </c>
      <c r="AG77" s="100">
        <f t="shared" ref="AG77" si="185">SUM(AG67:AG76)</f>
        <v>97029</v>
      </c>
      <c r="AH77" s="100">
        <f t="shared" ref="AH77" si="186">SUM(AH67:AH76)</f>
        <v>70094</v>
      </c>
      <c r="AI77" s="100">
        <f t="shared" ref="AI77" si="187">SUM(AI67:AI76)</f>
        <v>25954</v>
      </c>
      <c r="AJ77" s="100">
        <f t="shared" ref="AJ77" si="188">SUM(AJ67:AJ76)</f>
        <v>37800</v>
      </c>
      <c r="AK77" s="101">
        <f t="shared" ref="AK77" si="189">SUM(AK67:AK76)</f>
        <v>37951</v>
      </c>
      <c r="AL77" s="91">
        <f t="shared" ref="AL77" si="190">SUM(AL67:AL76)</f>
        <v>361327</v>
      </c>
    </row>
    <row r="78" spans="1:38" x14ac:dyDescent="0.25">
      <c r="A78" s="531" t="s">
        <v>203</v>
      </c>
      <c r="B78" s="78" t="s">
        <v>124</v>
      </c>
      <c r="C78" s="88">
        <v>1394</v>
      </c>
      <c r="D78" s="357">
        <v>1214</v>
      </c>
      <c r="E78" s="357">
        <v>1581</v>
      </c>
      <c r="F78" s="357">
        <v>1981</v>
      </c>
      <c r="G78" s="357">
        <v>1264</v>
      </c>
      <c r="H78" s="357">
        <v>5901</v>
      </c>
      <c r="I78" s="357">
        <v>14073</v>
      </c>
      <c r="J78" s="357">
        <v>7941</v>
      </c>
      <c r="K78" s="357">
        <v>3321</v>
      </c>
      <c r="L78" s="357">
        <v>4647</v>
      </c>
      <c r="M78" s="357">
        <v>4702</v>
      </c>
      <c r="N78" s="352">
        <f t="shared" ref="N78:N131" si="191">SUM(C78:M78)</f>
        <v>48019</v>
      </c>
      <c r="O78" s="351">
        <v>523</v>
      </c>
      <c r="P78" s="72">
        <v>614</v>
      </c>
      <c r="Q78" s="72">
        <v>755</v>
      </c>
      <c r="R78" s="72">
        <v>778</v>
      </c>
      <c r="S78" s="72">
        <v>436</v>
      </c>
      <c r="T78" s="92">
        <v>2081</v>
      </c>
      <c r="U78" s="92">
        <v>8124</v>
      </c>
      <c r="V78" s="92">
        <v>4222</v>
      </c>
      <c r="W78" s="72">
        <v>783</v>
      </c>
      <c r="X78" s="92">
        <v>1031</v>
      </c>
      <c r="Y78" s="72">
        <v>827</v>
      </c>
      <c r="Z78" s="356">
        <f t="shared" ref="Z78:Z131" si="192">SUM(O78:Y78)</f>
        <v>20174</v>
      </c>
      <c r="AA78" s="354">
        <f t="shared" ref="AA78:AA131" si="193">C78+O78</f>
        <v>1917</v>
      </c>
      <c r="AB78" s="92">
        <f t="shared" ref="AB78:AB131" si="194">D78+P78</f>
        <v>1828</v>
      </c>
      <c r="AC78" s="92">
        <f t="shared" ref="AC78:AC131" si="195">E78+Q78</f>
        <v>2336</v>
      </c>
      <c r="AD78" s="92">
        <f t="shared" ref="AD78:AD131" si="196">F78+R78</f>
        <v>2759</v>
      </c>
      <c r="AE78" s="92">
        <f t="shared" ref="AE78:AE131" si="197">G78+S78</f>
        <v>1700</v>
      </c>
      <c r="AF78" s="92">
        <f t="shared" ref="AF78:AF131" si="198">H78+T78</f>
        <v>7982</v>
      </c>
      <c r="AG78" s="92">
        <f t="shared" ref="AG78:AG131" si="199">I78+U78</f>
        <v>22197</v>
      </c>
      <c r="AH78" s="92">
        <f t="shared" ref="AH78:AH131" si="200">J78+V78</f>
        <v>12163</v>
      </c>
      <c r="AI78" s="92">
        <f t="shared" ref="AI78:AI131" si="201">K78+W78</f>
        <v>4104</v>
      </c>
      <c r="AJ78" s="92">
        <f t="shared" ref="AJ78:AJ131" si="202">L78+X78</f>
        <v>5678</v>
      </c>
      <c r="AK78" s="106">
        <f t="shared" ref="AK78:AK131" si="203">M78+Y78</f>
        <v>5529</v>
      </c>
      <c r="AL78" s="102">
        <f t="shared" ref="AL78:AL131" si="204">N78+Z78</f>
        <v>68193</v>
      </c>
    </row>
    <row r="79" spans="1:38" x14ac:dyDescent="0.25">
      <c r="A79" s="523"/>
      <c r="B79" s="78" t="s">
        <v>125</v>
      </c>
      <c r="C79" s="98">
        <v>585</v>
      </c>
      <c r="D79" s="358">
        <v>537</v>
      </c>
      <c r="E79" s="358">
        <v>729</v>
      </c>
      <c r="F79" s="358">
        <v>899</v>
      </c>
      <c r="G79" s="358">
        <v>547</v>
      </c>
      <c r="H79" s="357">
        <v>1593</v>
      </c>
      <c r="I79" s="357">
        <v>5431</v>
      </c>
      <c r="J79" s="357">
        <v>4121</v>
      </c>
      <c r="K79" s="357">
        <v>1701</v>
      </c>
      <c r="L79" s="357">
        <v>2669</v>
      </c>
      <c r="M79" s="357">
        <v>2612</v>
      </c>
      <c r="N79" s="352">
        <f t="shared" si="191"/>
        <v>21424</v>
      </c>
      <c r="O79" s="358">
        <v>224</v>
      </c>
      <c r="P79" s="107">
        <v>242</v>
      </c>
      <c r="Q79" s="107">
        <v>279</v>
      </c>
      <c r="R79" s="107">
        <v>299</v>
      </c>
      <c r="S79" s="107">
        <v>166</v>
      </c>
      <c r="T79" s="107">
        <v>627</v>
      </c>
      <c r="U79" s="103">
        <v>2507</v>
      </c>
      <c r="V79" s="103">
        <v>1313</v>
      </c>
      <c r="W79" s="107">
        <v>266</v>
      </c>
      <c r="X79" s="107">
        <v>338</v>
      </c>
      <c r="Y79" s="107">
        <v>204</v>
      </c>
      <c r="Z79" s="352">
        <f t="shared" si="192"/>
        <v>6465</v>
      </c>
      <c r="AA79" s="357">
        <f t="shared" si="193"/>
        <v>809</v>
      </c>
      <c r="AB79" s="103">
        <f t="shared" si="194"/>
        <v>779</v>
      </c>
      <c r="AC79" s="103">
        <f t="shared" si="195"/>
        <v>1008</v>
      </c>
      <c r="AD79" s="103">
        <f t="shared" si="196"/>
        <v>1198</v>
      </c>
      <c r="AE79" s="103">
        <f t="shared" si="197"/>
        <v>713</v>
      </c>
      <c r="AF79" s="103">
        <f t="shared" si="198"/>
        <v>2220</v>
      </c>
      <c r="AG79" s="103">
        <f t="shared" si="199"/>
        <v>7938</v>
      </c>
      <c r="AH79" s="103">
        <f t="shared" si="200"/>
        <v>5434</v>
      </c>
      <c r="AI79" s="103">
        <f t="shared" si="201"/>
        <v>1967</v>
      </c>
      <c r="AJ79" s="103">
        <f t="shared" si="202"/>
        <v>3007</v>
      </c>
      <c r="AK79" s="96">
        <f t="shared" si="203"/>
        <v>2816</v>
      </c>
      <c r="AL79" s="73">
        <f t="shared" si="204"/>
        <v>27889</v>
      </c>
    </row>
    <row r="80" spans="1:38" x14ac:dyDescent="0.25">
      <c r="A80" s="523"/>
      <c r="B80" s="78" t="s">
        <v>126</v>
      </c>
      <c r="C80" s="98">
        <v>777</v>
      </c>
      <c r="D80" s="358">
        <v>851</v>
      </c>
      <c r="E80" s="357">
        <v>1215</v>
      </c>
      <c r="F80" s="357">
        <v>1546</v>
      </c>
      <c r="G80" s="358">
        <v>912</v>
      </c>
      <c r="H80" s="357">
        <v>1849</v>
      </c>
      <c r="I80" s="357">
        <v>6413</v>
      </c>
      <c r="J80" s="357">
        <v>6560</v>
      </c>
      <c r="K80" s="357">
        <v>3107</v>
      </c>
      <c r="L80" s="357">
        <v>4772</v>
      </c>
      <c r="M80" s="357">
        <v>5651</v>
      </c>
      <c r="N80" s="352">
        <f t="shared" si="191"/>
        <v>33653</v>
      </c>
      <c r="O80" s="358">
        <v>85</v>
      </c>
      <c r="P80" s="107">
        <v>124</v>
      </c>
      <c r="Q80" s="107">
        <v>164</v>
      </c>
      <c r="R80" s="107">
        <v>226</v>
      </c>
      <c r="S80" s="107">
        <v>127</v>
      </c>
      <c r="T80" s="107">
        <v>290</v>
      </c>
      <c r="U80" s="103">
        <v>1537</v>
      </c>
      <c r="V80" s="107">
        <v>922</v>
      </c>
      <c r="W80" s="107">
        <v>199</v>
      </c>
      <c r="X80" s="107">
        <v>271</v>
      </c>
      <c r="Y80" s="107">
        <v>238</v>
      </c>
      <c r="Z80" s="352">
        <f t="shared" si="192"/>
        <v>4183</v>
      </c>
      <c r="AA80" s="357">
        <f t="shared" si="193"/>
        <v>862</v>
      </c>
      <c r="AB80" s="103">
        <f t="shared" si="194"/>
        <v>975</v>
      </c>
      <c r="AC80" s="103">
        <f t="shared" si="195"/>
        <v>1379</v>
      </c>
      <c r="AD80" s="103">
        <f t="shared" si="196"/>
        <v>1772</v>
      </c>
      <c r="AE80" s="103">
        <f t="shared" si="197"/>
        <v>1039</v>
      </c>
      <c r="AF80" s="103">
        <f t="shared" si="198"/>
        <v>2139</v>
      </c>
      <c r="AG80" s="103">
        <f t="shared" si="199"/>
        <v>7950</v>
      </c>
      <c r="AH80" s="103">
        <f t="shared" si="200"/>
        <v>7482</v>
      </c>
      <c r="AI80" s="103">
        <f t="shared" si="201"/>
        <v>3306</v>
      </c>
      <c r="AJ80" s="103">
        <f t="shared" si="202"/>
        <v>5043</v>
      </c>
      <c r="AK80" s="96">
        <f t="shared" si="203"/>
        <v>5889</v>
      </c>
      <c r="AL80" s="73">
        <f t="shared" si="204"/>
        <v>37836</v>
      </c>
    </row>
    <row r="81" spans="1:38" x14ac:dyDescent="0.25">
      <c r="A81" s="523"/>
      <c r="B81" s="78" t="s">
        <v>127</v>
      </c>
      <c r="C81" s="98">
        <v>759</v>
      </c>
      <c r="D81" s="358">
        <v>800</v>
      </c>
      <c r="E81" s="357">
        <v>1122</v>
      </c>
      <c r="F81" s="357">
        <v>1357</v>
      </c>
      <c r="G81" s="358">
        <v>760</v>
      </c>
      <c r="H81" s="357">
        <v>1845</v>
      </c>
      <c r="I81" s="357">
        <v>6036</v>
      </c>
      <c r="J81" s="357">
        <v>4704</v>
      </c>
      <c r="K81" s="357">
        <v>2171</v>
      </c>
      <c r="L81" s="357">
        <v>3182</v>
      </c>
      <c r="M81" s="357">
        <v>3222</v>
      </c>
      <c r="N81" s="352">
        <f t="shared" si="191"/>
        <v>25958</v>
      </c>
      <c r="O81" s="358">
        <v>149</v>
      </c>
      <c r="P81" s="107">
        <v>169</v>
      </c>
      <c r="Q81" s="107">
        <v>244</v>
      </c>
      <c r="R81" s="107">
        <v>255</v>
      </c>
      <c r="S81" s="107">
        <v>136</v>
      </c>
      <c r="T81" s="107">
        <v>412</v>
      </c>
      <c r="U81" s="103">
        <v>2010</v>
      </c>
      <c r="V81" s="103">
        <v>1264</v>
      </c>
      <c r="W81" s="107">
        <v>226</v>
      </c>
      <c r="X81" s="107">
        <v>294</v>
      </c>
      <c r="Y81" s="107">
        <v>191</v>
      </c>
      <c r="Z81" s="352">
        <f t="shared" si="192"/>
        <v>5350</v>
      </c>
      <c r="AA81" s="357">
        <f t="shared" si="193"/>
        <v>908</v>
      </c>
      <c r="AB81" s="103">
        <f t="shared" si="194"/>
        <v>969</v>
      </c>
      <c r="AC81" s="103">
        <f t="shared" si="195"/>
        <v>1366</v>
      </c>
      <c r="AD81" s="103">
        <f t="shared" si="196"/>
        <v>1612</v>
      </c>
      <c r="AE81" s="103">
        <f t="shared" si="197"/>
        <v>896</v>
      </c>
      <c r="AF81" s="103">
        <f t="shared" si="198"/>
        <v>2257</v>
      </c>
      <c r="AG81" s="103">
        <f t="shared" si="199"/>
        <v>8046</v>
      </c>
      <c r="AH81" s="103">
        <f t="shared" si="200"/>
        <v>5968</v>
      </c>
      <c r="AI81" s="103">
        <f t="shared" si="201"/>
        <v>2397</v>
      </c>
      <c r="AJ81" s="103">
        <f t="shared" si="202"/>
        <v>3476</v>
      </c>
      <c r="AK81" s="96">
        <f t="shared" si="203"/>
        <v>3413</v>
      </c>
      <c r="AL81" s="73">
        <f t="shared" si="204"/>
        <v>31308</v>
      </c>
    </row>
    <row r="82" spans="1:38" x14ac:dyDescent="0.25">
      <c r="A82" s="523"/>
      <c r="B82" s="78" t="s">
        <v>128</v>
      </c>
      <c r="C82" s="98">
        <v>436</v>
      </c>
      <c r="D82" s="358">
        <v>477</v>
      </c>
      <c r="E82" s="358">
        <v>699</v>
      </c>
      <c r="F82" s="358">
        <v>819</v>
      </c>
      <c r="G82" s="358">
        <v>475</v>
      </c>
      <c r="H82" s="357">
        <v>1112</v>
      </c>
      <c r="I82" s="357">
        <v>4113</v>
      </c>
      <c r="J82" s="357">
        <v>3940</v>
      </c>
      <c r="K82" s="357">
        <v>1857</v>
      </c>
      <c r="L82" s="357">
        <v>2745</v>
      </c>
      <c r="M82" s="357">
        <v>2702</v>
      </c>
      <c r="N82" s="352">
        <f t="shared" si="191"/>
        <v>19375</v>
      </c>
      <c r="O82" s="358">
        <v>27</v>
      </c>
      <c r="P82" s="107">
        <v>35</v>
      </c>
      <c r="Q82" s="107">
        <v>55</v>
      </c>
      <c r="R82" s="107">
        <v>61</v>
      </c>
      <c r="S82" s="107">
        <v>33</v>
      </c>
      <c r="T82" s="107">
        <v>191</v>
      </c>
      <c r="U82" s="107">
        <v>713</v>
      </c>
      <c r="V82" s="107">
        <v>410</v>
      </c>
      <c r="W82" s="107">
        <v>101</v>
      </c>
      <c r="X82" s="107">
        <v>134</v>
      </c>
      <c r="Y82" s="107">
        <v>98</v>
      </c>
      <c r="Z82" s="352">
        <f t="shared" si="192"/>
        <v>1858</v>
      </c>
      <c r="AA82" s="357">
        <f t="shared" si="193"/>
        <v>463</v>
      </c>
      <c r="AB82" s="103">
        <f t="shared" si="194"/>
        <v>512</v>
      </c>
      <c r="AC82" s="103">
        <f t="shared" si="195"/>
        <v>754</v>
      </c>
      <c r="AD82" s="103">
        <f t="shared" si="196"/>
        <v>880</v>
      </c>
      <c r="AE82" s="103">
        <f t="shared" si="197"/>
        <v>508</v>
      </c>
      <c r="AF82" s="103">
        <f t="shared" si="198"/>
        <v>1303</v>
      </c>
      <c r="AG82" s="103">
        <f t="shared" si="199"/>
        <v>4826</v>
      </c>
      <c r="AH82" s="103">
        <f t="shared" si="200"/>
        <v>4350</v>
      </c>
      <c r="AI82" s="103">
        <f t="shared" si="201"/>
        <v>1958</v>
      </c>
      <c r="AJ82" s="103">
        <f t="shared" si="202"/>
        <v>2879</v>
      </c>
      <c r="AK82" s="96">
        <f t="shared" si="203"/>
        <v>2800</v>
      </c>
      <c r="AL82" s="73">
        <f t="shared" si="204"/>
        <v>21233</v>
      </c>
    </row>
    <row r="83" spans="1:38" x14ac:dyDescent="0.25">
      <c r="A83" s="523"/>
      <c r="B83" s="78" t="s">
        <v>129</v>
      </c>
      <c r="C83" s="88">
        <v>1271</v>
      </c>
      <c r="D83" s="357">
        <v>1245</v>
      </c>
      <c r="E83" s="357">
        <v>1768</v>
      </c>
      <c r="F83" s="357">
        <v>2303</v>
      </c>
      <c r="G83" s="357">
        <v>1431</v>
      </c>
      <c r="H83" s="357">
        <v>3762</v>
      </c>
      <c r="I83" s="357">
        <v>10743</v>
      </c>
      <c r="J83" s="357">
        <v>8298</v>
      </c>
      <c r="K83" s="357">
        <v>3605</v>
      </c>
      <c r="L83" s="357">
        <v>5269</v>
      </c>
      <c r="M83" s="357">
        <v>5463</v>
      </c>
      <c r="N83" s="352">
        <f t="shared" si="191"/>
        <v>45158</v>
      </c>
      <c r="O83" s="358">
        <v>522</v>
      </c>
      <c r="P83" s="107">
        <v>603</v>
      </c>
      <c r="Q83" s="107">
        <v>710</v>
      </c>
      <c r="R83" s="107">
        <v>911</v>
      </c>
      <c r="S83" s="107">
        <v>482</v>
      </c>
      <c r="T83" s="103">
        <v>1499</v>
      </c>
      <c r="U83" s="103">
        <v>6444</v>
      </c>
      <c r="V83" s="103">
        <v>3291</v>
      </c>
      <c r="W83" s="107">
        <v>600</v>
      </c>
      <c r="X83" s="107">
        <v>882</v>
      </c>
      <c r="Y83" s="107">
        <v>656</v>
      </c>
      <c r="Z83" s="352">
        <f t="shared" si="192"/>
        <v>16600</v>
      </c>
      <c r="AA83" s="357">
        <f t="shared" si="193"/>
        <v>1793</v>
      </c>
      <c r="AB83" s="103">
        <f t="shared" si="194"/>
        <v>1848</v>
      </c>
      <c r="AC83" s="103">
        <f t="shared" si="195"/>
        <v>2478</v>
      </c>
      <c r="AD83" s="103">
        <f t="shared" si="196"/>
        <v>3214</v>
      </c>
      <c r="AE83" s="103">
        <f t="shared" si="197"/>
        <v>1913</v>
      </c>
      <c r="AF83" s="103">
        <f t="shared" si="198"/>
        <v>5261</v>
      </c>
      <c r="AG83" s="103">
        <f t="shared" si="199"/>
        <v>17187</v>
      </c>
      <c r="AH83" s="103">
        <f t="shared" si="200"/>
        <v>11589</v>
      </c>
      <c r="AI83" s="103">
        <f t="shared" si="201"/>
        <v>4205</v>
      </c>
      <c r="AJ83" s="103">
        <f t="shared" si="202"/>
        <v>6151</v>
      </c>
      <c r="AK83" s="96">
        <f t="shared" si="203"/>
        <v>6119</v>
      </c>
      <c r="AL83" s="73">
        <f t="shared" si="204"/>
        <v>61758</v>
      </c>
    </row>
    <row r="84" spans="1:38" x14ac:dyDescent="0.25">
      <c r="A84" s="523"/>
      <c r="B84" s="78" t="s">
        <v>130</v>
      </c>
      <c r="C84" s="88">
        <v>1018</v>
      </c>
      <c r="D84" s="357">
        <v>1003</v>
      </c>
      <c r="E84" s="357">
        <v>1341</v>
      </c>
      <c r="F84" s="357">
        <v>1688</v>
      </c>
      <c r="G84" s="357">
        <v>1012</v>
      </c>
      <c r="H84" s="357">
        <v>2239</v>
      </c>
      <c r="I84" s="357">
        <v>6615</v>
      </c>
      <c r="J84" s="357">
        <v>5680</v>
      </c>
      <c r="K84" s="357">
        <v>2492</v>
      </c>
      <c r="L84" s="357">
        <v>3738</v>
      </c>
      <c r="M84" s="357">
        <v>3491</v>
      </c>
      <c r="N84" s="352">
        <f t="shared" si="191"/>
        <v>30317</v>
      </c>
      <c r="O84" s="358">
        <v>665</v>
      </c>
      <c r="P84" s="107">
        <v>710</v>
      </c>
      <c r="Q84" s="107">
        <v>879</v>
      </c>
      <c r="R84" s="103">
        <v>1059</v>
      </c>
      <c r="S84" s="107">
        <v>593</v>
      </c>
      <c r="T84" s="103">
        <v>1529</v>
      </c>
      <c r="U84" s="103">
        <v>5336</v>
      </c>
      <c r="V84" s="103">
        <v>2976</v>
      </c>
      <c r="W84" s="107">
        <v>538</v>
      </c>
      <c r="X84" s="107">
        <v>801</v>
      </c>
      <c r="Y84" s="107">
        <v>461</v>
      </c>
      <c r="Z84" s="352">
        <f t="shared" si="192"/>
        <v>15547</v>
      </c>
      <c r="AA84" s="357">
        <f t="shared" si="193"/>
        <v>1683</v>
      </c>
      <c r="AB84" s="103">
        <f t="shared" si="194"/>
        <v>1713</v>
      </c>
      <c r="AC84" s="103">
        <f t="shared" si="195"/>
        <v>2220</v>
      </c>
      <c r="AD84" s="103">
        <f t="shared" si="196"/>
        <v>2747</v>
      </c>
      <c r="AE84" s="103">
        <f t="shared" si="197"/>
        <v>1605</v>
      </c>
      <c r="AF84" s="103">
        <f t="shared" si="198"/>
        <v>3768</v>
      </c>
      <c r="AG84" s="103">
        <f t="shared" si="199"/>
        <v>11951</v>
      </c>
      <c r="AH84" s="103">
        <f t="shared" si="200"/>
        <v>8656</v>
      </c>
      <c r="AI84" s="103">
        <f t="shared" si="201"/>
        <v>3030</v>
      </c>
      <c r="AJ84" s="103">
        <f t="shared" si="202"/>
        <v>4539</v>
      </c>
      <c r="AK84" s="96">
        <f t="shared" si="203"/>
        <v>3952</v>
      </c>
      <c r="AL84" s="73">
        <f t="shared" si="204"/>
        <v>45864</v>
      </c>
    </row>
    <row r="85" spans="1:38" x14ac:dyDescent="0.25">
      <c r="A85" s="523"/>
      <c r="B85" s="78" t="s">
        <v>131</v>
      </c>
      <c r="C85" s="98">
        <v>440</v>
      </c>
      <c r="D85" s="358">
        <v>409</v>
      </c>
      <c r="E85" s="358">
        <v>554</v>
      </c>
      <c r="F85" s="358">
        <v>752</v>
      </c>
      <c r="G85" s="358">
        <v>477</v>
      </c>
      <c r="H85" s="357">
        <v>1210</v>
      </c>
      <c r="I85" s="357">
        <v>3862</v>
      </c>
      <c r="J85" s="357">
        <v>2983</v>
      </c>
      <c r="K85" s="357">
        <v>1312</v>
      </c>
      <c r="L85" s="357">
        <v>1930</v>
      </c>
      <c r="M85" s="357">
        <v>1710</v>
      </c>
      <c r="N85" s="352">
        <f t="shared" si="191"/>
        <v>15639</v>
      </c>
      <c r="O85" s="358">
        <v>224</v>
      </c>
      <c r="P85" s="107">
        <v>218</v>
      </c>
      <c r="Q85" s="107">
        <v>247</v>
      </c>
      <c r="R85" s="107">
        <v>271</v>
      </c>
      <c r="S85" s="107">
        <v>168</v>
      </c>
      <c r="T85" s="107">
        <v>633</v>
      </c>
      <c r="U85" s="103">
        <v>2435</v>
      </c>
      <c r="V85" s="103">
        <v>1195</v>
      </c>
      <c r="W85" s="107">
        <v>209</v>
      </c>
      <c r="X85" s="107">
        <v>348</v>
      </c>
      <c r="Y85" s="107">
        <v>217</v>
      </c>
      <c r="Z85" s="352">
        <f t="shared" si="192"/>
        <v>6165</v>
      </c>
      <c r="AA85" s="357">
        <f t="shared" si="193"/>
        <v>664</v>
      </c>
      <c r="AB85" s="103">
        <f t="shared" si="194"/>
        <v>627</v>
      </c>
      <c r="AC85" s="103">
        <f t="shared" si="195"/>
        <v>801</v>
      </c>
      <c r="AD85" s="103">
        <f t="shared" si="196"/>
        <v>1023</v>
      </c>
      <c r="AE85" s="103">
        <f t="shared" si="197"/>
        <v>645</v>
      </c>
      <c r="AF85" s="103">
        <f t="shared" si="198"/>
        <v>1843</v>
      </c>
      <c r="AG85" s="103">
        <f t="shared" si="199"/>
        <v>6297</v>
      </c>
      <c r="AH85" s="103">
        <f t="shared" si="200"/>
        <v>4178</v>
      </c>
      <c r="AI85" s="103">
        <f t="shared" si="201"/>
        <v>1521</v>
      </c>
      <c r="AJ85" s="103">
        <f t="shared" si="202"/>
        <v>2278</v>
      </c>
      <c r="AK85" s="96">
        <f t="shared" si="203"/>
        <v>1927</v>
      </c>
      <c r="AL85" s="73">
        <f t="shared" si="204"/>
        <v>21804</v>
      </c>
    </row>
    <row r="86" spans="1:38" x14ac:dyDescent="0.25">
      <c r="A86" s="523"/>
      <c r="B86" s="78" t="s">
        <v>133</v>
      </c>
      <c r="C86" s="98">
        <v>608</v>
      </c>
      <c r="D86" s="358">
        <v>615</v>
      </c>
      <c r="E86" s="358">
        <v>841</v>
      </c>
      <c r="F86" s="358">
        <v>930</v>
      </c>
      <c r="G86" s="358">
        <v>550</v>
      </c>
      <c r="H86" s="357">
        <v>1306</v>
      </c>
      <c r="I86" s="357">
        <v>4538</v>
      </c>
      <c r="J86" s="357">
        <v>3938</v>
      </c>
      <c r="K86" s="357">
        <v>1823</v>
      </c>
      <c r="L86" s="357">
        <v>2511</v>
      </c>
      <c r="M86" s="357">
        <v>2428</v>
      </c>
      <c r="N86" s="352">
        <f t="shared" si="191"/>
        <v>20088</v>
      </c>
      <c r="O86" s="358">
        <v>203</v>
      </c>
      <c r="P86" s="107">
        <v>206</v>
      </c>
      <c r="Q86" s="107">
        <v>253</v>
      </c>
      <c r="R86" s="107">
        <v>336</v>
      </c>
      <c r="S86" s="107">
        <v>183</v>
      </c>
      <c r="T86" s="107">
        <v>407</v>
      </c>
      <c r="U86" s="103">
        <v>1681</v>
      </c>
      <c r="V86" s="107">
        <v>938</v>
      </c>
      <c r="W86" s="107">
        <v>143</v>
      </c>
      <c r="X86" s="107">
        <v>174</v>
      </c>
      <c r="Y86" s="107">
        <v>152</v>
      </c>
      <c r="Z86" s="352">
        <f t="shared" si="192"/>
        <v>4676</v>
      </c>
      <c r="AA86" s="357">
        <f t="shared" si="193"/>
        <v>811</v>
      </c>
      <c r="AB86" s="103">
        <f t="shared" si="194"/>
        <v>821</v>
      </c>
      <c r="AC86" s="103">
        <f t="shared" si="195"/>
        <v>1094</v>
      </c>
      <c r="AD86" s="103">
        <f t="shared" si="196"/>
        <v>1266</v>
      </c>
      <c r="AE86" s="103">
        <f t="shared" si="197"/>
        <v>733</v>
      </c>
      <c r="AF86" s="103">
        <f t="shared" si="198"/>
        <v>1713</v>
      </c>
      <c r="AG86" s="103">
        <f t="shared" si="199"/>
        <v>6219</v>
      </c>
      <c r="AH86" s="103">
        <f t="shared" si="200"/>
        <v>4876</v>
      </c>
      <c r="AI86" s="103">
        <f t="shared" si="201"/>
        <v>1966</v>
      </c>
      <c r="AJ86" s="103">
        <f t="shared" si="202"/>
        <v>2685</v>
      </c>
      <c r="AK86" s="96">
        <f t="shared" si="203"/>
        <v>2580</v>
      </c>
      <c r="AL86" s="73">
        <f t="shared" si="204"/>
        <v>24764</v>
      </c>
    </row>
    <row r="87" spans="1:38" x14ac:dyDescent="0.25">
      <c r="A87" s="523"/>
      <c r="B87" s="78" t="s">
        <v>132</v>
      </c>
      <c r="C87" s="98">
        <v>450</v>
      </c>
      <c r="D87" s="358">
        <v>485</v>
      </c>
      <c r="E87" s="358">
        <v>683</v>
      </c>
      <c r="F87" s="358">
        <v>870</v>
      </c>
      <c r="G87" s="358">
        <v>506</v>
      </c>
      <c r="H87" s="357">
        <v>1023</v>
      </c>
      <c r="I87" s="357">
        <v>4044</v>
      </c>
      <c r="J87" s="357">
        <v>3652</v>
      </c>
      <c r="K87" s="357">
        <v>1693</v>
      </c>
      <c r="L87" s="357">
        <v>2525</v>
      </c>
      <c r="M87" s="357">
        <v>2794</v>
      </c>
      <c r="N87" s="352">
        <f t="shared" si="191"/>
        <v>18725</v>
      </c>
      <c r="O87" s="358">
        <v>142</v>
      </c>
      <c r="P87" s="107">
        <v>187</v>
      </c>
      <c r="Q87" s="107">
        <v>202</v>
      </c>
      <c r="R87" s="107">
        <v>192</v>
      </c>
      <c r="S87" s="107">
        <v>96</v>
      </c>
      <c r="T87" s="107">
        <v>323</v>
      </c>
      <c r="U87" s="103">
        <v>1174</v>
      </c>
      <c r="V87" s="107">
        <v>536</v>
      </c>
      <c r="W87" s="107">
        <v>110</v>
      </c>
      <c r="X87" s="107">
        <v>145</v>
      </c>
      <c r="Y87" s="107">
        <v>88</v>
      </c>
      <c r="Z87" s="352">
        <f t="shared" si="192"/>
        <v>3195</v>
      </c>
      <c r="AA87" s="357">
        <f t="shared" si="193"/>
        <v>592</v>
      </c>
      <c r="AB87" s="103">
        <f t="shared" si="194"/>
        <v>672</v>
      </c>
      <c r="AC87" s="103">
        <f t="shared" si="195"/>
        <v>885</v>
      </c>
      <c r="AD87" s="103">
        <f t="shared" si="196"/>
        <v>1062</v>
      </c>
      <c r="AE87" s="103">
        <f t="shared" si="197"/>
        <v>602</v>
      </c>
      <c r="AF87" s="103">
        <f t="shared" si="198"/>
        <v>1346</v>
      </c>
      <c r="AG87" s="103">
        <f t="shared" si="199"/>
        <v>5218</v>
      </c>
      <c r="AH87" s="103">
        <f t="shared" si="200"/>
        <v>4188</v>
      </c>
      <c r="AI87" s="103">
        <f t="shared" si="201"/>
        <v>1803</v>
      </c>
      <c r="AJ87" s="103">
        <f t="shared" si="202"/>
        <v>2670</v>
      </c>
      <c r="AK87" s="96">
        <f t="shared" si="203"/>
        <v>2882</v>
      </c>
      <c r="AL87" s="73">
        <f t="shared" si="204"/>
        <v>21920</v>
      </c>
    </row>
    <row r="88" spans="1:38" x14ac:dyDescent="0.25">
      <c r="A88" s="110"/>
      <c r="B88" s="155" t="s">
        <v>121</v>
      </c>
      <c r="C88" s="99">
        <f>SUM(C78:C87)</f>
        <v>7738</v>
      </c>
      <c r="D88" s="355">
        <f t="shared" ref="D88" si="205">SUM(D78:D87)</f>
        <v>7636</v>
      </c>
      <c r="E88" s="355">
        <f t="shared" ref="E88" si="206">SUM(E78:E87)</f>
        <v>10533</v>
      </c>
      <c r="F88" s="355">
        <f t="shared" ref="F88" si="207">SUM(F78:F87)</f>
        <v>13145</v>
      </c>
      <c r="G88" s="355">
        <f t="shared" ref="G88" si="208">SUM(G78:G87)</f>
        <v>7934</v>
      </c>
      <c r="H88" s="355">
        <f t="shared" ref="H88" si="209">SUM(H78:H87)</f>
        <v>21840</v>
      </c>
      <c r="I88" s="355">
        <f t="shared" ref="I88" si="210">SUM(I78:I87)</f>
        <v>65868</v>
      </c>
      <c r="J88" s="355">
        <f t="shared" ref="J88" si="211">SUM(J78:J87)</f>
        <v>51817</v>
      </c>
      <c r="K88" s="355">
        <f t="shared" ref="K88" si="212">SUM(K78:K87)</f>
        <v>23082</v>
      </c>
      <c r="L88" s="355">
        <f t="shared" ref="L88" si="213">SUM(L78:L87)</f>
        <v>33988</v>
      </c>
      <c r="M88" s="355">
        <f t="shared" ref="M88" si="214">SUM(M78:M87)</f>
        <v>34775</v>
      </c>
      <c r="N88" s="353">
        <f t="shared" ref="N88" si="215">SUM(N78:N87)</f>
        <v>278356</v>
      </c>
      <c r="O88" s="355">
        <f t="shared" ref="O88" si="216">SUM(O78:O87)</f>
        <v>2764</v>
      </c>
      <c r="P88" s="100">
        <f t="shared" ref="P88" si="217">SUM(P78:P87)</f>
        <v>3108</v>
      </c>
      <c r="Q88" s="100">
        <f t="shared" ref="Q88" si="218">SUM(Q78:Q87)</f>
        <v>3788</v>
      </c>
      <c r="R88" s="100">
        <f t="shared" ref="R88" si="219">SUM(R78:R87)</f>
        <v>4388</v>
      </c>
      <c r="S88" s="100">
        <f t="shared" ref="S88" si="220">SUM(S78:S87)</f>
        <v>2420</v>
      </c>
      <c r="T88" s="100">
        <f t="shared" ref="T88" si="221">SUM(T78:T87)</f>
        <v>7992</v>
      </c>
      <c r="U88" s="100">
        <f t="shared" ref="U88" si="222">SUM(U78:U87)</f>
        <v>31961</v>
      </c>
      <c r="V88" s="100">
        <f t="shared" ref="V88" si="223">SUM(V78:V87)</f>
        <v>17067</v>
      </c>
      <c r="W88" s="100">
        <f t="shared" ref="W88" si="224">SUM(W78:W87)</f>
        <v>3175</v>
      </c>
      <c r="X88" s="100">
        <f t="shared" ref="X88" si="225">SUM(X78:X87)</f>
        <v>4418</v>
      </c>
      <c r="Y88" s="100">
        <f t="shared" ref="Y88" si="226">SUM(Y78:Y87)</f>
        <v>3132</v>
      </c>
      <c r="Z88" s="353">
        <f t="shared" ref="Z88" si="227">SUM(Z78:Z87)</f>
        <v>84213</v>
      </c>
      <c r="AA88" s="355">
        <f t="shared" ref="AA88" si="228">SUM(AA78:AA87)</f>
        <v>10502</v>
      </c>
      <c r="AB88" s="100">
        <f t="shared" ref="AB88" si="229">SUM(AB78:AB87)</f>
        <v>10744</v>
      </c>
      <c r="AC88" s="100">
        <f t="shared" ref="AC88" si="230">SUM(AC78:AC87)</f>
        <v>14321</v>
      </c>
      <c r="AD88" s="100">
        <f t="shared" ref="AD88" si="231">SUM(AD78:AD87)</f>
        <v>17533</v>
      </c>
      <c r="AE88" s="100">
        <f t="shared" ref="AE88" si="232">SUM(AE78:AE87)</f>
        <v>10354</v>
      </c>
      <c r="AF88" s="100">
        <f t="shared" ref="AF88" si="233">SUM(AF78:AF87)</f>
        <v>29832</v>
      </c>
      <c r="AG88" s="100">
        <f t="shared" ref="AG88" si="234">SUM(AG78:AG87)</f>
        <v>97829</v>
      </c>
      <c r="AH88" s="100">
        <f t="shared" ref="AH88" si="235">SUM(AH78:AH87)</f>
        <v>68884</v>
      </c>
      <c r="AI88" s="100">
        <f t="shared" ref="AI88" si="236">SUM(AI78:AI87)</f>
        <v>26257</v>
      </c>
      <c r="AJ88" s="100">
        <f t="shared" ref="AJ88" si="237">SUM(AJ78:AJ87)</f>
        <v>38406</v>
      </c>
      <c r="AK88" s="101">
        <f t="shared" ref="AK88" si="238">SUM(AK78:AK87)</f>
        <v>37907</v>
      </c>
      <c r="AL88" s="91">
        <f t="shared" ref="AL88" si="239">SUM(AL78:AL87)</f>
        <v>362569</v>
      </c>
    </row>
    <row r="89" spans="1:38" x14ac:dyDescent="0.25">
      <c r="A89" s="532" t="s">
        <v>405</v>
      </c>
      <c r="B89" s="90" t="s">
        <v>124</v>
      </c>
      <c r="C89" s="80">
        <v>1396</v>
      </c>
      <c r="D89" s="92">
        <v>1217</v>
      </c>
      <c r="E89" s="92">
        <v>1545</v>
      </c>
      <c r="F89" s="92">
        <v>1986</v>
      </c>
      <c r="G89" s="92">
        <v>1234</v>
      </c>
      <c r="H89" s="92">
        <v>5880</v>
      </c>
      <c r="I89" s="92">
        <v>14083</v>
      </c>
      <c r="J89" s="92">
        <v>7707</v>
      </c>
      <c r="K89" s="92">
        <v>3358</v>
      </c>
      <c r="L89" s="92">
        <v>4744</v>
      </c>
      <c r="M89" s="92">
        <v>4649</v>
      </c>
      <c r="N89" s="356">
        <f t="shared" si="191"/>
        <v>47799</v>
      </c>
      <c r="O89" s="351">
        <v>549</v>
      </c>
      <c r="P89" s="72">
        <v>619</v>
      </c>
      <c r="Q89" s="72">
        <v>924</v>
      </c>
      <c r="R89" s="72">
        <v>936</v>
      </c>
      <c r="S89" s="72">
        <v>517</v>
      </c>
      <c r="T89" s="92">
        <v>2216</v>
      </c>
      <c r="U89" s="92">
        <v>8557</v>
      </c>
      <c r="V89" s="92">
        <v>4601</v>
      </c>
      <c r="W89" s="72">
        <v>965</v>
      </c>
      <c r="X89" s="92">
        <v>1046</v>
      </c>
      <c r="Y89" s="72">
        <v>925</v>
      </c>
      <c r="Z89" s="356">
        <f t="shared" si="192"/>
        <v>21855</v>
      </c>
      <c r="AA89" s="354">
        <f t="shared" si="193"/>
        <v>1945</v>
      </c>
      <c r="AB89" s="92">
        <f t="shared" si="194"/>
        <v>1836</v>
      </c>
      <c r="AC89" s="92">
        <f t="shared" si="195"/>
        <v>2469</v>
      </c>
      <c r="AD89" s="92">
        <f t="shared" si="196"/>
        <v>2922</v>
      </c>
      <c r="AE89" s="92">
        <f t="shared" si="197"/>
        <v>1751</v>
      </c>
      <c r="AF89" s="92">
        <f t="shared" si="198"/>
        <v>8096</v>
      </c>
      <c r="AG89" s="92">
        <f t="shared" si="199"/>
        <v>22640</v>
      </c>
      <c r="AH89" s="92">
        <f t="shared" si="200"/>
        <v>12308</v>
      </c>
      <c r="AI89" s="92">
        <f t="shared" si="201"/>
        <v>4323</v>
      </c>
      <c r="AJ89" s="92">
        <f t="shared" si="202"/>
        <v>5790</v>
      </c>
      <c r="AK89" s="106">
        <f t="shared" si="203"/>
        <v>5574</v>
      </c>
      <c r="AL89" s="102">
        <f t="shared" si="204"/>
        <v>69654</v>
      </c>
    </row>
    <row r="90" spans="1:38" x14ac:dyDescent="0.25">
      <c r="A90" s="533"/>
      <c r="B90" s="78" t="s">
        <v>125</v>
      </c>
      <c r="C90" s="98">
        <v>586</v>
      </c>
      <c r="D90" s="107">
        <v>538</v>
      </c>
      <c r="E90" s="107">
        <v>706</v>
      </c>
      <c r="F90" s="107">
        <v>904</v>
      </c>
      <c r="G90" s="107">
        <v>547</v>
      </c>
      <c r="H90" s="103">
        <v>1579</v>
      </c>
      <c r="I90" s="103">
        <v>5441</v>
      </c>
      <c r="J90" s="103">
        <v>4000</v>
      </c>
      <c r="K90" s="103">
        <v>1691</v>
      </c>
      <c r="L90" s="103">
        <v>2725</v>
      </c>
      <c r="M90" s="103">
        <v>2604</v>
      </c>
      <c r="N90" s="352">
        <f t="shared" si="191"/>
        <v>21321</v>
      </c>
      <c r="O90" s="358">
        <v>236</v>
      </c>
      <c r="P90" s="107">
        <v>253</v>
      </c>
      <c r="Q90" s="107">
        <v>348</v>
      </c>
      <c r="R90" s="107">
        <v>361</v>
      </c>
      <c r="S90" s="107">
        <v>203</v>
      </c>
      <c r="T90" s="107">
        <v>665</v>
      </c>
      <c r="U90" s="103">
        <v>2636</v>
      </c>
      <c r="V90" s="103">
        <v>1398</v>
      </c>
      <c r="W90" s="107">
        <v>300</v>
      </c>
      <c r="X90" s="107">
        <v>341</v>
      </c>
      <c r="Y90" s="107">
        <v>238</v>
      </c>
      <c r="Z90" s="352">
        <f t="shared" si="192"/>
        <v>6979</v>
      </c>
      <c r="AA90" s="357">
        <f t="shared" si="193"/>
        <v>822</v>
      </c>
      <c r="AB90" s="103">
        <f t="shared" si="194"/>
        <v>791</v>
      </c>
      <c r="AC90" s="103">
        <f t="shared" si="195"/>
        <v>1054</v>
      </c>
      <c r="AD90" s="103">
        <f t="shared" si="196"/>
        <v>1265</v>
      </c>
      <c r="AE90" s="103">
        <f t="shared" si="197"/>
        <v>750</v>
      </c>
      <c r="AF90" s="103">
        <f t="shared" si="198"/>
        <v>2244</v>
      </c>
      <c r="AG90" s="103">
        <f t="shared" si="199"/>
        <v>8077</v>
      </c>
      <c r="AH90" s="103">
        <f t="shared" si="200"/>
        <v>5398</v>
      </c>
      <c r="AI90" s="103">
        <f t="shared" si="201"/>
        <v>1991</v>
      </c>
      <c r="AJ90" s="103">
        <f t="shared" si="202"/>
        <v>3066</v>
      </c>
      <c r="AK90" s="96">
        <f t="shared" si="203"/>
        <v>2842</v>
      </c>
      <c r="AL90" s="73">
        <f t="shared" si="204"/>
        <v>28300</v>
      </c>
    </row>
    <row r="91" spans="1:38" x14ac:dyDescent="0.25">
      <c r="A91" s="533"/>
      <c r="B91" s="78" t="s">
        <v>126</v>
      </c>
      <c r="C91" s="98">
        <v>781</v>
      </c>
      <c r="D91" s="107">
        <v>855</v>
      </c>
      <c r="E91" s="103">
        <v>1221</v>
      </c>
      <c r="F91" s="103">
        <v>1550</v>
      </c>
      <c r="G91" s="107">
        <v>939</v>
      </c>
      <c r="H91" s="103">
        <v>1832</v>
      </c>
      <c r="I91" s="103">
        <v>6436</v>
      </c>
      <c r="J91" s="103">
        <v>6339</v>
      </c>
      <c r="K91" s="103">
        <v>3082</v>
      </c>
      <c r="L91" s="103">
        <v>4949</v>
      </c>
      <c r="M91" s="103">
        <v>5579</v>
      </c>
      <c r="N91" s="352">
        <f t="shared" si="191"/>
        <v>33563</v>
      </c>
      <c r="O91" s="358">
        <v>91</v>
      </c>
      <c r="P91" s="107">
        <v>129</v>
      </c>
      <c r="Q91" s="107">
        <v>200</v>
      </c>
      <c r="R91" s="107">
        <v>270</v>
      </c>
      <c r="S91" s="107">
        <v>149</v>
      </c>
      <c r="T91" s="107">
        <v>311</v>
      </c>
      <c r="U91" s="103">
        <v>1638</v>
      </c>
      <c r="V91" s="107">
        <v>1050</v>
      </c>
      <c r="W91" s="107">
        <v>222</v>
      </c>
      <c r="X91" s="107">
        <v>284</v>
      </c>
      <c r="Y91" s="107">
        <v>300</v>
      </c>
      <c r="Z91" s="352">
        <f t="shared" si="192"/>
        <v>4644</v>
      </c>
      <c r="AA91" s="357">
        <f t="shared" si="193"/>
        <v>872</v>
      </c>
      <c r="AB91" s="103">
        <f t="shared" si="194"/>
        <v>984</v>
      </c>
      <c r="AC91" s="103">
        <f t="shared" si="195"/>
        <v>1421</v>
      </c>
      <c r="AD91" s="103">
        <f t="shared" si="196"/>
        <v>1820</v>
      </c>
      <c r="AE91" s="103">
        <f t="shared" si="197"/>
        <v>1088</v>
      </c>
      <c r="AF91" s="103">
        <f t="shared" si="198"/>
        <v>2143</v>
      </c>
      <c r="AG91" s="103">
        <f t="shared" si="199"/>
        <v>8074</v>
      </c>
      <c r="AH91" s="103">
        <f t="shared" si="200"/>
        <v>7389</v>
      </c>
      <c r="AI91" s="103">
        <f t="shared" si="201"/>
        <v>3304</v>
      </c>
      <c r="AJ91" s="103">
        <f t="shared" si="202"/>
        <v>5233</v>
      </c>
      <c r="AK91" s="96">
        <f t="shared" si="203"/>
        <v>5879</v>
      </c>
      <c r="AL91" s="73">
        <f t="shared" si="204"/>
        <v>38207</v>
      </c>
    </row>
    <row r="92" spans="1:38" x14ac:dyDescent="0.25">
      <c r="A92" s="533"/>
      <c r="B92" s="78" t="s">
        <v>127</v>
      </c>
      <c r="C92" s="98">
        <v>759</v>
      </c>
      <c r="D92" s="107">
        <v>801</v>
      </c>
      <c r="E92" s="103">
        <v>1082</v>
      </c>
      <c r="F92" s="103">
        <v>1397</v>
      </c>
      <c r="G92" s="107">
        <v>781</v>
      </c>
      <c r="H92" s="103">
        <v>1820</v>
      </c>
      <c r="I92" s="103">
        <v>6017</v>
      </c>
      <c r="J92" s="103">
        <v>4601</v>
      </c>
      <c r="K92" s="103">
        <v>2133</v>
      </c>
      <c r="L92" s="103">
        <v>3311</v>
      </c>
      <c r="M92" s="103">
        <v>3189</v>
      </c>
      <c r="N92" s="352">
        <f t="shared" si="191"/>
        <v>25891</v>
      </c>
      <c r="O92" s="358">
        <v>157</v>
      </c>
      <c r="P92" s="107">
        <v>183</v>
      </c>
      <c r="Q92" s="107">
        <v>282</v>
      </c>
      <c r="R92" s="107">
        <v>303</v>
      </c>
      <c r="S92" s="107">
        <v>170</v>
      </c>
      <c r="T92" s="107">
        <v>430</v>
      </c>
      <c r="U92" s="103">
        <v>2093</v>
      </c>
      <c r="V92" s="103">
        <v>1356</v>
      </c>
      <c r="W92" s="107">
        <v>313</v>
      </c>
      <c r="X92" s="107">
        <v>303</v>
      </c>
      <c r="Y92" s="107">
        <v>216</v>
      </c>
      <c r="Z92" s="352">
        <f t="shared" si="192"/>
        <v>5806</v>
      </c>
      <c r="AA92" s="357">
        <f t="shared" si="193"/>
        <v>916</v>
      </c>
      <c r="AB92" s="103">
        <f t="shared" si="194"/>
        <v>984</v>
      </c>
      <c r="AC92" s="103">
        <f t="shared" si="195"/>
        <v>1364</v>
      </c>
      <c r="AD92" s="103">
        <f t="shared" si="196"/>
        <v>1700</v>
      </c>
      <c r="AE92" s="103">
        <f t="shared" si="197"/>
        <v>951</v>
      </c>
      <c r="AF92" s="103">
        <f t="shared" si="198"/>
        <v>2250</v>
      </c>
      <c r="AG92" s="103">
        <f t="shared" si="199"/>
        <v>8110</v>
      </c>
      <c r="AH92" s="103">
        <f t="shared" si="200"/>
        <v>5957</v>
      </c>
      <c r="AI92" s="103">
        <f t="shared" si="201"/>
        <v>2446</v>
      </c>
      <c r="AJ92" s="103">
        <f t="shared" si="202"/>
        <v>3614</v>
      </c>
      <c r="AK92" s="96">
        <f t="shared" si="203"/>
        <v>3405</v>
      </c>
      <c r="AL92" s="73">
        <f t="shared" si="204"/>
        <v>31697</v>
      </c>
    </row>
    <row r="93" spans="1:38" x14ac:dyDescent="0.25">
      <c r="A93" s="533"/>
      <c r="B93" s="78" t="s">
        <v>128</v>
      </c>
      <c r="C93" s="98">
        <v>441</v>
      </c>
      <c r="D93" s="107">
        <v>482</v>
      </c>
      <c r="E93" s="107">
        <v>680</v>
      </c>
      <c r="F93" s="107">
        <v>855</v>
      </c>
      <c r="G93" s="107">
        <v>471</v>
      </c>
      <c r="H93" s="103">
        <v>1091</v>
      </c>
      <c r="I93" s="103">
        <v>4116</v>
      </c>
      <c r="J93" s="103">
        <v>3777</v>
      </c>
      <c r="K93" s="103">
        <v>1893</v>
      </c>
      <c r="L93" s="103">
        <v>2843</v>
      </c>
      <c r="M93" s="103">
        <v>2686</v>
      </c>
      <c r="N93" s="352">
        <f t="shared" si="191"/>
        <v>19335</v>
      </c>
      <c r="O93" s="358">
        <v>30</v>
      </c>
      <c r="P93" s="107">
        <v>40</v>
      </c>
      <c r="Q93" s="107">
        <v>59</v>
      </c>
      <c r="R93" s="107">
        <v>67</v>
      </c>
      <c r="S93" s="107">
        <v>39</v>
      </c>
      <c r="T93" s="107">
        <v>203</v>
      </c>
      <c r="U93" s="107">
        <v>753</v>
      </c>
      <c r="V93" s="107">
        <v>458</v>
      </c>
      <c r="W93" s="107">
        <v>109</v>
      </c>
      <c r="X93" s="107">
        <v>154</v>
      </c>
      <c r="Y93" s="107">
        <v>105</v>
      </c>
      <c r="Z93" s="352">
        <f t="shared" si="192"/>
        <v>2017</v>
      </c>
      <c r="AA93" s="357">
        <f t="shared" si="193"/>
        <v>471</v>
      </c>
      <c r="AB93" s="103">
        <f t="shared" si="194"/>
        <v>522</v>
      </c>
      <c r="AC93" s="103">
        <f t="shared" si="195"/>
        <v>739</v>
      </c>
      <c r="AD93" s="103">
        <f t="shared" si="196"/>
        <v>922</v>
      </c>
      <c r="AE93" s="103">
        <f t="shared" si="197"/>
        <v>510</v>
      </c>
      <c r="AF93" s="103">
        <f t="shared" si="198"/>
        <v>1294</v>
      </c>
      <c r="AG93" s="103">
        <f t="shared" si="199"/>
        <v>4869</v>
      </c>
      <c r="AH93" s="103">
        <f t="shared" si="200"/>
        <v>4235</v>
      </c>
      <c r="AI93" s="103">
        <f t="shared" si="201"/>
        <v>2002</v>
      </c>
      <c r="AJ93" s="103">
        <f t="shared" si="202"/>
        <v>2997</v>
      </c>
      <c r="AK93" s="96">
        <f t="shared" si="203"/>
        <v>2791</v>
      </c>
      <c r="AL93" s="73">
        <f t="shared" si="204"/>
        <v>21352</v>
      </c>
    </row>
    <row r="94" spans="1:38" x14ac:dyDescent="0.25">
      <c r="A94" s="533"/>
      <c r="B94" s="78" t="s">
        <v>129</v>
      </c>
      <c r="C94" s="88">
        <v>1275</v>
      </c>
      <c r="D94" s="103">
        <v>1250</v>
      </c>
      <c r="E94" s="103">
        <v>1701</v>
      </c>
      <c r="F94" s="103">
        <v>2319</v>
      </c>
      <c r="G94" s="103">
        <v>1414</v>
      </c>
      <c r="H94" s="103">
        <v>3788</v>
      </c>
      <c r="I94" s="103">
        <v>10733</v>
      </c>
      <c r="J94" s="103">
        <v>8020</v>
      </c>
      <c r="K94" s="103">
        <v>3589</v>
      </c>
      <c r="L94" s="103">
        <v>5415</v>
      </c>
      <c r="M94" s="103">
        <v>5391</v>
      </c>
      <c r="N94" s="352">
        <f t="shared" si="191"/>
        <v>44895</v>
      </c>
      <c r="O94" s="358">
        <v>566</v>
      </c>
      <c r="P94" s="107">
        <v>638</v>
      </c>
      <c r="Q94" s="107">
        <v>897</v>
      </c>
      <c r="R94" s="107">
        <v>1096</v>
      </c>
      <c r="S94" s="107">
        <v>605</v>
      </c>
      <c r="T94" s="103">
        <v>1631</v>
      </c>
      <c r="U94" s="103">
        <v>6978</v>
      </c>
      <c r="V94" s="103">
        <v>3648</v>
      </c>
      <c r="W94" s="107">
        <v>730</v>
      </c>
      <c r="X94" s="107">
        <v>892</v>
      </c>
      <c r="Y94" s="107">
        <v>764</v>
      </c>
      <c r="Z94" s="352">
        <f t="shared" si="192"/>
        <v>18445</v>
      </c>
      <c r="AA94" s="357">
        <f t="shared" si="193"/>
        <v>1841</v>
      </c>
      <c r="AB94" s="103">
        <f t="shared" si="194"/>
        <v>1888</v>
      </c>
      <c r="AC94" s="103">
        <f t="shared" si="195"/>
        <v>2598</v>
      </c>
      <c r="AD94" s="103">
        <f t="shared" si="196"/>
        <v>3415</v>
      </c>
      <c r="AE94" s="103">
        <f t="shared" si="197"/>
        <v>2019</v>
      </c>
      <c r="AF94" s="103">
        <f t="shared" si="198"/>
        <v>5419</v>
      </c>
      <c r="AG94" s="103">
        <f t="shared" si="199"/>
        <v>17711</v>
      </c>
      <c r="AH94" s="103">
        <f t="shared" si="200"/>
        <v>11668</v>
      </c>
      <c r="AI94" s="103">
        <f t="shared" si="201"/>
        <v>4319</v>
      </c>
      <c r="AJ94" s="103">
        <f t="shared" si="202"/>
        <v>6307</v>
      </c>
      <c r="AK94" s="96">
        <f t="shared" si="203"/>
        <v>6155</v>
      </c>
      <c r="AL94" s="73">
        <f t="shared" si="204"/>
        <v>63340</v>
      </c>
    </row>
    <row r="95" spans="1:38" x14ac:dyDescent="0.25">
      <c r="A95" s="533"/>
      <c r="B95" s="78" t="s">
        <v>130</v>
      </c>
      <c r="C95" s="88">
        <v>1018</v>
      </c>
      <c r="D95" s="103">
        <v>1005</v>
      </c>
      <c r="E95" s="103">
        <v>1329</v>
      </c>
      <c r="F95" s="103">
        <v>1680</v>
      </c>
      <c r="G95" s="103">
        <v>1007</v>
      </c>
      <c r="H95" s="103">
        <v>2221</v>
      </c>
      <c r="I95" s="103">
        <v>6592</v>
      </c>
      <c r="J95" s="103">
        <v>5477</v>
      </c>
      <c r="K95" s="103">
        <v>2460</v>
      </c>
      <c r="L95" s="103">
        <v>3836</v>
      </c>
      <c r="M95" s="103">
        <v>3463</v>
      </c>
      <c r="N95" s="352">
        <f t="shared" si="191"/>
        <v>30088</v>
      </c>
      <c r="O95" s="358">
        <v>724</v>
      </c>
      <c r="P95" s="107">
        <v>768</v>
      </c>
      <c r="Q95" s="107">
        <v>1085</v>
      </c>
      <c r="R95" s="103">
        <v>1269</v>
      </c>
      <c r="S95" s="107">
        <v>762</v>
      </c>
      <c r="T95" s="103">
        <v>1678</v>
      </c>
      <c r="U95" s="103">
        <v>5678</v>
      </c>
      <c r="V95" s="103">
        <v>3326</v>
      </c>
      <c r="W95" s="107">
        <v>658</v>
      </c>
      <c r="X95" s="107">
        <v>825</v>
      </c>
      <c r="Y95" s="107">
        <v>547</v>
      </c>
      <c r="Z95" s="352">
        <f t="shared" si="192"/>
        <v>17320</v>
      </c>
      <c r="AA95" s="357">
        <f t="shared" si="193"/>
        <v>1742</v>
      </c>
      <c r="AB95" s="103">
        <f t="shared" si="194"/>
        <v>1773</v>
      </c>
      <c r="AC95" s="103">
        <f t="shared" si="195"/>
        <v>2414</v>
      </c>
      <c r="AD95" s="103">
        <f t="shared" si="196"/>
        <v>2949</v>
      </c>
      <c r="AE95" s="103">
        <f t="shared" si="197"/>
        <v>1769</v>
      </c>
      <c r="AF95" s="103">
        <f t="shared" si="198"/>
        <v>3899</v>
      </c>
      <c r="AG95" s="103">
        <f t="shared" si="199"/>
        <v>12270</v>
      </c>
      <c r="AH95" s="103">
        <f t="shared" si="200"/>
        <v>8803</v>
      </c>
      <c r="AI95" s="103">
        <f t="shared" si="201"/>
        <v>3118</v>
      </c>
      <c r="AJ95" s="103">
        <f t="shared" si="202"/>
        <v>4661</v>
      </c>
      <c r="AK95" s="96">
        <f t="shared" si="203"/>
        <v>4010</v>
      </c>
      <c r="AL95" s="73">
        <f t="shared" si="204"/>
        <v>47408</v>
      </c>
    </row>
    <row r="96" spans="1:38" x14ac:dyDescent="0.25">
      <c r="A96" s="533"/>
      <c r="B96" s="78" t="s">
        <v>131</v>
      </c>
      <c r="C96" s="98">
        <v>440</v>
      </c>
      <c r="D96" s="107">
        <v>410</v>
      </c>
      <c r="E96" s="107">
        <v>545</v>
      </c>
      <c r="F96" s="107">
        <v>748</v>
      </c>
      <c r="G96" s="107">
        <v>466</v>
      </c>
      <c r="H96" s="103">
        <v>1213</v>
      </c>
      <c r="I96" s="103">
        <v>3870</v>
      </c>
      <c r="J96" s="103">
        <v>2877</v>
      </c>
      <c r="K96" s="103">
        <v>1284</v>
      </c>
      <c r="L96" s="103">
        <v>1989</v>
      </c>
      <c r="M96" s="103">
        <v>1677</v>
      </c>
      <c r="N96" s="352">
        <f t="shared" si="191"/>
        <v>15519</v>
      </c>
      <c r="O96" s="358">
        <v>236</v>
      </c>
      <c r="P96" s="107">
        <v>227</v>
      </c>
      <c r="Q96" s="107">
        <v>278</v>
      </c>
      <c r="R96" s="107">
        <v>299</v>
      </c>
      <c r="S96" s="107">
        <v>198</v>
      </c>
      <c r="T96" s="107">
        <v>660</v>
      </c>
      <c r="U96" s="103">
        <v>2578</v>
      </c>
      <c r="V96" s="103">
        <v>1346</v>
      </c>
      <c r="W96" s="107">
        <v>257</v>
      </c>
      <c r="X96" s="107">
        <v>354</v>
      </c>
      <c r="Y96" s="107">
        <v>261</v>
      </c>
      <c r="Z96" s="352">
        <f t="shared" si="192"/>
        <v>6694</v>
      </c>
      <c r="AA96" s="357">
        <f t="shared" si="193"/>
        <v>676</v>
      </c>
      <c r="AB96" s="103">
        <f t="shared" si="194"/>
        <v>637</v>
      </c>
      <c r="AC96" s="103">
        <f t="shared" si="195"/>
        <v>823</v>
      </c>
      <c r="AD96" s="103">
        <f t="shared" si="196"/>
        <v>1047</v>
      </c>
      <c r="AE96" s="103">
        <f t="shared" si="197"/>
        <v>664</v>
      </c>
      <c r="AF96" s="103">
        <f t="shared" si="198"/>
        <v>1873</v>
      </c>
      <c r="AG96" s="103">
        <f t="shared" si="199"/>
        <v>6448</v>
      </c>
      <c r="AH96" s="103">
        <f t="shared" si="200"/>
        <v>4223</v>
      </c>
      <c r="AI96" s="103">
        <f t="shared" si="201"/>
        <v>1541</v>
      </c>
      <c r="AJ96" s="103">
        <f t="shared" si="202"/>
        <v>2343</v>
      </c>
      <c r="AK96" s="96">
        <f t="shared" si="203"/>
        <v>1938</v>
      </c>
      <c r="AL96" s="73">
        <f t="shared" si="204"/>
        <v>22213</v>
      </c>
    </row>
    <row r="97" spans="1:39" x14ac:dyDescent="0.25">
      <c r="A97" s="533"/>
      <c r="B97" s="78" t="s">
        <v>133</v>
      </c>
      <c r="C97" s="98">
        <v>610</v>
      </c>
      <c r="D97" s="107">
        <v>619</v>
      </c>
      <c r="E97" s="107">
        <v>837</v>
      </c>
      <c r="F97" s="107">
        <v>962</v>
      </c>
      <c r="G97" s="107">
        <v>535</v>
      </c>
      <c r="H97" s="103">
        <v>1302</v>
      </c>
      <c r="I97" s="103">
        <v>4534</v>
      </c>
      <c r="J97" s="103">
        <v>3757</v>
      </c>
      <c r="K97" s="103">
        <v>1853</v>
      </c>
      <c r="L97" s="103">
        <v>2596</v>
      </c>
      <c r="M97" s="103">
        <v>2387</v>
      </c>
      <c r="N97" s="352">
        <f t="shared" si="191"/>
        <v>19992</v>
      </c>
      <c r="O97" s="358">
        <v>227</v>
      </c>
      <c r="P97" s="107">
        <v>229</v>
      </c>
      <c r="Q97" s="107">
        <v>318</v>
      </c>
      <c r="R97" s="107">
        <v>417</v>
      </c>
      <c r="S97" s="107">
        <v>238</v>
      </c>
      <c r="T97" s="107">
        <v>459</v>
      </c>
      <c r="U97" s="103">
        <v>1821</v>
      </c>
      <c r="V97" s="107">
        <v>1063</v>
      </c>
      <c r="W97" s="107">
        <v>178</v>
      </c>
      <c r="X97" s="107">
        <v>172</v>
      </c>
      <c r="Y97" s="107">
        <v>178</v>
      </c>
      <c r="Z97" s="352">
        <f t="shared" si="192"/>
        <v>5300</v>
      </c>
      <c r="AA97" s="357">
        <f t="shared" si="193"/>
        <v>837</v>
      </c>
      <c r="AB97" s="103">
        <f t="shared" si="194"/>
        <v>848</v>
      </c>
      <c r="AC97" s="103">
        <f t="shared" si="195"/>
        <v>1155</v>
      </c>
      <c r="AD97" s="103">
        <f t="shared" si="196"/>
        <v>1379</v>
      </c>
      <c r="AE97" s="103">
        <f t="shared" si="197"/>
        <v>773</v>
      </c>
      <c r="AF97" s="103">
        <f t="shared" si="198"/>
        <v>1761</v>
      </c>
      <c r="AG97" s="103">
        <f t="shared" si="199"/>
        <v>6355</v>
      </c>
      <c r="AH97" s="103">
        <f t="shared" si="200"/>
        <v>4820</v>
      </c>
      <c r="AI97" s="103">
        <f t="shared" si="201"/>
        <v>2031</v>
      </c>
      <c r="AJ97" s="103">
        <f t="shared" si="202"/>
        <v>2768</v>
      </c>
      <c r="AK97" s="96">
        <f t="shared" si="203"/>
        <v>2565</v>
      </c>
      <c r="AL97" s="73">
        <f t="shared" si="204"/>
        <v>25292</v>
      </c>
    </row>
    <row r="98" spans="1:39" x14ac:dyDescent="0.25">
      <c r="A98" s="533"/>
      <c r="B98" s="78" t="s">
        <v>132</v>
      </c>
      <c r="C98" s="98">
        <v>450</v>
      </c>
      <c r="D98" s="107">
        <v>485</v>
      </c>
      <c r="E98" s="107">
        <v>674</v>
      </c>
      <c r="F98" s="107">
        <v>891</v>
      </c>
      <c r="G98" s="107">
        <v>498</v>
      </c>
      <c r="H98" s="103">
        <v>1020</v>
      </c>
      <c r="I98" s="103">
        <v>4047</v>
      </c>
      <c r="J98" s="103">
        <v>3502</v>
      </c>
      <c r="K98" s="103">
        <v>1709</v>
      </c>
      <c r="L98" s="103">
        <v>2623</v>
      </c>
      <c r="M98" s="103">
        <v>2744</v>
      </c>
      <c r="N98" s="352">
        <f t="shared" si="191"/>
        <v>18643</v>
      </c>
      <c r="O98" s="358">
        <v>165</v>
      </c>
      <c r="P98" s="107">
        <v>203</v>
      </c>
      <c r="Q98" s="107">
        <v>301</v>
      </c>
      <c r="R98" s="107">
        <v>285</v>
      </c>
      <c r="S98" s="107">
        <v>132</v>
      </c>
      <c r="T98" s="107">
        <v>356</v>
      </c>
      <c r="U98" s="103">
        <v>1372</v>
      </c>
      <c r="V98" s="107">
        <v>645</v>
      </c>
      <c r="W98" s="107">
        <v>132</v>
      </c>
      <c r="X98" s="107">
        <v>165</v>
      </c>
      <c r="Y98" s="107">
        <v>99</v>
      </c>
      <c r="Z98" s="352">
        <f t="shared" si="192"/>
        <v>3855</v>
      </c>
      <c r="AA98" s="357">
        <f t="shared" si="193"/>
        <v>615</v>
      </c>
      <c r="AB98" s="103">
        <f t="shared" si="194"/>
        <v>688</v>
      </c>
      <c r="AC98" s="103">
        <f t="shared" si="195"/>
        <v>975</v>
      </c>
      <c r="AD98" s="103">
        <f t="shared" si="196"/>
        <v>1176</v>
      </c>
      <c r="AE98" s="103">
        <f t="shared" si="197"/>
        <v>630</v>
      </c>
      <c r="AF98" s="103">
        <f t="shared" si="198"/>
        <v>1376</v>
      </c>
      <c r="AG98" s="103">
        <f t="shared" si="199"/>
        <v>5419</v>
      </c>
      <c r="AH98" s="103">
        <f t="shared" si="200"/>
        <v>4147</v>
      </c>
      <c r="AI98" s="103">
        <f t="shared" si="201"/>
        <v>1841</v>
      </c>
      <c r="AJ98" s="103">
        <f t="shared" si="202"/>
        <v>2788</v>
      </c>
      <c r="AK98" s="96">
        <f t="shared" si="203"/>
        <v>2843</v>
      </c>
      <c r="AL98" s="73">
        <f t="shared" si="204"/>
        <v>22498</v>
      </c>
    </row>
    <row r="99" spans="1:39" x14ac:dyDescent="0.25">
      <c r="A99" s="105"/>
      <c r="B99" s="155" t="s">
        <v>121</v>
      </c>
      <c r="C99" s="99">
        <f>SUM(C89:C98)</f>
        <v>7756</v>
      </c>
      <c r="D99" s="100">
        <f t="shared" ref="D99" si="240">SUM(D89:D98)</f>
        <v>7662</v>
      </c>
      <c r="E99" s="100">
        <f t="shared" ref="E99" si="241">SUM(E89:E98)</f>
        <v>10320</v>
      </c>
      <c r="F99" s="100">
        <f t="shared" ref="F99" si="242">SUM(F89:F98)</f>
        <v>13292</v>
      </c>
      <c r="G99" s="100">
        <f t="shared" ref="G99" si="243">SUM(G89:G98)</f>
        <v>7892</v>
      </c>
      <c r="H99" s="100">
        <f t="shared" ref="H99" si="244">SUM(H89:H98)</f>
        <v>21746</v>
      </c>
      <c r="I99" s="100">
        <f t="shared" ref="I99" si="245">SUM(I89:I98)</f>
        <v>65869</v>
      </c>
      <c r="J99" s="100">
        <f t="shared" ref="J99" si="246">SUM(J89:J98)</f>
        <v>50057</v>
      </c>
      <c r="K99" s="100">
        <f t="shared" ref="K99" si="247">SUM(K89:K98)</f>
        <v>23052</v>
      </c>
      <c r="L99" s="100">
        <f t="shared" ref="L99" si="248">SUM(L89:L98)</f>
        <v>35031</v>
      </c>
      <c r="M99" s="100">
        <f t="shared" ref="M99" si="249">SUM(M89:M98)</f>
        <v>34369</v>
      </c>
      <c r="N99" s="353">
        <f t="shared" ref="N99" si="250">SUM(N89:N98)</f>
        <v>277046</v>
      </c>
      <c r="O99" s="355">
        <f t="shared" ref="O99" si="251">SUM(O89:O98)</f>
        <v>2981</v>
      </c>
      <c r="P99" s="100">
        <f t="shared" ref="P99" si="252">SUM(P89:P98)</f>
        <v>3289</v>
      </c>
      <c r="Q99" s="100">
        <f t="shared" ref="Q99" si="253">SUM(Q89:Q98)</f>
        <v>4692</v>
      </c>
      <c r="R99" s="100">
        <f t="shared" ref="R99" si="254">SUM(R89:R98)</f>
        <v>5303</v>
      </c>
      <c r="S99" s="100">
        <f t="shared" ref="S99" si="255">SUM(S89:S98)</f>
        <v>3013</v>
      </c>
      <c r="T99" s="100">
        <f t="shared" ref="T99" si="256">SUM(T89:T98)</f>
        <v>8609</v>
      </c>
      <c r="U99" s="100">
        <f t="shared" ref="U99" si="257">SUM(U89:U98)</f>
        <v>34104</v>
      </c>
      <c r="V99" s="100">
        <f t="shared" ref="V99" si="258">SUM(V89:V98)</f>
        <v>18891</v>
      </c>
      <c r="W99" s="100">
        <f t="shared" ref="W99" si="259">SUM(W89:W98)</f>
        <v>3864</v>
      </c>
      <c r="X99" s="100">
        <f t="shared" ref="X99" si="260">SUM(X89:X98)</f>
        <v>4536</v>
      </c>
      <c r="Y99" s="100">
        <f t="shared" ref="Y99" si="261">SUM(Y89:Y98)</f>
        <v>3633</v>
      </c>
      <c r="Z99" s="353">
        <f t="shared" ref="Z99" si="262">SUM(Z89:Z98)</f>
        <v>92915</v>
      </c>
      <c r="AA99" s="355">
        <f t="shared" ref="AA99" si="263">SUM(AA89:AA98)</f>
        <v>10737</v>
      </c>
      <c r="AB99" s="100">
        <f t="shared" ref="AB99" si="264">SUM(AB89:AB98)</f>
        <v>10951</v>
      </c>
      <c r="AC99" s="100">
        <f t="shared" ref="AC99" si="265">SUM(AC89:AC98)</f>
        <v>15012</v>
      </c>
      <c r="AD99" s="100">
        <f t="shared" ref="AD99" si="266">SUM(AD89:AD98)</f>
        <v>18595</v>
      </c>
      <c r="AE99" s="100">
        <f t="shared" ref="AE99" si="267">SUM(AE89:AE98)</f>
        <v>10905</v>
      </c>
      <c r="AF99" s="100">
        <f t="shared" ref="AF99" si="268">SUM(AF89:AF98)</f>
        <v>30355</v>
      </c>
      <c r="AG99" s="100">
        <f t="shared" ref="AG99" si="269">SUM(AG89:AG98)</f>
        <v>99973</v>
      </c>
      <c r="AH99" s="100">
        <f t="shared" ref="AH99" si="270">SUM(AH89:AH98)</f>
        <v>68948</v>
      </c>
      <c r="AI99" s="100">
        <f t="shared" ref="AI99" si="271">SUM(AI89:AI98)</f>
        <v>26916</v>
      </c>
      <c r="AJ99" s="100">
        <f t="shared" ref="AJ99" si="272">SUM(AJ89:AJ98)</f>
        <v>39567</v>
      </c>
      <c r="AK99" s="101">
        <f t="shared" ref="AK99" si="273">SUM(AK89:AK98)</f>
        <v>38002</v>
      </c>
      <c r="AL99" s="91">
        <f t="shared" ref="AL99" si="274">SUM(AL89:AL98)</f>
        <v>369961</v>
      </c>
    </row>
    <row r="100" spans="1:39" x14ac:dyDescent="0.25">
      <c r="A100" s="532" t="s">
        <v>406</v>
      </c>
      <c r="B100" s="90" t="s">
        <v>124</v>
      </c>
      <c r="C100" s="80">
        <v>1398</v>
      </c>
      <c r="D100" s="92">
        <v>1218</v>
      </c>
      <c r="E100" s="92">
        <v>1495</v>
      </c>
      <c r="F100" s="92">
        <v>2004</v>
      </c>
      <c r="G100" s="92">
        <v>1230</v>
      </c>
      <c r="H100" s="92">
        <v>5850</v>
      </c>
      <c r="I100" s="92">
        <v>14083</v>
      </c>
      <c r="J100" s="92">
        <v>7525</v>
      </c>
      <c r="K100" s="92">
        <v>3345</v>
      </c>
      <c r="L100" s="92">
        <v>4823</v>
      </c>
      <c r="M100" s="92">
        <v>4608</v>
      </c>
      <c r="N100" s="356">
        <f t="shared" si="191"/>
        <v>47579</v>
      </c>
      <c r="O100" s="351">
        <v>553</v>
      </c>
      <c r="P100" s="72">
        <v>625</v>
      </c>
      <c r="Q100" s="72">
        <v>928</v>
      </c>
      <c r="R100" s="72">
        <v>982</v>
      </c>
      <c r="S100" s="72">
        <v>543</v>
      </c>
      <c r="T100" s="92">
        <v>2249</v>
      </c>
      <c r="U100" s="92">
        <v>8639</v>
      </c>
      <c r="V100" s="92">
        <v>4677</v>
      </c>
      <c r="W100" s="72">
        <v>995</v>
      </c>
      <c r="X100" s="92">
        <v>1084</v>
      </c>
      <c r="Y100" s="72">
        <v>931</v>
      </c>
      <c r="Z100" s="356">
        <f t="shared" si="192"/>
        <v>22206</v>
      </c>
      <c r="AA100" s="354">
        <f t="shared" si="193"/>
        <v>1951</v>
      </c>
      <c r="AB100" s="92">
        <f t="shared" si="194"/>
        <v>1843</v>
      </c>
      <c r="AC100" s="92">
        <f t="shared" si="195"/>
        <v>2423</v>
      </c>
      <c r="AD100" s="92">
        <f t="shared" si="196"/>
        <v>2986</v>
      </c>
      <c r="AE100" s="92">
        <f t="shared" si="197"/>
        <v>1773</v>
      </c>
      <c r="AF100" s="92">
        <f t="shared" si="198"/>
        <v>8099</v>
      </c>
      <c r="AG100" s="92">
        <f t="shared" si="199"/>
        <v>22722</v>
      </c>
      <c r="AH100" s="92">
        <f t="shared" si="200"/>
        <v>12202</v>
      </c>
      <c r="AI100" s="92">
        <f t="shared" si="201"/>
        <v>4340</v>
      </c>
      <c r="AJ100" s="92">
        <f t="shared" si="202"/>
        <v>5907</v>
      </c>
      <c r="AK100" s="106">
        <f t="shared" si="203"/>
        <v>5539</v>
      </c>
      <c r="AL100" s="102">
        <f t="shared" si="204"/>
        <v>69785</v>
      </c>
    </row>
    <row r="101" spans="1:39" x14ac:dyDescent="0.25">
      <c r="A101" s="533"/>
      <c r="B101" s="78" t="s">
        <v>125</v>
      </c>
      <c r="C101" s="98">
        <v>587</v>
      </c>
      <c r="D101" s="107">
        <v>542</v>
      </c>
      <c r="E101" s="107">
        <v>685</v>
      </c>
      <c r="F101" s="107">
        <v>919</v>
      </c>
      <c r="G101" s="107">
        <v>536</v>
      </c>
      <c r="H101" s="103">
        <v>1570</v>
      </c>
      <c r="I101" s="103">
        <v>5456</v>
      </c>
      <c r="J101" s="103">
        <v>3864</v>
      </c>
      <c r="K101" s="103">
        <v>1725</v>
      </c>
      <c r="L101" s="103">
        <v>2736</v>
      </c>
      <c r="M101" s="103">
        <v>2614</v>
      </c>
      <c r="N101" s="352">
        <f t="shared" si="191"/>
        <v>21234</v>
      </c>
      <c r="O101" s="358">
        <v>238</v>
      </c>
      <c r="P101" s="107">
        <v>257</v>
      </c>
      <c r="Q101" s="107">
        <v>349</v>
      </c>
      <c r="R101" s="107">
        <v>382</v>
      </c>
      <c r="S101" s="107">
        <v>209</v>
      </c>
      <c r="T101" s="107">
        <v>680</v>
      </c>
      <c r="U101" s="103">
        <v>2657</v>
      </c>
      <c r="V101" s="103">
        <v>1422</v>
      </c>
      <c r="W101" s="107">
        <v>305</v>
      </c>
      <c r="X101" s="107">
        <v>350</v>
      </c>
      <c r="Y101" s="107">
        <v>240</v>
      </c>
      <c r="Z101" s="352">
        <f t="shared" si="192"/>
        <v>7089</v>
      </c>
      <c r="AA101" s="357">
        <f t="shared" si="193"/>
        <v>825</v>
      </c>
      <c r="AB101" s="103">
        <f t="shared" si="194"/>
        <v>799</v>
      </c>
      <c r="AC101" s="103">
        <f t="shared" si="195"/>
        <v>1034</v>
      </c>
      <c r="AD101" s="103">
        <f t="shared" si="196"/>
        <v>1301</v>
      </c>
      <c r="AE101" s="103">
        <f t="shared" si="197"/>
        <v>745</v>
      </c>
      <c r="AF101" s="103">
        <f t="shared" si="198"/>
        <v>2250</v>
      </c>
      <c r="AG101" s="103">
        <f t="shared" si="199"/>
        <v>8113</v>
      </c>
      <c r="AH101" s="103">
        <f t="shared" si="200"/>
        <v>5286</v>
      </c>
      <c r="AI101" s="103">
        <f t="shared" si="201"/>
        <v>2030</v>
      </c>
      <c r="AJ101" s="103">
        <f t="shared" si="202"/>
        <v>3086</v>
      </c>
      <c r="AK101" s="96">
        <f t="shared" si="203"/>
        <v>2854</v>
      </c>
      <c r="AL101" s="73">
        <f t="shared" si="204"/>
        <v>28323</v>
      </c>
    </row>
    <row r="102" spans="1:39" x14ac:dyDescent="0.25">
      <c r="A102" s="533"/>
      <c r="B102" s="78" t="s">
        <v>126</v>
      </c>
      <c r="C102" s="98">
        <v>781</v>
      </c>
      <c r="D102" s="107">
        <v>860</v>
      </c>
      <c r="E102" s="103">
        <v>1201</v>
      </c>
      <c r="F102" s="103">
        <v>1588</v>
      </c>
      <c r="G102" s="107">
        <v>924</v>
      </c>
      <c r="H102" s="103">
        <v>1857</v>
      </c>
      <c r="I102" s="103">
        <v>6440</v>
      </c>
      <c r="J102" s="103">
        <v>6155</v>
      </c>
      <c r="K102" s="103">
        <v>3088</v>
      </c>
      <c r="L102" s="103">
        <v>5054</v>
      </c>
      <c r="M102" s="103">
        <v>5517</v>
      </c>
      <c r="N102" s="352">
        <f t="shared" si="191"/>
        <v>33465</v>
      </c>
      <c r="O102" s="358">
        <v>92</v>
      </c>
      <c r="P102" s="107">
        <v>132</v>
      </c>
      <c r="Q102" s="107">
        <v>204</v>
      </c>
      <c r="R102" s="107">
        <v>284</v>
      </c>
      <c r="S102" s="107">
        <v>155</v>
      </c>
      <c r="T102" s="107">
        <v>316</v>
      </c>
      <c r="U102" s="103">
        <v>1664</v>
      </c>
      <c r="V102" s="107">
        <v>1079</v>
      </c>
      <c r="W102" s="107">
        <v>227</v>
      </c>
      <c r="X102" s="107">
        <v>293</v>
      </c>
      <c r="Y102" s="107">
        <v>300</v>
      </c>
      <c r="Z102" s="352">
        <f t="shared" si="192"/>
        <v>4746</v>
      </c>
      <c r="AA102" s="357">
        <f t="shared" si="193"/>
        <v>873</v>
      </c>
      <c r="AB102" s="103">
        <f t="shared" si="194"/>
        <v>992</v>
      </c>
      <c r="AC102" s="103">
        <f t="shared" si="195"/>
        <v>1405</v>
      </c>
      <c r="AD102" s="103">
        <f t="shared" si="196"/>
        <v>1872</v>
      </c>
      <c r="AE102" s="103">
        <f t="shared" si="197"/>
        <v>1079</v>
      </c>
      <c r="AF102" s="103">
        <f t="shared" si="198"/>
        <v>2173</v>
      </c>
      <c r="AG102" s="103">
        <f t="shared" si="199"/>
        <v>8104</v>
      </c>
      <c r="AH102" s="103">
        <f t="shared" si="200"/>
        <v>7234</v>
      </c>
      <c r="AI102" s="103">
        <f t="shared" si="201"/>
        <v>3315</v>
      </c>
      <c r="AJ102" s="103">
        <f t="shared" si="202"/>
        <v>5347</v>
      </c>
      <c r="AK102" s="96">
        <f t="shared" si="203"/>
        <v>5817</v>
      </c>
      <c r="AL102" s="73">
        <f t="shared" si="204"/>
        <v>38211</v>
      </c>
    </row>
    <row r="103" spans="1:39" x14ac:dyDescent="0.25">
      <c r="A103" s="533"/>
      <c r="B103" s="78" t="s">
        <v>127</v>
      </c>
      <c r="C103" s="98">
        <v>758</v>
      </c>
      <c r="D103" s="107">
        <v>801</v>
      </c>
      <c r="E103" s="103">
        <v>1067</v>
      </c>
      <c r="F103" s="103">
        <v>1422</v>
      </c>
      <c r="G103" s="107">
        <v>783</v>
      </c>
      <c r="H103" s="103">
        <v>1798</v>
      </c>
      <c r="I103" s="103">
        <v>6021</v>
      </c>
      <c r="J103" s="103">
        <v>4477</v>
      </c>
      <c r="K103" s="103">
        <v>2103</v>
      </c>
      <c r="L103" s="103">
        <v>3400</v>
      </c>
      <c r="M103" s="103">
        <v>3193</v>
      </c>
      <c r="N103" s="352">
        <f t="shared" si="191"/>
        <v>25823</v>
      </c>
      <c r="O103" s="358">
        <v>159</v>
      </c>
      <c r="P103" s="107">
        <v>186</v>
      </c>
      <c r="Q103" s="107">
        <v>284</v>
      </c>
      <c r="R103" s="107">
        <v>316</v>
      </c>
      <c r="S103" s="107">
        <v>176</v>
      </c>
      <c r="T103" s="107">
        <v>439</v>
      </c>
      <c r="U103" s="103">
        <v>2109</v>
      </c>
      <c r="V103" s="103">
        <v>1367</v>
      </c>
      <c r="W103" s="107">
        <v>315</v>
      </c>
      <c r="X103" s="107">
        <v>335</v>
      </c>
      <c r="Y103" s="107">
        <v>210</v>
      </c>
      <c r="Z103" s="352">
        <f t="shared" si="192"/>
        <v>5896</v>
      </c>
      <c r="AA103" s="357">
        <f t="shared" si="193"/>
        <v>917</v>
      </c>
      <c r="AB103" s="103">
        <f t="shared" si="194"/>
        <v>987</v>
      </c>
      <c r="AC103" s="103">
        <f t="shared" si="195"/>
        <v>1351</v>
      </c>
      <c r="AD103" s="103">
        <f t="shared" si="196"/>
        <v>1738</v>
      </c>
      <c r="AE103" s="103">
        <f t="shared" si="197"/>
        <v>959</v>
      </c>
      <c r="AF103" s="103">
        <f t="shared" si="198"/>
        <v>2237</v>
      </c>
      <c r="AG103" s="103">
        <f t="shared" si="199"/>
        <v>8130</v>
      </c>
      <c r="AH103" s="103">
        <f t="shared" si="200"/>
        <v>5844</v>
      </c>
      <c r="AI103" s="103">
        <f t="shared" si="201"/>
        <v>2418</v>
      </c>
      <c r="AJ103" s="103">
        <f t="shared" si="202"/>
        <v>3735</v>
      </c>
      <c r="AK103" s="96">
        <f t="shared" si="203"/>
        <v>3403</v>
      </c>
      <c r="AL103" s="73">
        <f t="shared" si="204"/>
        <v>31719</v>
      </c>
    </row>
    <row r="104" spans="1:39" x14ac:dyDescent="0.25">
      <c r="A104" s="533"/>
      <c r="B104" s="78" t="s">
        <v>128</v>
      </c>
      <c r="C104" s="98">
        <v>441</v>
      </c>
      <c r="D104" s="107">
        <v>486</v>
      </c>
      <c r="E104" s="107">
        <v>667</v>
      </c>
      <c r="F104" s="107">
        <v>888</v>
      </c>
      <c r="G104" s="107">
        <v>474</v>
      </c>
      <c r="H104" s="103">
        <v>1074</v>
      </c>
      <c r="I104" s="103">
        <v>4111</v>
      </c>
      <c r="J104" s="103">
        <v>3652</v>
      </c>
      <c r="K104" s="103">
        <v>1909</v>
      </c>
      <c r="L104" s="103">
        <v>2923</v>
      </c>
      <c r="M104" s="103">
        <v>2685</v>
      </c>
      <c r="N104" s="352">
        <f t="shared" si="191"/>
        <v>19310</v>
      </c>
      <c r="O104" s="358">
        <v>30</v>
      </c>
      <c r="P104" s="107">
        <v>41</v>
      </c>
      <c r="Q104" s="107">
        <v>59</v>
      </c>
      <c r="R104" s="107">
        <v>66</v>
      </c>
      <c r="S104" s="107">
        <v>41</v>
      </c>
      <c r="T104" s="107">
        <v>204</v>
      </c>
      <c r="U104" s="107">
        <v>761</v>
      </c>
      <c r="V104" s="107">
        <v>470</v>
      </c>
      <c r="W104" s="107">
        <v>110</v>
      </c>
      <c r="X104" s="107">
        <v>152</v>
      </c>
      <c r="Y104" s="107">
        <v>114</v>
      </c>
      <c r="Z104" s="352">
        <f t="shared" si="192"/>
        <v>2048</v>
      </c>
      <c r="AA104" s="357">
        <f t="shared" si="193"/>
        <v>471</v>
      </c>
      <c r="AB104" s="103">
        <f t="shared" si="194"/>
        <v>527</v>
      </c>
      <c r="AC104" s="103">
        <f t="shared" si="195"/>
        <v>726</v>
      </c>
      <c r="AD104" s="103">
        <f t="shared" si="196"/>
        <v>954</v>
      </c>
      <c r="AE104" s="103">
        <f t="shared" si="197"/>
        <v>515</v>
      </c>
      <c r="AF104" s="103">
        <f t="shared" si="198"/>
        <v>1278</v>
      </c>
      <c r="AG104" s="103">
        <f t="shared" si="199"/>
        <v>4872</v>
      </c>
      <c r="AH104" s="103">
        <f t="shared" si="200"/>
        <v>4122</v>
      </c>
      <c r="AI104" s="103">
        <f t="shared" si="201"/>
        <v>2019</v>
      </c>
      <c r="AJ104" s="103">
        <f t="shared" si="202"/>
        <v>3075</v>
      </c>
      <c r="AK104" s="96">
        <f t="shared" si="203"/>
        <v>2799</v>
      </c>
      <c r="AL104" s="73">
        <f t="shared" si="204"/>
        <v>21358</v>
      </c>
    </row>
    <row r="105" spans="1:39" x14ac:dyDescent="0.25">
      <c r="A105" s="533"/>
      <c r="B105" s="78" t="s">
        <v>129</v>
      </c>
      <c r="C105" s="88">
        <v>1277</v>
      </c>
      <c r="D105" s="103">
        <v>1253</v>
      </c>
      <c r="E105" s="103">
        <v>1646</v>
      </c>
      <c r="F105" s="103">
        <v>2340</v>
      </c>
      <c r="G105" s="103">
        <v>1411</v>
      </c>
      <c r="H105" s="103">
        <v>3778</v>
      </c>
      <c r="I105" s="103">
        <v>10696</v>
      </c>
      <c r="J105" s="103">
        <v>7782</v>
      </c>
      <c r="K105" s="103">
        <v>3578</v>
      </c>
      <c r="L105" s="103">
        <v>5532</v>
      </c>
      <c r="M105" s="103">
        <v>5348</v>
      </c>
      <c r="N105" s="352">
        <f t="shared" si="191"/>
        <v>44641</v>
      </c>
      <c r="O105" s="358">
        <v>574</v>
      </c>
      <c r="P105" s="107">
        <v>647</v>
      </c>
      <c r="Q105" s="107">
        <v>906</v>
      </c>
      <c r="R105" s="103">
        <v>1148</v>
      </c>
      <c r="S105" s="107">
        <v>634</v>
      </c>
      <c r="T105" s="103">
        <v>1666</v>
      </c>
      <c r="U105" s="103">
        <v>7070</v>
      </c>
      <c r="V105" s="103">
        <v>3720</v>
      </c>
      <c r="W105" s="107">
        <v>760</v>
      </c>
      <c r="X105" s="107">
        <v>923</v>
      </c>
      <c r="Y105" s="107">
        <v>776</v>
      </c>
      <c r="Z105" s="352">
        <f t="shared" si="192"/>
        <v>18824</v>
      </c>
      <c r="AA105" s="357">
        <f t="shared" si="193"/>
        <v>1851</v>
      </c>
      <c r="AB105" s="103">
        <f t="shared" si="194"/>
        <v>1900</v>
      </c>
      <c r="AC105" s="103">
        <f t="shared" si="195"/>
        <v>2552</v>
      </c>
      <c r="AD105" s="103">
        <f t="shared" si="196"/>
        <v>3488</v>
      </c>
      <c r="AE105" s="103">
        <f t="shared" si="197"/>
        <v>2045</v>
      </c>
      <c r="AF105" s="103">
        <f t="shared" si="198"/>
        <v>5444</v>
      </c>
      <c r="AG105" s="103">
        <f t="shared" si="199"/>
        <v>17766</v>
      </c>
      <c r="AH105" s="103">
        <f t="shared" si="200"/>
        <v>11502</v>
      </c>
      <c r="AI105" s="103">
        <f t="shared" si="201"/>
        <v>4338</v>
      </c>
      <c r="AJ105" s="103">
        <f t="shared" si="202"/>
        <v>6455</v>
      </c>
      <c r="AK105" s="96">
        <f t="shared" si="203"/>
        <v>6124</v>
      </c>
      <c r="AL105" s="73">
        <f t="shared" si="204"/>
        <v>63465</v>
      </c>
    </row>
    <row r="106" spans="1:39" x14ac:dyDescent="0.25">
      <c r="A106" s="533"/>
      <c r="B106" s="78" t="s">
        <v>130</v>
      </c>
      <c r="C106" s="88">
        <v>1019</v>
      </c>
      <c r="D106" s="103">
        <v>1005</v>
      </c>
      <c r="E106" s="103">
        <v>1290</v>
      </c>
      <c r="F106" s="103">
        <v>1708</v>
      </c>
      <c r="G106" s="103">
        <v>993</v>
      </c>
      <c r="H106" s="103">
        <v>2217</v>
      </c>
      <c r="I106" s="103">
        <v>6523</v>
      </c>
      <c r="J106" s="103">
        <v>5331</v>
      </c>
      <c r="K106" s="103">
        <v>2465</v>
      </c>
      <c r="L106" s="103">
        <v>3897</v>
      </c>
      <c r="M106" s="103">
        <v>3427</v>
      </c>
      <c r="N106" s="352">
        <f t="shared" si="191"/>
        <v>29875</v>
      </c>
      <c r="O106" s="358">
        <v>737</v>
      </c>
      <c r="P106" s="107">
        <v>779</v>
      </c>
      <c r="Q106" s="103">
        <v>1100</v>
      </c>
      <c r="R106" s="103">
        <v>1327</v>
      </c>
      <c r="S106" s="107">
        <v>803</v>
      </c>
      <c r="T106" s="103">
        <v>1716</v>
      </c>
      <c r="U106" s="103">
        <v>5738</v>
      </c>
      <c r="V106" s="103">
        <v>3388</v>
      </c>
      <c r="W106" s="107">
        <v>696</v>
      </c>
      <c r="X106" s="107">
        <v>850</v>
      </c>
      <c r="Y106" s="107">
        <v>555</v>
      </c>
      <c r="Z106" s="352">
        <f t="shared" si="192"/>
        <v>17689</v>
      </c>
      <c r="AA106" s="357">
        <f t="shared" si="193"/>
        <v>1756</v>
      </c>
      <c r="AB106" s="103">
        <f t="shared" si="194"/>
        <v>1784</v>
      </c>
      <c r="AC106" s="103">
        <f t="shared" si="195"/>
        <v>2390</v>
      </c>
      <c r="AD106" s="103">
        <f t="shared" si="196"/>
        <v>3035</v>
      </c>
      <c r="AE106" s="103">
        <f t="shared" si="197"/>
        <v>1796</v>
      </c>
      <c r="AF106" s="103">
        <f t="shared" si="198"/>
        <v>3933</v>
      </c>
      <c r="AG106" s="103">
        <f t="shared" si="199"/>
        <v>12261</v>
      </c>
      <c r="AH106" s="103">
        <f t="shared" si="200"/>
        <v>8719</v>
      </c>
      <c r="AI106" s="103">
        <f t="shared" si="201"/>
        <v>3161</v>
      </c>
      <c r="AJ106" s="103">
        <f t="shared" si="202"/>
        <v>4747</v>
      </c>
      <c r="AK106" s="96">
        <f t="shared" si="203"/>
        <v>3982</v>
      </c>
      <c r="AL106" s="73">
        <f t="shared" si="204"/>
        <v>47564</v>
      </c>
    </row>
    <row r="107" spans="1:39" x14ac:dyDescent="0.25">
      <c r="A107" s="533"/>
      <c r="B107" s="78" t="s">
        <v>131</v>
      </c>
      <c r="C107" s="98">
        <v>440</v>
      </c>
      <c r="D107" s="107">
        <v>411</v>
      </c>
      <c r="E107" s="107">
        <v>526</v>
      </c>
      <c r="F107" s="107">
        <v>735</v>
      </c>
      <c r="G107" s="107">
        <v>480</v>
      </c>
      <c r="H107" s="103">
        <v>1212</v>
      </c>
      <c r="I107" s="103">
        <v>3854</v>
      </c>
      <c r="J107" s="103">
        <v>2792</v>
      </c>
      <c r="K107" s="103">
        <v>1263</v>
      </c>
      <c r="L107" s="103">
        <v>2023</v>
      </c>
      <c r="M107" s="103">
        <v>1655</v>
      </c>
      <c r="N107" s="352">
        <f t="shared" si="191"/>
        <v>15391</v>
      </c>
      <c r="O107" s="358">
        <v>238</v>
      </c>
      <c r="P107" s="107">
        <v>230</v>
      </c>
      <c r="Q107" s="107">
        <v>279</v>
      </c>
      <c r="R107" s="107">
        <v>308</v>
      </c>
      <c r="S107" s="107">
        <v>202</v>
      </c>
      <c r="T107" s="107">
        <v>666</v>
      </c>
      <c r="U107" s="103">
        <v>2596</v>
      </c>
      <c r="V107" s="103">
        <v>1374</v>
      </c>
      <c r="W107" s="107">
        <v>274</v>
      </c>
      <c r="X107" s="107">
        <v>354</v>
      </c>
      <c r="Y107" s="107">
        <v>270</v>
      </c>
      <c r="Z107" s="352">
        <f t="shared" si="192"/>
        <v>6791</v>
      </c>
      <c r="AA107" s="357">
        <f t="shared" si="193"/>
        <v>678</v>
      </c>
      <c r="AB107" s="103">
        <f t="shared" si="194"/>
        <v>641</v>
      </c>
      <c r="AC107" s="103">
        <f t="shared" si="195"/>
        <v>805</v>
      </c>
      <c r="AD107" s="103">
        <f t="shared" si="196"/>
        <v>1043</v>
      </c>
      <c r="AE107" s="103">
        <f t="shared" si="197"/>
        <v>682</v>
      </c>
      <c r="AF107" s="103">
        <f t="shared" si="198"/>
        <v>1878</v>
      </c>
      <c r="AG107" s="103">
        <f t="shared" si="199"/>
        <v>6450</v>
      </c>
      <c r="AH107" s="103">
        <f t="shared" si="200"/>
        <v>4166</v>
      </c>
      <c r="AI107" s="103">
        <f t="shared" si="201"/>
        <v>1537</v>
      </c>
      <c r="AJ107" s="103">
        <f t="shared" si="202"/>
        <v>2377</v>
      </c>
      <c r="AK107" s="96">
        <f t="shared" si="203"/>
        <v>1925</v>
      </c>
      <c r="AL107" s="73">
        <f t="shared" si="204"/>
        <v>22182</v>
      </c>
    </row>
    <row r="108" spans="1:39" x14ac:dyDescent="0.25">
      <c r="A108" s="533"/>
      <c r="B108" s="78" t="s">
        <v>133</v>
      </c>
      <c r="C108" s="98">
        <v>611</v>
      </c>
      <c r="D108" s="107">
        <v>622</v>
      </c>
      <c r="E108" s="107">
        <v>821</v>
      </c>
      <c r="F108" s="107">
        <v>1000</v>
      </c>
      <c r="G108" s="107">
        <v>532</v>
      </c>
      <c r="H108" s="103">
        <v>1286</v>
      </c>
      <c r="I108" s="103">
        <v>4528</v>
      </c>
      <c r="J108" s="103">
        <v>3619</v>
      </c>
      <c r="K108" s="103">
        <v>1850</v>
      </c>
      <c r="L108" s="103">
        <v>2683</v>
      </c>
      <c r="M108" s="103">
        <v>2346</v>
      </c>
      <c r="N108" s="352">
        <f t="shared" si="191"/>
        <v>19898</v>
      </c>
      <c r="O108" s="358">
        <v>233</v>
      </c>
      <c r="P108" s="107">
        <v>234</v>
      </c>
      <c r="Q108" s="107">
        <v>324</v>
      </c>
      <c r="R108" s="107">
        <v>439</v>
      </c>
      <c r="S108" s="107">
        <v>251</v>
      </c>
      <c r="T108" s="107">
        <v>470</v>
      </c>
      <c r="U108" s="103">
        <v>1854</v>
      </c>
      <c r="V108" s="103">
        <v>1093</v>
      </c>
      <c r="W108" s="107">
        <v>190</v>
      </c>
      <c r="X108" s="107">
        <v>168</v>
      </c>
      <c r="Y108" s="107">
        <v>182</v>
      </c>
      <c r="Z108" s="352">
        <f t="shared" si="192"/>
        <v>5438</v>
      </c>
      <c r="AA108" s="357">
        <f t="shared" si="193"/>
        <v>844</v>
      </c>
      <c r="AB108" s="103">
        <f t="shared" si="194"/>
        <v>856</v>
      </c>
      <c r="AC108" s="103">
        <f t="shared" si="195"/>
        <v>1145</v>
      </c>
      <c r="AD108" s="103">
        <f t="shared" si="196"/>
        <v>1439</v>
      </c>
      <c r="AE108" s="103">
        <f t="shared" si="197"/>
        <v>783</v>
      </c>
      <c r="AF108" s="103">
        <f t="shared" si="198"/>
        <v>1756</v>
      </c>
      <c r="AG108" s="103">
        <f t="shared" si="199"/>
        <v>6382</v>
      </c>
      <c r="AH108" s="103">
        <f t="shared" si="200"/>
        <v>4712</v>
      </c>
      <c r="AI108" s="103">
        <f t="shared" si="201"/>
        <v>2040</v>
      </c>
      <c r="AJ108" s="103">
        <f t="shared" si="202"/>
        <v>2851</v>
      </c>
      <c r="AK108" s="96">
        <f t="shared" si="203"/>
        <v>2528</v>
      </c>
      <c r="AL108" s="73">
        <f t="shared" si="204"/>
        <v>25336</v>
      </c>
    </row>
    <row r="109" spans="1:39" x14ac:dyDescent="0.25">
      <c r="A109" s="533"/>
      <c r="B109" s="78" t="s">
        <v>132</v>
      </c>
      <c r="C109" s="98">
        <v>449</v>
      </c>
      <c r="D109" s="107">
        <v>488</v>
      </c>
      <c r="E109" s="107">
        <v>653</v>
      </c>
      <c r="F109" s="107">
        <v>909</v>
      </c>
      <c r="G109" s="107">
        <v>508</v>
      </c>
      <c r="H109" s="103">
        <v>1017</v>
      </c>
      <c r="I109" s="103">
        <v>4030</v>
      </c>
      <c r="J109" s="103">
        <v>3402</v>
      </c>
      <c r="K109" s="103">
        <v>1712</v>
      </c>
      <c r="L109" s="103">
        <v>2685</v>
      </c>
      <c r="M109" s="103">
        <v>2719</v>
      </c>
      <c r="N109" s="352">
        <f t="shared" si="191"/>
        <v>18572</v>
      </c>
      <c r="O109" s="358">
        <v>170</v>
      </c>
      <c r="P109" s="107">
        <v>207</v>
      </c>
      <c r="Q109" s="107">
        <v>299</v>
      </c>
      <c r="R109" s="107">
        <v>319</v>
      </c>
      <c r="S109" s="107">
        <v>139</v>
      </c>
      <c r="T109" s="107">
        <v>365</v>
      </c>
      <c r="U109" s="103">
        <v>1403</v>
      </c>
      <c r="V109" s="107">
        <v>674</v>
      </c>
      <c r="W109" s="107">
        <v>143</v>
      </c>
      <c r="X109" s="107">
        <v>162</v>
      </c>
      <c r="Y109" s="107">
        <v>106</v>
      </c>
      <c r="Z109" s="352">
        <f t="shared" si="192"/>
        <v>3987</v>
      </c>
      <c r="AA109" s="357">
        <f t="shared" si="193"/>
        <v>619</v>
      </c>
      <c r="AB109" s="103">
        <f t="shared" si="194"/>
        <v>695</v>
      </c>
      <c r="AC109" s="103">
        <f t="shared" si="195"/>
        <v>952</v>
      </c>
      <c r="AD109" s="103">
        <f t="shared" si="196"/>
        <v>1228</v>
      </c>
      <c r="AE109" s="103">
        <f t="shared" si="197"/>
        <v>647</v>
      </c>
      <c r="AF109" s="103">
        <f t="shared" si="198"/>
        <v>1382</v>
      </c>
      <c r="AG109" s="103">
        <f t="shared" si="199"/>
        <v>5433</v>
      </c>
      <c r="AH109" s="103">
        <f t="shared" si="200"/>
        <v>4076</v>
      </c>
      <c r="AI109" s="103">
        <f t="shared" si="201"/>
        <v>1855</v>
      </c>
      <c r="AJ109" s="103">
        <f t="shared" si="202"/>
        <v>2847</v>
      </c>
      <c r="AK109" s="96">
        <f t="shared" si="203"/>
        <v>2825</v>
      </c>
      <c r="AL109" s="73">
        <f t="shared" si="204"/>
        <v>22559</v>
      </c>
    </row>
    <row r="110" spans="1:39" x14ac:dyDescent="0.25">
      <c r="A110" s="105"/>
      <c r="B110" s="155" t="s">
        <v>121</v>
      </c>
      <c r="C110" s="99">
        <f>SUM(C100:C109)</f>
        <v>7761</v>
      </c>
      <c r="D110" s="100">
        <f t="shared" ref="D110" si="275">SUM(D100:D109)</f>
        <v>7686</v>
      </c>
      <c r="E110" s="100">
        <f t="shared" ref="E110" si="276">SUM(E100:E109)</f>
        <v>10051</v>
      </c>
      <c r="F110" s="100">
        <f t="shared" ref="F110" si="277">SUM(F100:F109)</f>
        <v>13513</v>
      </c>
      <c r="G110" s="100">
        <f t="shared" ref="G110" si="278">SUM(G100:G109)</f>
        <v>7871</v>
      </c>
      <c r="H110" s="100">
        <f t="shared" ref="H110" si="279">SUM(H100:H109)</f>
        <v>21659</v>
      </c>
      <c r="I110" s="100">
        <f t="shared" ref="I110" si="280">SUM(I100:I109)</f>
        <v>65742</v>
      </c>
      <c r="J110" s="100">
        <f t="shared" ref="J110" si="281">SUM(J100:J109)</f>
        <v>48599</v>
      </c>
      <c r="K110" s="100">
        <f t="shared" ref="K110" si="282">SUM(K100:K109)</f>
        <v>23038</v>
      </c>
      <c r="L110" s="100">
        <f t="shared" ref="L110" si="283">SUM(L100:L109)</f>
        <v>35756</v>
      </c>
      <c r="M110" s="100">
        <f t="shared" ref="M110" si="284">SUM(M100:M109)</f>
        <v>34112</v>
      </c>
      <c r="N110" s="353">
        <f t="shared" ref="N110" si="285">SUM(N100:N109)</f>
        <v>275788</v>
      </c>
      <c r="O110" s="355">
        <f t="shared" ref="O110" si="286">SUM(O100:O109)</f>
        <v>3024</v>
      </c>
      <c r="P110" s="100">
        <f t="shared" ref="P110" si="287">SUM(P100:P109)</f>
        <v>3338</v>
      </c>
      <c r="Q110" s="100">
        <f t="shared" ref="Q110" si="288">SUM(Q100:Q109)</f>
        <v>4732</v>
      </c>
      <c r="R110" s="100">
        <f t="shared" ref="R110" si="289">SUM(R100:R109)</f>
        <v>5571</v>
      </c>
      <c r="S110" s="100">
        <f t="shared" ref="S110" si="290">SUM(S100:S109)</f>
        <v>3153</v>
      </c>
      <c r="T110" s="100">
        <f t="shared" ref="T110" si="291">SUM(T100:T109)</f>
        <v>8771</v>
      </c>
      <c r="U110" s="100">
        <f t="shared" ref="U110" si="292">SUM(U100:U109)</f>
        <v>34491</v>
      </c>
      <c r="V110" s="100">
        <f t="shared" ref="V110" si="293">SUM(V100:V109)</f>
        <v>19264</v>
      </c>
      <c r="W110" s="100">
        <f t="shared" ref="W110" si="294">SUM(W100:W109)</f>
        <v>4015</v>
      </c>
      <c r="X110" s="100">
        <f t="shared" ref="X110" si="295">SUM(X100:X109)</f>
        <v>4671</v>
      </c>
      <c r="Y110" s="100">
        <f t="shared" ref="Y110" si="296">SUM(Y100:Y109)</f>
        <v>3684</v>
      </c>
      <c r="Z110" s="353">
        <f t="shared" ref="Z110" si="297">SUM(Z100:Z109)</f>
        <v>94714</v>
      </c>
      <c r="AA110" s="355">
        <f t="shared" ref="AA110" si="298">SUM(AA100:AA109)</f>
        <v>10785</v>
      </c>
      <c r="AB110" s="100">
        <f t="shared" ref="AB110" si="299">SUM(AB100:AB109)</f>
        <v>11024</v>
      </c>
      <c r="AC110" s="100">
        <f t="shared" ref="AC110" si="300">SUM(AC100:AC109)</f>
        <v>14783</v>
      </c>
      <c r="AD110" s="100">
        <f t="shared" ref="AD110" si="301">SUM(AD100:AD109)</f>
        <v>19084</v>
      </c>
      <c r="AE110" s="100">
        <f t="shared" ref="AE110" si="302">SUM(AE100:AE109)</f>
        <v>11024</v>
      </c>
      <c r="AF110" s="100">
        <f t="shared" ref="AF110" si="303">SUM(AF100:AF109)</f>
        <v>30430</v>
      </c>
      <c r="AG110" s="100">
        <f t="shared" ref="AG110" si="304">SUM(AG100:AG109)</f>
        <v>100233</v>
      </c>
      <c r="AH110" s="100">
        <f t="shared" ref="AH110" si="305">SUM(AH100:AH109)</f>
        <v>67863</v>
      </c>
      <c r="AI110" s="100">
        <f t="shared" ref="AI110" si="306">SUM(AI100:AI109)</f>
        <v>27053</v>
      </c>
      <c r="AJ110" s="100">
        <f t="shared" ref="AJ110" si="307">SUM(AJ100:AJ109)</f>
        <v>40427</v>
      </c>
      <c r="AK110" s="101">
        <f t="shared" ref="AK110" si="308">SUM(AK100:AK109)</f>
        <v>37796</v>
      </c>
      <c r="AL110" s="91">
        <f t="shared" ref="AL110" si="309">SUM(AL100:AL109)</f>
        <v>370502</v>
      </c>
    </row>
    <row r="111" spans="1:39" x14ac:dyDescent="0.25">
      <c r="A111" s="522" t="s">
        <v>407</v>
      </c>
      <c r="B111" s="78" t="s">
        <v>124</v>
      </c>
      <c r="C111" s="88">
        <v>1398</v>
      </c>
      <c r="D111" s="103">
        <v>1219</v>
      </c>
      <c r="E111" s="103">
        <v>1490</v>
      </c>
      <c r="F111" s="103">
        <v>1993</v>
      </c>
      <c r="G111" s="103">
        <v>1201</v>
      </c>
      <c r="H111" s="103">
        <v>5856</v>
      </c>
      <c r="I111" s="103">
        <v>14056</v>
      </c>
      <c r="J111" s="103">
        <v>7369</v>
      </c>
      <c r="K111" s="103">
        <v>3250</v>
      </c>
      <c r="L111" s="103">
        <v>4964</v>
      </c>
      <c r="M111" s="103">
        <v>4570</v>
      </c>
      <c r="N111" s="352">
        <f t="shared" si="191"/>
        <v>47366</v>
      </c>
      <c r="O111" s="358">
        <v>557</v>
      </c>
      <c r="P111" s="107">
        <v>630</v>
      </c>
      <c r="Q111" s="107">
        <v>928</v>
      </c>
      <c r="R111" s="107">
        <v>1027</v>
      </c>
      <c r="S111" s="107">
        <v>555</v>
      </c>
      <c r="T111" s="103">
        <v>2279</v>
      </c>
      <c r="U111" s="103">
        <v>8705</v>
      </c>
      <c r="V111" s="103">
        <v>4751</v>
      </c>
      <c r="W111" s="107">
        <v>1026</v>
      </c>
      <c r="X111" s="103">
        <v>1128</v>
      </c>
      <c r="Y111" s="107">
        <v>928</v>
      </c>
      <c r="Z111" s="352">
        <f t="shared" si="192"/>
        <v>22514</v>
      </c>
      <c r="AA111" s="357">
        <f t="shared" si="193"/>
        <v>1955</v>
      </c>
      <c r="AB111" s="103">
        <f t="shared" si="194"/>
        <v>1849</v>
      </c>
      <c r="AC111" s="103">
        <f t="shared" si="195"/>
        <v>2418</v>
      </c>
      <c r="AD111" s="103">
        <f t="shared" si="196"/>
        <v>3020</v>
      </c>
      <c r="AE111" s="103">
        <f t="shared" si="197"/>
        <v>1756</v>
      </c>
      <c r="AF111" s="103">
        <f t="shared" si="198"/>
        <v>8135</v>
      </c>
      <c r="AG111" s="103">
        <f t="shared" si="199"/>
        <v>22761</v>
      </c>
      <c r="AH111" s="103">
        <f t="shared" si="200"/>
        <v>12120</v>
      </c>
      <c r="AI111" s="103">
        <f t="shared" si="201"/>
        <v>4276</v>
      </c>
      <c r="AJ111" s="103">
        <f t="shared" si="202"/>
        <v>6092</v>
      </c>
      <c r="AK111" s="96">
        <f t="shared" si="203"/>
        <v>5498</v>
      </c>
      <c r="AL111" s="73">
        <f t="shared" si="204"/>
        <v>69880</v>
      </c>
      <c r="AM111" s="35"/>
    </row>
    <row r="112" spans="1:39" x14ac:dyDescent="0.25">
      <c r="A112" s="523"/>
      <c r="B112" s="78" t="s">
        <v>125</v>
      </c>
      <c r="C112" s="98">
        <v>588</v>
      </c>
      <c r="D112" s="107">
        <v>542</v>
      </c>
      <c r="E112" s="107">
        <v>688</v>
      </c>
      <c r="F112" s="107">
        <v>909</v>
      </c>
      <c r="G112" s="107">
        <v>534</v>
      </c>
      <c r="H112" s="103">
        <v>1566</v>
      </c>
      <c r="I112" s="103">
        <v>5455</v>
      </c>
      <c r="J112" s="103">
        <v>3799</v>
      </c>
      <c r="K112" s="103">
        <v>1667</v>
      </c>
      <c r="L112" s="103">
        <v>2787</v>
      </c>
      <c r="M112" s="103">
        <v>2612</v>
      </c>
      <c r="N112" s="352">
        <f t="shared" si="191"/>
        <v>21147</v>
      </c>
      <c r="O112" s="358">
        <v>241</v>
      </c>
      <c r="P112" s="107">
        <v>259</v>
      </c>
      <c r="Q112" s="107">
        <v>351</v>
      </c>
      <c r="R112" s="107">
        <v>398</v>
      </c>
      <c r="S112" s="107">
        <v>218</v>
      </c>
      <c r="T112" s="107">
        <v>687</v>
      </c>
      <c r="U112" s="103">
        <v>2672</v>
      </c>
      <c r="V112" s="103">
        <v>1436</v>
      </c>
      <c r="W112" s="107">
        <v>317</v>
      </c>
      <c r="X112" s="107">
        <v>355</v>
      </c>
      <c r="Y112" s="107">
        <v>241</v>
      </c>
      <c r="Z112" s="352">
        <f t="shared" si="192"/>
        <v>7175</v>
      </c>
      <c r="AA112" s="357">
        <f t="shared" si="193"/>
        <v>829</v>
      </c>
      <c r="AB112" s="103">
        <f t="shared" si="194"/>
        <v>801</v>
      </c>
      <c r="AC112" s="103">
        <f t="shared" si="195"/>
        <v>1039</v>
      </c>
      <c r="AD112" s="103">
        <f t="shared" si="196"/>
        <v>1307</v>
      </c>
      <c r="AE112" s="103">
        <f t="shared" si="197"/>
        <v>752</v>
      </c>
      <c r="AF112" s="103">
        <f t="shared" si="198"/>
        <v>2253</v>
      </c>
      <c r="AG112" s="103">
        <f t="shared" si="199"/>
        <v>8127</v>
      </c>
      <c r="AH112" s="103">
        <f t="shared" si="200"/>
        <v>5235</v>
      </c>
      <c r="AI112" s="103">
        <f t="shared" si="201"/>
        <v>1984</v>
      </c>
      <c r="AJ112" s="103">
        <f t="shared" si="202"/>
        <v>3142</v>
      </c>
      <c r="AK112" s="96">
        <f t="shared" si="203"/>
        <v>2853</v>
      </c>
      <c r="AL112" s="73">
        <f t="shared" si="204"/>
        <v>28322</v>
      </c>
      <c r="AM112" s="35"/>
    </row>
    <row r="113" spans="1:39" x14ac:dyDescent="0.25">
      <c r="A113" s="523"/>
      <c r="B113" s="78" t="s">
        <v>126</v>
      </c>
      <c r="C113" s="98">
        <v>781</v>
      </c>
      <c r="D113" s="107">
        <v>861</v>
      </c>
      <c r="E113" s="103">
        <v>1205</v>
      </c>
      <c r="F113" s="103">
        <v>1601</v>
      </c>
      <c r="G113" s="107">
        <v>932</v>
      </c>
      <c r="H113" s="103">
        <v>1864</v>
      </c>
      <c r="I113" s="103">
        <v>6437</v>
      </c>
      <c r="J113" s="103">
        <v>5989</v>
      </c>
      <c r="K113" s="103">
        <v>3025</v>
      </c>
      <c r="L113" s="103">
        <v>5228</v>
      </c>
      <c r="M113" s="103">
        <v>5444</v>
      </c>
      <c r="N113" s="352">
        <f t="shared" si="191"/>
        <v>33367</v>
      </c>
      <c r="O113" s="358">
        <v>93</v>
      </c>
      <c r="P113" s="107">
        <v>135</v>
      </c>
      <c r="Q113" s="107">
        <v>204</v>
      </c>
      <c r="R113" s="107">
        <v>298</v>
      </c>
      <c r="S113" s="107">
        <v>158</v>
      </c>
      <c r="T113" s="107">
        <v>318</v>
      </c>
      <c r="U113" s="103">
        <v>1678</v>
      </c>
      <c r="V113" s="103">
        <v>1100</v>
      </c>
      <c r="W113" s="107">
        <v>242</v>
      </c>
      <c r="X113" s="107">
        <v>303</v>
      </c>
      <c r="Y113" s="107">
        <v>309</v>
      </c>
      <c r="Z113" s="352">
        <f t="shared" si="192"/>
        <v>4838</v>
      </c>
      <c r="AA113" s="357">
        <f t="shared" si="193"/>
        <v>874</v>
      </c>
      <c r="AB113" s="103">
        <f t="shared" si="194"/>
        <v>996</v>
      </c>
      <c r="AC113" s="103">
        <f t="shared" si="195"/>
        <v>1409</v>
      </c>
      <c r="AD113" s="103">
        <f t="shared" si="196"/>
        <v>1899</v>
      </c>
      <c r="AE113" s="103">
        <f t="shared" si="197"/>
        <v>1090</v>
      </c>
      <c r="AF113" s="103">
        <f t="shared" si="198"/>
        <v>2182</v>
      </c>
      <c r="AG113" s="103">
        <f t="shared" si="199"/>
        <v>8115</v>
      </c>
      <c r="AH113" s="103">
        <f t="shared" si="200"/>
        <v>7089</v>
      </c>
      <c r="AI113" s="103">
        <f t="shared" si="201"/>
        <v>3267</v>
      </c>
      <c r="AJ113" s="103">
        <f t="shared" si="202"/>
        <v>5531</v>
      </c>
      <c r="AK113" s="96">
        <f t="shared" si="203"/>
        <v>5753</v>
      </c>
      <c r="AL113" s="73">
        <f t="shared" si="204"/>
        <v>38205</v>
      </c>
      <c r="AM113" s="35"/>
    </row>
    <row r="114" spans="1:39" x14ac:dyDescent="0.25">
      <c r="A114" s="523"/>
      <c r="B114" s="78" t="s">
        <v>127</v>
      </c>
      <c r="C114" s="98">
        <v>758</v>
      </c>
      <c r="D114" s="107">
        <v>801</v>
      </c>
      <c r="E114" s="103">
        <v>1057</v>
      </c>
      <c r="F114" s="103">
        <v>1428</v>
      </c>
      <c r="G114" s="107">
        <v>810</v>
      </c>
      <c r="H114" s="103">
        <v>1783</v>
      </c>
      <c r="I114" s="103">
        <v>5988</v>
      </c>
      <c r="J114" s="103">
        <v>4405</v>
      </c>
      <c r="K114" s="103">
        <v>2063</v>
      </c>
      <c r="L114" s="103">
        <v>3466</v>
      </c>
      <c r="M114" s="103">
        <v>3202</v>
      </c>
      <c r="N114" s="352">
        <f t="shared" si="191"/>
        <v>25761</v>
      </c>
      <c r="O114" s="358">
        <v>160</v>
      </c>
      <c r="P114" s="107">
        <v>186</v>
      </c>
      <c r="Q114" s="107">
        <v>289</v>
      </c>
      <c r="R114" s="107">
        <v>329</v>
      </c>
      <c r="S114" s="107">
        <v>180</v>
      </c>
      <c r="T114" s="107">
        <v>448</v>
      </c>
      <c r="U114" s="103">
        <v>2123</v>
      </c>
      <c r="V114" s="103">
        <v>1385</v>
      </c>
      <c r="W114" s="107">
        <v>323</v>
      </c>
      <c r="X114" s="107">
        <v>357</v>
      </c>
      <c r="Y114" s="107">
        <v>217</v>
      </c>
      <c r="Z114" s="352">
        <f t="shared" si="192"/>
        <v>5997</v>
      </c>
      <c r="AA114" s="357">
        <f t="shared" si="193"/>
        <v>918</v>
      </c>
      <c r="AB114" s="103">
        <f t="shared" si="194"/>
        <v>987</v>
      </c>
      <c r="AC114" s="103">
        <f t="shared" si="195"/>
        <v>1346</v>
      </c>
      <c r="AD114" s="103">
        <f t="shared" si="196"/>
        <v>1757</v>
      </c>
      <c r="AE114" s="103">
        <f t="shared" si="197"/>
        <v>990</v>
      </c>
      <c r="AF114" s="103">
        <f t="shared" si="198"/>
        <v>2231</v>
      </c>
      <c r="AG114" s="103">
        <f t="shared" si="199"/>
        <v>8111</v>
      </c>
      <c r="AH114" s="103">
        <f t="shared" si="200"/>
        <v>5790</v>
      </c>
      <c r="AI114" s="103">
        <f t="shared" si="201"/>
        <v>2386</v>
      </c>
      <c r="AJ114" s="103">
        <f t="shared" si="202"/>
        <v>3823</v>
      </c>
      <c r="AK114" s="96">
        <f t="shared" si="203"/>
        <v>3419</v>
      </c>
      <c r="AL114" s="73">
        <f t="shared" si="204"/>
        <v>31758</v>
      </c>
      <c r="AM114" s="35"/>
    </row>
    <row r="115" spans="1:39" x14ac:dyDescent="0.25">
      <c r="A115" s="523"/>
      <c r="B115" s="78" t="s">
        <v>128</v>
      </c>
      <c r="C115" s="98">
        <v>441</v>
      </c>
      <c r="D115" s="107">
        <v>488</v>
      </c>
      <c r="E115" s="107">
        <v>669</v>
      </c>
      <c r="F115" s="107">
        <v>891</v>
      </c>
      <c r="G115" s="107">
        <v>476</v>
      </c>
      <c r="H115" s="103">
        <v>1076</v>
      </c>
      <c r="I115" s="103">
        <v>4111</v>
      </c>
      <c r="J115" s="103">
        <v>3533</v>
      </c>
      <c r="K115" s="103">
        <v>1869</v>
      </c>
      <c r="L115" s="103">
        <v>3039</v>
      </c>
      <c r="M115" s="103">
        <v>2677</v>
      </c>
      <c r="N115" s="352">
        <f t="shared" si="191"/>
        <v>19270</v>
      </c>
      <c r="O115" s="358">
        <v>30</v>
      </c>
      <c r="P115" s="107">
        <v>41</v>
      </c>
      <c r="Q115" s="107">
        <v>61</v>
      </c>
      <c r="R115" s="107">
        <v>66</v>
      </c>
      <c r="S115" s="107">
        <v>40</v>
      </c>
      <c r="T115" s="107">
        <v>211</v>
      </c>
      <c r="U115" s="107">
        <v>767</v>
      </c>
      <c r="V115" s="107">
        <v>486</v>
      </c>
      <c r="W115" s="107">
        <v>109</v>
      </c>
      <c r="X115" s="107">
        <v>152</v>
      </c>
      <c r="Y115" s="107">
        <v>115</v>
      </c>
      <c r="Z115" s="352">
        <f t="shared" si="192"/>
        <v>2078</v>
      </c>
      <c r="AA115" s="357">
        <f t="shared" si="193"/>
        <v>471</v>
      </c>
      <c r="AB115" s="103">
        <f t="shared" si="194"/>
        <v>529</v>
      </c>
      <c r="AC115" s="103">
        <f t="shared" si="195"/>
        <v>730</v>
      </c>
      <c r="AD115" s="103">
        <f t="shared" si="196"/>
        <v>957</v>
      </c>
      <c r="AE115" s="103">
        <f t="shared" si="197"/>
        <v>516</v>
      </c>
      <c r="AF115" s="103">
        <f t="shared" si="198"/>
        <v>1287</v>
      </c>
      <c r="AG115" s="103">
        <f t="shared" si="199"/>
        <v>4878</v>
      </c>
      <c r="AH115" s="103">
        <f t="shared" si="200"/>
        <v>4019</v>
      </c>
      <c r="AI115" s="103">
        <f t="shared" si="201"/>
        <v>1978</v>
      </c>
      <c r="AJ115" s="103">
        <f t="shared" si="202"/>
        <v>3191</v>
      </c>
      <c r="AK115" s="96">
        <f t="shared" si="203"/>
        <v>2792</v>
      </c>
      <c r="AL115" s="73">
        <f t="shared" si="204"/>
        <v>21348</v>
      </c>
      <c r="AM115" s="35"/>
    </row>
    <row r="116" spans="1:39" x14ac:dyDescent="0.25">
      <c r="A116" s="523"/>
      <c r="B116" s="78" t="s">
        <v>129</v>
      </c>
      <c r="C116" s="88">
        <v>1279</v>
      </c>
      <c r="D116" s="103">
        <v>1255</v>
      </c>
      <c r="E116" s="103">
        <v>1646</v>
      </c>
      <c r="F116" s="103">
        <v>2327</v>
      </c>
      <c r="G116" s="103">
        <v>1403</v>
      </c>
      <c r="H116" s="103">
        <v>3770</v>
      </c>
      <c r="I116" s="103">
        <v>10658</v>
      </c>
      <c r="J116" s="103">
        <v>7597</v>
      </c>
      <c r="K116" s="103">
        <v>3479</v>
      </c>
      <c r="L116" s="103">
        <v>5689</v>
      </c>
      <c r="M116" s="103">
        <v>5294</v>
      </c>
      <c r="N116" s="352">
        <f t="shared" si="191"/>
        <v>44397</v>
      </c>
      <c r="O116" s="358">
        <v>581</v>
      </c>
      <c r="P116" s="107">
        <v>656</v>
      </c>
      <c r="Q116" s="107">
        <v>915</v>
      </c>
      <c r="R116" s="103">
        <v>1207</v>
      </c>
      <c r="S116" s="107">
        <v>647</v>
      </c>
      <c r="T116" s="103">
        <v>1700</v>
      </c>
      <c r="U116" s="103">
        <v>7149</v>
      </c>
      <c r="V116" s="103">
        <v>3797</v>
      </c>
      <c r="W116" s="107">
        <v>784</v>
      </c>
      <c r="X116" s="107">
        <v>955</v>
      </c>
      <c r="Y116" s="107">
        <v>776</v>
      </c>
      <c r="Z116" s="352">
        <f t="shared" si="192"/>
        <v>19167</v>
      </c>
      <c r="AA116" s="357">
        <f t="shared" si="193"/>
        <v>1860</v>
      </c>
      <c r="AB116" s="103">
        <f t="shared" si="194"/>
        <v>1911</v>
      </c>
      <c r="AC116" s="103">
        <f t="shared" si="195"/>
        <v>2561</v>
      </c>
      <c r="AD116" s="103">
        <f t="shared" si="196"/>
        <v>3534</v>
      </c>
      <c r="AE116" s="103">
        <f t="shared" si="197"/>
        <v>2050</v>
      </c>
      <c r="AF116" s="103">
        <f t="shared" si="198"/>
        <v>5470</v>
      </c>
      <c r="AG116" s="103">
        <f t="shared" si="199"/>
        <v>17807</v>
      </c>
      <c r="AH116" s="103">
        <f t="shared" si="200"/>
        <v>11394</v>
      </c>
      <c r="AI116" s="103">
        <f t="shared" si="201"/>
        <v>4263</v>
      </c>
      <c r="AJ116" s="103">
        <f t="shared" si="202"/>
        <v>6644</v>
      </c>
      <c r="AK116" s="96">
        <f t="shared" si="203"/>
        <v>6070</v>
      </c>
      <c r="AL116" s="73">
        <f t="shared" si="204"/>
        <v>63564</v>
      </c>
      <c r="AM116" s="35"/>
    </row>
    <row r="117" spans="1:39" x14ac:dyDescent="0.25">
      <c r="A117" s="523"/>
      <c r="B117" s="78" t="s">
        <v>130</v>
      </c>
      <c r="C117" s="88">
        <v>1019</v>
      </c>
      <c r="D117" s="103">
        <v>1008</v>
      </c>
      <c r="E117" s="103">
        <v>1281</v>
      </c>
      <c r="F117" s="103">
        <v>1720</v>
      </c>
      <c r="G117" s="103">
        <v>983</v>
      </c>
      <c r="H117" s="103">
        <v>2197</v>
      </c>
      <c r="I117" s="103">
        <v>6491</v>
      </c>
      <c r="J117" s="103">
        <v>5203</v>
      </c>
      <c r="K117" s="103">
        <v>2395</v>
      </c>
      <c r="L117" s="103">
        <v>3958</v>
      </c>
      <c r="M117" s="103">
        <v>3417</v>
      </c>
      <c r="N117" s="352">
        <f t="shared" si="191"/>
        <v>29672</v>
      </c>
      <c r="O117" s="358">
        <v>746</v>
      </c>
      <c r="P117" s="107">
        <v>787</v>
      </c>
      <c r="Q117" s="103">
        <v>1112</v>
      </c>
      <c r="R117" s="103">
        <v>1384</v>
      </c>
      <c r="S117" s="107">
        <v>822</v>
      </c>
      <c r="T117" s="103">
        <v>1761</v>
      </c>
      <c r="U117" s="103">
        <v>5792</v>
      </c>
      <c r="V117" s="103">
        <v>3452</v>
      </c>
      <c r="W117" s="107">
        <v>718</v>
      </c>
      <c r="X117" s="107">
        <v>880</v>
      </c>
      <c r="Y117" s="107">
        <v>564</v>
      </c>
      <c r="Z117" s="352">
        <f t="shared" si="192"/>
        <v>18018</v>
      </c>
      <c r="AA117" s="357">
        <f t="shared" si="193"/>
        <v>1765</v>
      </c>
      <c r="AB117" s="103">
        <f t="shared" si="194"/>
        <v>1795</v>
      </c>
      <c r="AC117" s="103">
        <f t="shared" si="195"/>
        <v>2393</v>
      </c>
      <c r="AD117" s="103">
        <f t="shared" si="196"/>
        <v>3104</v>
      </c>
      <c r="AE117" s="103">
        <f t="shared" si="197"/>
        <v>1805</v>
      </c>
      <c r="AF117" s="103">
        <f t="shared" si="198"/>
        <v>3958</v>
      </c>
      <c r="AG117" s="103">
        <f t="shared" si="199"/>
        <v>12283</v>
      </c>
      <c r="AH117" s="103">
        <f t="shared" si="200"/>
        <v>8655</v>
      </c>
      <c r="AI117" s="103">
        <f t="shared" si="201"/>
        <v>3113</v>
      </c>
      <c r="AJ117" s="103">
        <f t="shared" si="202"/>
        <v>4838</v>
      </c>
      <c r="AK117" s="96">
        <f t="shared" si="203"/>
        <v>3981</v>
      </c>
      <c r="AL117" s="73">
        <f t="shared" si="204"/>
        <v>47690</v>
      </c>
      <c r="AM117" s="35"/>
    </row>
    <row r="118" spans="1:39" x14ac:dyDescent="0.25">
      <c r="A118" s="523"/>
      <c r="B118" s="78" t="s">
        <v>131</v>
      </c>
      <c r="C118" s="98">
        <v>438</v>
      </c>
      <c r="D118" s="107">
        <v>412</v>
      </c>
      <c r="E118" s="107">
        <v>514</v>
      </c>
      <c r="F118" s="107">
        <v>741</v>
      </c>
      <c r="G118" s="107">
        <v>469</v>
      </c>
      <c r="H118" s="103">
        <v>1207</v>
      </c>
      <c r="I118" s="103">
        <v>3847</v>
      </c>
      <c r="J118" s="103">
        <v>2729</v>
      </c>
      <c r="K118" s="103">
        <v>1215</v>
      </c>
      <c r="L118" s="103">
        <v>2063</v>
      </c>
      <c r="M118" s="103">
        <v>1653</v>
      </c>
      <c r="N118" s="352">
        <f t="shared" si="191"/>
        <v>15288</v>
      </c>
      <c r="O118" s="358">
        <v>240</v>
      </c>
      <c r="P118" s="107">
        <v>232</v>
      </c>
      <c r="Q118" s="107">
        <v>279</v>
      </c>
      <c r="R118" s="107">
        <v>314</v>
      </c>
      <c r="S118" s="107">
        <v>204</v>
      </c>
      <c r="T118" s="107">
        <v>672</v>
      </c>
      <c r="U118" s="103">
        <v>2613</v>
      </c>
      <c r="V118" s="103">
        <v>1402</v>
      </c>
      <c r="W118" s="107">
        <v>282</v>
      </c>
      <c r="X118" s="107">
        <v>366</v>
      </c>
      <c r="Y118" s="107">
        <v>274</v>
      </c>
      <c r="Z118" s="352">
        <f t="shared" si="192"/>
        <v>6878</v>
      </c>
      <c r="AA118" s="357">
        <f t="shared" si="193"/>
        <v>678</v>
      </c>
      <c r="AB118" s="103">
        <f t="shared" si="194"/>
        <v>644</v>
      </c>
      <c r="AC118" s="103">
        <f t="shared" si="195"/>
        <v>793</v>
      </c>
      <c r="AD118" s="103">
        <f t="shared" si="196"/>
        <v>1055</v>
      </c>
      <c r="AE118" s="103">
        <f t="shared" si="197"/>
        <v>673</v>
      </c>
      <c r="AF118" s="103">
        <f t="shared" si="198"/>
        <v>1879</v>
      </c>
      <c r="AG118" s="103">
        <f t="shared" si="199"/>
        <v>6460</v>
      </c>
      <c r="AH118" s="103">
        <f t="shared" si="200"/>
        <v>4131</v>
      </c>
      <c r="AI118" s="103">
        <f t="shared" si="201"/>
        <v>1497</v>
      </c>
      <c r="AJ118" s="103">
        <f t="shared" si="202"/>
        <v>2429</v>
      </c>
      <c r="AK118" s="96">
        <f t="shared" si="203"/>
        <v>1927</v>
      </c>
      <c r="AL118" s="73">
        <f t="shared" si="204"/>
        <v>22166</v>
      </c>
      <c r="AM118" s="35"/>
    </row>
    <row r="119" spans="1:39" x14ac:dyDescent="0.25">
      <c r="A119" s="523"/>
      <c r="B119" s="78" t="s">
        <v>133</v>
      </c>
      <c r="C119" s="98">
        <v>611</v>
      </c>
      <c r="D119" s="107">
        <v>624</v>
      </c>
      <c r="E119" s="107">
        <v>821</v>
      </c>
      <c r="F119" s="107">
        <v>1003</v>
      </c>
      <c r="G119" s="107">
        <v>547</v>
      </c>
      <c r="H119" s="103">
        <v>1285</v>
      </c>
      <c r="I119" s="103">
        <v>4521</v>
      </c>
      <c r="J119" s="103">
        <v>3469</v>
      </c>
      <c r="K119" s="103">
        <v>1842</v>
      </c>
      <c r="L119" s="103">
        <v>2785</v>
      </c>
      <c r="M119" s="103">
        <v>2286</v>
      </c>
      <c r="N119" s="352">
        <f t="shared" si="191"/>
        <v>19794</v>
      </c>
      <c r="O119" s="358">
        <v>238</v>
      </c>
      <c r="P119" s="107">
        <v>237</v>
      </c>
      <c r="Q119" s="107">
        <v>328</v>
      </c>
      <c r="R119" s="107">
        <v>456</v>
      </c>
      <c r="S119" s="107">
        <v>260</v>
      </c>
      <c r="T119" s="107">
        <v>487</v>
      </c>
      <c r="U119" s="103">
        <v>1873</v>
      </c>
      <c r="V119" s="103">
        <v>1131</v>
      </c>
      <c r="W119" s="107">
        <v>189</v>
      </c>
      <c r="X119" s="107">
        <v>182</v>
      </c>
      <c r="Y119" s="107">
        <v>176</v>
      </c>
      <c r="Z119" s="352">
        <f t="shared" si="192"/>
        <v>5557</v>
      </c>
      <c r="AA119" s="357">
        <f t="shared" si="193"/>
        <v>849</v>
      </c>
      <c r="AB119" s="103">
        <f t="shared" si="194"/>
        <v>861</v>
      </c>
      <c r="AC119" s="103">
        <f t="shared" si="195"/>
        <v>1149</v>
      </c>
      <c r="AD119" s="103">
        <f t="shared" si="196"/>
        <v>1459</v>
      </c>
      <c r="AE119" s="103">
        <f t="shared" si="197"/>
        <v>807</v>
      </c>
      <c r="AF119" s="103">
        <f t="shared" si="198"/>
        <v>1772</v>
      </c>
      <c r="AG119" s="103">
        <f t="shared" si="199"/>
        <v>6394</v>
      </c>
      <c r="AH119" s="103">
        <f t="shared" si="200"/>
        <v>4600</v>
      </c>
      <c r="AI119" s="103">
        <f t="shared" si="201"/>
        <v>2031</v>
      </c>
      <c r="AJ119" s="103">
        <f t="shared" si="202"/>
        <v>2967</v>
      </c>
      <c r="AK119" s="96">
        <f t="shared" si="203"/>
        <v>2462</v>
      </c>
      <c r="AL119" s="73">
        <f t="shared" si="204"/>
        <v>25351</v>
      </c>
      <c r="AM119" s="35"/>
    </row>
    <row r="120" spans="1:39" x14ac:dyDescent="0.25">
      <c r="A120" s="523"/>
      <c r="B120" s="78" t="s">
        <v>132</v>
      </c>
      <c r="C120" s="98">
        <v>449</v>
      </c>
      <c r="D120" s="107">
        <v>487</v>
      </c>
      <c r="E120" s="107">
        <v>654</v>
      </c>
      <c r="F120" s="107">
        <v>907</v>
      </c>
      <c r="G120" s="107">
        <v>505</v>
      </c>
      <c r="H120" s="103">
        <v>1022</v>
      </c>
      <c r="I120" s="103">
        <v>4016</v>
      </c>
      <c r="J120" s="103">
        <v>3300</v>
      </c>
      <c r="K120" s="103">
        <v>1691</v>
      </c>
      <c r="L120" s="103">
        <v>2754</v>
      </c>
      <c r="M120" s="103">
        <v>2705</v>
      </c>
      <c r="N120" s="352">
        <f t="shared" si="191"/>
        <v>18490</v>
      </c>
      <c r="O120" s="358">
        <v>173</v>
      </c>
      <c r="P120" s="107">
        <v>212</v>
      </c>
      <c r="Q120" s="107">
        <v>308</v>
      </c>
      <c r="R120" s="107">
        <v>335</v>
      </c>
      <c r="S120" s="107">
        <v>150</v>
      </c>
      <c r="T120" s="107">
        <v>376</v>
      </c>
      <c r="U120" s="103">
        <v>1428</v>
      </c>
      <c r="V120" s="107">
        <v>699</v>
      </c>
      <c r="W120" s="107">
        <v>147</v>
      </c>
      <c r="X120" s="107">
        <v>176</v>
      </c>
      <c r="Y120" s="107">
        <v>110</v>
      </c>
      <c r="Z120" s="352">
        <f t="shared" si="192"/>
        <v>4114</v>
      </c>
      <c r="AA120" s="357">
        <f t="shared" si="193"/>
        <v>622</v>
      </c>
      <c r="AB120" s="103">
        <f t="shared" si="194"/>
        <v>699</v>
      </c>
      <c r="AC120" s="103">
        <f t="shared" si="195"/>
        <v>962</v>
      </c>
      <c r="AD120" s="103">
        <f t="shared" si="196"/>
        <v>1242</v>
      </c>
      <c r="AE120" s="103">
        <f t="shared" si="197"/>
        <v>655</v>
      </c>
      <c r="AF120" s="103">
        <f t="shared" si="198"/>
        <v>1398</v>
      </c>
      <c r="AG120" s="103">
        <f t="shared" si="199"/>
        <v>5444</v>
      </c>
      <c r="AH120" s="103">
        <f t="shared" si="200"/>
        <v>3999</v>
      </c>
      <c r="AI120" s="103">
        <f t="shared" si="201"/>
        <v>1838</v>
      </c>
      <c r="AJ120" s="103">
        <f t="shared" si="202"/>
        <v>2930</v>
      </c>
      <c r="AK120" s="96">
        <f t="shared" si="203"/>
        <v>2815</v>
      </c>
      <c r="AL120" s="73">
        <f t="shared" si="204"/>
        <v>22604</v>
      </c>
      <c r="AM120" s="35"/>
    </row>
    <row r="121" spans="1:39" x14ac:dyDescent="0.25">
      <c r="A121" s="110"/>
      <c r="B121" s="155" t="s">
        <v>121</v>
      </c>
      <c r="C121" s="99">
        <f>SUM(C111:C120)</f>
        <v>7762</v>
      </c>
      <c r="D121" s="100">
        <f t="shared" ref="D121" si="310">SUM(D111:D120)</f>
        <v>7697</v>
      </c>
      <c r="E121" s="100">
        <f t="shared" ref="E121" si="311">SUM(E111:E120)</f>
        <v>10025</v>
      </c>
      <c r="F121" s="100">
        <f t="shared" ref="F121" si="312">SUM(F111:F120)</f>
        <v>13520</v>
      </c>
      <c r="G121" s="100">
        <f t="shared" ref="G121" si="313">SUM(G111:G120)</f>
        <v>7860</v>
      </c>
      <c r="H121" s="100">
        <f t="shared" ref="H121" si="314">SUM(H111:H120)</f>
        <v>21626</v>
      </c>
      <c r="I121" s="100">
        <f t="shared" ref="I121" si="315">SUM(I111:I120)</f>
        <v>65580</v>
      </c>
      <c r="J121" s="100">
        <f t="shared" ref="J121" si="316">SUM(J111:J120)</f>
        <v>47393</v>
      </c>
      <c r="K121" s="100">
        <f t="shared" ref="K121" si="317">SUM(K111:K120)</f>
        <v>22496</v>
      </c>
      <c r="L121" s="100">
        <f t="shared" ref="L121" si="318">SUM(L111:L120)</f>
        <v>36733</v>
      </c>
      <c r="M121" s="100">
        <f t="shared" ref="M121" si="319">SUM(M111:M120)</f>
        <v>33860</v>
      </c>
      <c r="N121" s="353">
        <f t="shared" ref="N121" si="320">SUM(N111:N120)</f>
        <v>274552</v>
      </c>
      <c r="O121" s="355">
        <f t="shared" ref="O121" si="321">SUM(O111:O120)</f>
        <v>3059</v>
      </c>
      <c r="P121" s="100">
        <f t="shared" ref="P121" si="322">SUM(P111:P120)</f>
        <v>3375</v>
      </c>
      <c r="Q121" s="100">
        <f t="shared" ref="Q121" si="323">SUM(Q111:Q120)</f>
        <v>4775</v>
      </c>
      <c r="R121" s="100">
        <f t="shared" ref="R121" si="324">SUM(R111:R120)</f>
        <v>5814</v>
      </c>
      <c r="S121" s="100">
        <f t="shared" ref="S121" si="325">SUM(S111:S120)</f>
        <v>3234</v>
      </c>
      <c r="T121" s="100">
        <f t="shared" ref="T121" si="326">SUM(T111:T120)</f>
        <v>8939</v>
      </c>
      <c r="U121" s="100">
        <f t="shared" ref="U121" si="327">SUM(U111:U120)</f>
        <v>34800</v>
      </c>
      <c r="V121" s="100">
        <f t="shared" ref="V121" si="328">SUM(V111:V120)</f>
        <v>19639</v>
      </c>
      <c r="W121" s="100">
        <f t="shared" ref="W121" si="329">SUM(W111:W120)</f>
        <v>4137</v>
      </c>
      <c r="X121" s="100">
        <f t="shared" ref="X121" si="330">SUM(X111:X120)</f>
        <v>4854</v>
      </c>
      <c r="Y121" s="100">
        <f t="shared" ref="Y121" si="331">SUM(Y111:Y120)</f>
        <v>3710</v>
      </c>
      <c r="Z121" s="353">
        <f t="shared" ref="Z121" si="332">SUM(Z111:Z120)</f>
        <v>96336</v>
      </c>
      <c r="AA121" s="355">
        <f t="shared" ref="AA121" si="333">SUM(AA111:AA120)</f>
        <v>10821</v>
      </c>
      <c r="AB121" s="100">
        <f t="shared" ref="AB121" si="334">SUM(AB111:AB120)</f>
        <v>11072</v>
      </c>
      <c r="AC121" s="100">
        <f t="shared" ref="AC121" si="335">SUM(AC111:AC120)</f>
        <v>14800</v>
      </c>
      <c r="AD121" s="100">
        <f t="shared" ref="AD121" si="336">SUM(AD111:AD120)</f>
        <v>19334</v>
      </c>
      <c r="AE121" s="100">
        <f t="shared" ref="AE121" si="337">SUM(AE111:AE120)</f>
        <v>11094</v>
      </c>
      <c r="AF121" s="226">
        <f t="shared" ref="AF121" si="338">SUM(AF111:AF120)</f>
        <v>30565</v>
      </c>
      <c r="AG121" s="226">
        <f t="shared" ref="AG121" si="339">SUM(AG111:AG120)</f>
        <v>100380</v>
      </c>
      <c r="AH121" s="226">
        <f t="shared" ref="AH121" si="340">SUM(AH111:AH120)</f>
        <v>67032</v>
      </c>
      <c r="AI121" s="226">
        <f t="shared" ref="AI121" si="341">SUM(AI111:AI120)</f>
        <v>26633</v>
      </c>
      <c r="AJ121" s="226">
        <f t="shared" ref="AJ121" si="342">SUM(AJ111:AJ120)</f>
        <v>41587</v>
      </c>
      <c r="AK121" s="227">
        <f t="shared" ref="AK121" si="343">SUM(AK111:AK120)</f>
        <v>37570</v>
      </c>
      <c r="AL121" s="225">
        <f t="shared" ref="AL121" si="344">SUM(AL111:AL120)</f>
        <v>370888</v>
      </c>
      <c r="AM121" s="35"/>
    </row>
    <row r="122" spans="1:39" s="452" customFormat="1" x14ac:dyDescent="0.25">
      <c r="A122" s="522" t="s">
        <v>408</v>
      </c>
      <c r="B122" s="78" t="s">
        <v>124</v>
      </c>
      <c r="C122" s="88">
        <v>1398</v>
      </c>
      <c r="D122" s="357">
        <v>1221</v>
      </c>
      <c r="E122" s="357">
        <v>1494</v>
      </c>
      <c r="F122" s="357">
        <v>1969</v>
      </c>
      <c r="G122" s="357">
        <v>1201</v>
      </c>
      <c r="H122" s="357">
        <v>5828</v>
      </c>
      <c r="I122" s="357">
        <v>14070</v>
      </c>
      <c r="J122" s="357">
        <v>7260</v>
      </c>
      <c r="K122" s="357">
        <v>3097</v>
      </c>
      <c r="L122" s="357">
        <v>5092</v>
      </c>
      <c r="M122" s="357">
        <v>4543</v>
      </c>
      <c r="N122" s="352">
        <f t="shared" si="191"/>
        <v>47173</v>
      </c>
      <c r="O122" s="358">
        <v>562</v>
      </c>
      <c r="P122" s="358">
        <v>635</v>
      </c>
      <c r="Q122" s="358">
        <v>936</v>
      </c>
      <c r="R122" s="358">
        <v>1053</v>
      </c>
      <c r="S122" s="358">
        <v>571</v>
      </c>
      <c r="T122" s="357">
        <v>2308</v>
      </c>
      <c r="U122" s="357">
        <v>8763</v>
      </c>
      <c r="V122" s="357">
        <v>4810</v>
      </c>
      <c r="W122" s="358">
        <v>1071</v>
      </c>
      <c r="X122" s="357">
        <v>1179</v>
      </c>
      <c r="Y122" s="358">
        <v>929</v>
      </c>
      <c r="Z122" s="352">
        <f t="shared" si="192"/>
        <v>22817</v>
      </c>
      <c r="AA122" s="357">
        <f t="shared" si="193"/>
        <v>1960</v>
      </c>
      <c r="AB122" s="357">
        <f t="shared" si="194"/>
        <v>1856</v>
      </c>
      <c r="AC122" s="357">
        <f t="shared" si="195"/>
        <v>2430</v>
      </c>
      <c r="AD122" s="357">
        <f t="shared" si="196"/>
        <v>3022</v>
      </c>
      <c r="AE122" s="357">
        <f t="shared" si="197"/>
        <v>1772</v>
      </c>
      <c r="AF122" s="357">
        <f t="shared" si="198"/>
        <v>8136</v>
      </c>
      <c r="AG122" s="357">
        <f t="shared" si="199"/>
        <v>22833</v>
      </c>
      <c r="AH122" s="357">
        <f t="shared" si="200"/>
        <v>12070</v>
      </c>
      <c r="AI122" s="357">
        <f t="shared" si="201"/>
        <v>4168</v>
      </c>
      <c r="AJ122" s="357">
        <f t="shared" si="202"/>
        <v>6271</v>
      </c>
      <c r="AK122" s="96">
        <f t="shared" si="203"/>
        <v>5472</v>
      </c>
      <c r="AL122" s="352">
        <f t="shared" si="204"/>
        <v>69990</v>
      </c>
      <c r="AM122" s="316"/>
    </row>
    <row r="123" spans="1:39" s="452" customFormat="1" x14ac:dyDescent="0.25">
      <c r="A123" s="523"/>
      <c r="B123" s="78" t="s">
        <v>125</v>
      </c>
      <c r="C123" s="98">
        <v>588</v>
      </c>
      <c r="D123" s="358">
        <v>543</v>
      </c>
      <c r="E123" s="358">
        <v>690</v>
      </c>
      <c r="F123" s="358">
        <v>900</v>
      </c>
      <c r="G123" s="358">
        <v>528</v>
      </c>
      <c r="H123" s="357">
        <v>1560</v>
      </c>
      <c r="I123" s="357">
        <v>5459</v>
      </c>
      <c r="J123" s="357">
        <v>3716</v>
      </c>
      <c r="K123" s="357">
        <v>1623</v>
      </c>
      <c r="L123" s="357">
        <v>2854</v>
      </c>
      <c r="M123" s="357">
        <v>2604</v>
      </c>
      <c r="N123" s="352">
        <f t="shared" si="191"/>
        <v>21065</v>
      </c>
      <c r="O123" s="358">
        <v>243</v>
      </c>
      <c r="P123" s="358">
        <v>260</v>
      </c>
      <c r="Q123" s="358">
        <v>354</v>
      </c>
      <c r="R123" s="358">
        <v>409</v>
      </c>
      <c r="S123" s="358">
        <v>221</v>
      </c>
      <c r="T123" s="358">
        <v>697</v>
      </c>
      <c r="U123" s="357">
        <v>2692</v>
      </c>
      <c r="V123" s="357">
        <v>1456</v>
      </c>
      <c r="W123" s="358">
        <v>322</v>
      </c>
      <c r="X123" s="358">
        <v>362</v>
      </c>
      <c r="Y123" s="358">
        <v>245</v>
      </c>
      <c r="Z123" s="352">
        <f t="shared" si="192"/>
        <v>7261</v>
      </c>
      <c r="AA123" s="357">
        <f t="shared" si="193"/>
        <v>831</v>
      </c>
      <c r="AB123" s="357">
        <f t="shared" si="194"/>
        <v>803</v>
      </c>
      <c r="AC123" s="357">
        <f t="shared" si="195"/>
        <v>1044</v>
      </c>
      <c r="AD123" s="357">
        <f t="shared" si="196"/>
        <v>1309</v>
      </c>
      <c r="AE123" s="357">
        <f t="shared" si="197"/>
        <v>749</v>
      </c>
      <c r="AF123" s="357">
        <f t="shared" si="198"/>
        <v>2257</v>
      </c>
      <c r="AG123" s="357">
        <f t="shared" si="199"/>
        <v>8151</v>
      </c>
      <c r="AH123" s="357">
        <f t="shared" si="200"/>
        <v>5172</v>
      </c>
      <c r="AI123" s="357">
        <f t="shared" si="201"/>
        <v>1945</v>
      </c>
      <c r="AJ123" s="357">
        <f t="shared" si="202"/>
        <v>3216</v>
      </c>
      <c r="AK123" s="96">
        <f t="shared" si="203"/>
        <v>2849</v>
      </c>
      <c r="AL123" s="352">
        <f t="shared" si="204"/>
        <v>28326</v>
      </c>
      <c r="AM123" s="316"/>
    </row>
    <row r="124" spans="1:39" s="452" customFormat="1" x14ac:dyDescent="0.25">
      <c r="A124" s="523"/>
      <c r="B124" s="78" t="s">
        <v>126</v>
      </c>
      <c r="C124" s="98">
        <v>779</v>
      </c>
      <c r="D124" s="358">
        <v>865</v>
      </c>
      <c r="E124" s="357">
        <v>1211</v>
      </c>
      <c r="F124" s="357">
        <v>1598</v>
      </c>
      <c r="G124" s="358">
        <v>942</v>
      </c>
      <c r="H124" s="357">
        <v>1866</v>
      </c>
      <c r="I124" s="357">
        <v>6465</v>
      </c>
      <c r="J124" s="357">
        <v>5862</v>
      </c>
      <c r="K124" s="357">
        <v>2933</v>
      </c>
      <c r="L124" s="357">
        <v>5356</v>
      </c>
      <c r="M124" s="357">
        <v>5391</v>
      </c>
      <c r="N124" s="352">
        <f t="shared" si="191"/>
        <v>33268</v>
      </c>
      <c r="O124" s="358">
        <v>93</v>
      </c>
      <c r="P124" s="358">
        <v>135</v>
      </c>
      <c r="Q124" s="358">
        <v>206</v>
      </c>
      <c r="R124" s="358">
        <v>307</v>
      </c>
      <c r="S124" s="358">
        <v>161</v>
      </c>
      <c r="T124" s="358">
        <v>325</v>
      </c>
      <c r="U124" s="357">
        <v>1700</v>
      </c>
      <c r="V124" s="357">
        <v>1115</v>
      </c>
      <c r="W124" s="358">
        <v>252</v>
      </c>
      <c r="X124" s="358">
        <v>313</v>
      </c>
      <c r="Y124" s="358">
        <v>307</v>
      </c>
      <c r="Z124" s="352">
        <f t="shared" si="192"/>
        <v>4914</v>
      </c>
      <c r="AA124" s="357">
        <f t="shared" si="193"/>
        <v>872</v>
      </c>
      <c r="AB124" s="357">
        <f t="shared" si="194"/>
        <v>1000</v>
      </c>
      <c r="AC124" s="357">
        <f t="shared" si="195"/>
        <v>1417</v>
      </c>
      <c r="AD124" s="357">
        <f t="shared" si="196"/>
        <v>1905</v>
      </c>
      <c r="AE124" s="357">
        <f t="shared" si="197"/>
        <v>1103</v>
      </c>
      <c r="AF124" s="357">
        <f t="shared" si="198"/>
        <v>2191</v>
      </c>
      <c r="AG124" s="357">
        <f t="shared" si="199"/>
        <v>8165</v>
      </c>
      <c r="AH124" s="357">
        <f t="shared" si="200"/>
        <v>6977</v>
      </c>
      <c r="AI124" s="357">
        <f t="shared" si="201"/>
        <v>3185</v>
      </c>
      <c r="AJ124" s="357">
        <f t="shared" si="202"/>
        <v>5669</v>
      </c>
      <c r="AK124" s="96">
        <f t="shared" si="203"/>
        <v>5698</v>
      </c>
      <c r="AL124" s="352">
        <f t="shared" si="204"/>
        <v>38182</v>
      </c>
      <c r="AM124" s="316"/>
    </row>
    <row r="125" spans="1:39" s="452" customFormat="1" x14ac:dyDescent="0.25">
      <c r="A125" s="523"/>
      <c r="B125" s="78" t="s">
        <v>127</v>
      </c>
      <c r="C125" s="98">
        <v>757</v>
      </c>
      <c r="D125" s="358">
        <v>799</v>
      </c>
      <c r="E125" s="357">
        <v>1059</v>
      </c>
      <c r="F125" s="357">
        <v>1401</v>
      </c>
      <c r="G125" s="358">
        <v>836</v>
      </c>
      <c r="H125" s="357">
        <v>1784</v>
      </c>
      <c r="I125" s="357">
        <v>5996</v>
      </c>
      <c r="J125" s="357">
        <v>4332</v>
      </c>
      <c r="K125" s="357">
        <v>1981</v>
      </c>
      <c r="L125" s="357">
        <v>3537</v>
      </c>
      <c r="M125" s="357">
        <v>3210</v>
      </c>
      <c r="N125" s="352">
        <f t="shared" si="191"/>
        <v>25692</v>
      </c>
      <c r="O125" s="358">
        <v>162</v>
      </c>
      <c r="P125" s="358">
        <v>188</v>
      </c>
      <c r="Q125" s="358">
        <v>291</v>
      </c>
      <c r="R125" s="358">
        <v>336</v>
      </c>
      <c r="S125" s="358">
        <v>188</v>
      </c>
      <c r="T125" s="358">
        <v>454</v>
      </c>
      <c r="U125" s="357">
        <v>2135</v>
      </c>
      <c r="V125" s="357">
        <v>1399</v>
      </c>
      <c r="W125" s="358">
        <v>327</v>
      </c>
      <c r="X125" s="358">
        <v>376</v>
      </c>
      <c r="Y125" s="358">
        <v>219</v>
      </c>
      <c r="Z125" s="352">
        <f t="shared" si="192"/>
        <v>6075</v>
      </c>
      <c r="AA125" s="357">
        <f t="shared" si="193"/>
        <v>919</v>
      </c>
      <c r="AB125" s="357">
        <f t="shared" si="194"/>
        <v>987</v>
      </c>
      <c r="AC125" s="357">
        <f t="shared" si="195"/>
        <v>1350</v>
      </c>
      <c r="AD125" s="357">
        <f t="shared" si="196"/>
        <v>1737</v>
      </c>
      <c r="AE125" s="357">
        <f t="shared" si="197"/>
        <v>1024</v>
      </c>
      <c r="AF125" s="357">
        <f t="shared" si="198"/>
        <v>2238</v>
      </c>
      <c r="AG125" s="357">
        <f t="shared" si="199"/>
        <v>8131</v>
      </c>
      <c r="AH125" s="357">
        <f t="shared" si="200"/>
        <v>5731</v>
      </c>
      <c r="AI125" s="357">
        <f t="shared" si="201"/>
        <v>2308</v>
      </c>
      <c r="AJ125" s="357">
        <f t="shared" si="202"/>
        <v>3913</v>
      </c>
      <c r="AK125" s="96">
        <f t="shared" si="203"/>
        <v>3429</v>
      </c>
      <c r="AL125" s="352">
        <f t="shared" si="204"/>
        <v>31767</v>
      </c>
      <c r="AM125" s="316"/>
    </row>
    <row r="126" spans="1:39" s="452" customFormat="1" x14ac:dyDescent="0.25">
      <c r="A126" s="523"/>
      <c r="B126" s="78" t="s">
        <v>128</v>
      </c>
      <c r="C126" s="98">
        <v>441</v>
      </c>
      <c r="D126" s="358">
        <v>489</v>
      </c>
      <c r="E126" s="358">
        <v>676</v>
      </c>
      <c r="F126" s="358">
        <v>887</v>
      </c>
      <c r="G126" s="358">
        <v>495</v>
      </c>
      <c r="H126" s="357">
        <v>1060</v>
      </c>
      <c r="I126" s="357">
        <v>4135</v>
      </c>
      <c r="J126" s="357">
        <v>3427</v>
      </c>
      <c r="K126" s="357">
        <v>1831</v>
      </c>
      <c r="L126" s="357">
        <v>3119</v>
      </c>
      <c r="M126" s="357">
        <v>2681</v>
      </c>
      <c r="N126" s="352">
        <f t="shared" si="191"/>
        <v>19241</v>
      </c>
      <c r="O126" s="358">
        <v>30</v>
      </c>
      <c r="P126" s="358">
        <v>41</v>
      </c>
      <c r="Q126" s="358">
        <v>61</v>
      </c>
      <c r="R126" s="358">
        <v>68</v>
      </c>
      <c r="S126" s="358">
        <v>42</v>
      </c>
      <c r="T126" s="358">
        <v>211</v>
      </c>
      <c r="U126" s="358">
        <v>775</v>
      </c>
      <c r="V126" s="358">
        <v>495</v>
      </c>
      <c r="W126" s="358">
        <v>109</v>
      </c>
      <c r="X126" s="358">
        <v>163</v>
      </c>
      <c r="Y126" s="358">
        <v>114</v>
      </c>
      <c r="Z126" s="352">
        <f t="shared" si="192"/>
        <v>2109</v>
      </c>
      <c r="AA126" s="357">
        <f t="shared" si="193"/>
        <v>471</v>
      </c>
      <c r="AB126" s="357">
        <f t="shared" si="194"/>
        <v>530</v>
      </c>
      <c r="AC126" s="357">
        <f t="shared" si="195"/>
        <v>737</v>
      </c>
      <c r="AD126" s="357">
        <f t="shared" si="196"/>
        <v>955</v>
      </c>
      <c r="AE126" s="357">
        <f t="shared" si="197"/>
        <v>537</v>
      </c>
      <c r="AF126" s="357">
        <f t="shared" si="198"/>
        <v>1271</v>
      </c>
      <c r="AG126" s="357">
        <f t="shared" si="199"/>
        <v>4910</v>
      </c>
      <c r="AH126" s="357">
        <f t="shared" si="200"/>
        <v>3922</v>
      </c>
      <c r="AI126" s="357">
        <f t="shared" si="201"/>
        <v>1940</v>
      </c>
      <c r="AJ126" s="357">
        <f t="shared" si="202"/>
        <v>3282</v>
      </c>
      <c r="AK126" s="96">
        <f t="shared" si="203"/>
        <v>2795</v>
      </c>
      <c r="AL126" s="352">
        <f t="shared" si="204"/>
        <v>21350</v>
      </c>
      <c r="AM126" s="316"/>
    </row>
    <row r="127" spans="1:39" s="452" customFormat="1" x14ac:dyDescent="0.25">
      <c r="A127" s="523"/>
      <c r="B127" s="78" t="s">
        <v>129</v>
      </c>
      <c r="C127" s="88">
        <v>1281</v>
      </c>
      <c r="D127" s="357">
        <v>1258</v>
      </c>
      <c r="E127" s="357">
        <v>1651</v>
      </c>
      <c r="F127" s="357">
        <v>2280</v>
      </c>
      <c r="G127" s="357">
        <v>1403</v>
      </c>
      <c r="H127" s="357">
        <v>3768</v>
      </c>
      <c r="I127" s="357">
        <v>10663</v>
      </c>
      <c r="J127" s="357">
        <v>7437</v>
      </c>
      <c r="K127" s="357">
        <v>3357</v>
      </c>
      <c r="L127" s="357">
        <v>5808</v>
      </c>
      <c r="M127" s="357">
        <v>5262</v>
      </c>
      <c r="N127" s="352">
        <f t="shared" si="191"/>
        <v>44168</v>
      </c>
      <c r="O127" s="358">
        <v>587</v>
      </c>
      <c r="P127" s="358">
        <v>663</v>
      </c>
      <c r="Q127" s="358">
        <v>926</v>
      </c>
      <c r="R127" s="357">
        <v>1245</v>
      </c>
      <c r="S127" s="358">
        <v>661</v>
      </c>
      <c r="T127" s="357">
        <v>1735</v>
      </c>
      <c r="U127" s="357">
        <v>7226</v>
      </c>
      <c r="V127" s="357">
        <v>3857</v>
      </c>
      <c r="W127" s="358">
        <v>807</v>
      </c>
      <c r="X127" s="358">
        <v>996</v>
      </c>
      <c r="Y127" s="358">
        <v>785</v>
      </c>
      <c r="Z127" s="352">
        <f t="shared" si="192"/>
        <v>19488</v>
      </c>
      <c r="AA127" s="357">
        <f t="shared" si="193"/>
        <v>1868</v>
      </c>
      <c r="AB127" s="357">
        <f t="shared" si="194"/>
        <v>1921</v>
      </c>
      <c r="AC127" s="357">
        <f t="shared" si="195"/>
        <v>2577</v>
      </c>
      <c r="AD127" s="357">
        <f t="shared" si="196"/>
        <v>3525</v>
      </c>
      <c r="AE127" s="357">
        <f t="shared" si="197"/>
        <v>2064</v>
      </c>
      <c r="AF127" s="357">
        <f t="shared" si="198"/>
        <v>5503</v>
      </c>
      <c r="AG127" s="357">
        <f t="shared" si="199"/>
        <v>17889</v>
      </c>
      <c r="AH127" s="357">
        <f t="shared" si="200"/>
        <v>11294</v>
      </c>
      <c r="AI127" s="357">
        <f t="shared" si="201"/>
        <v>4164</v>
      </c>
      <c r="AJ127" s="357">
        <f t="shared" si="202"/>
        <v>6804</v>
      </c>
      <c r="AK127" s="96">
        <f t="shared" si="203"/>
        <v>6047</v>
      </c>
      <c r="AL127" s="352">
        <f t="shared" si="204"/>
        <v>63656</v>
      </c>
      <c r="AM127" s="316"/>
    </row>
    <row r="128" spans="1:39" s="452" customFormat="1" x14ac:dyDescent="0.25">
      <c r="A128" s="523"/>
      <c r="B128" s="78" t="s">
        <v>130</v>
      </c>
      <c r="C128" s="88">
        <v>1019</v>
      </c>
      <c r="D128" s="357">
        <v>1009</v>
      </c>
      <c r="E128" s="357">
        <v>1286</v>
      </c>
      <c r="F128" s="357">
        <v>1709</v>
      </c>
      <c r="G128" s="357">
        <v>974</v>
      </c>
      <c r="H128" s="357">
        <v>2188</v>
      </c>
      <c r="I128" s="357">
        <v>6477</v>
      </c>
      <c r="J128" s="357">
        <v>5090</v>
      </c>
      <c r="K128" s="357">
        <v>2307</v>
      </c>
      <c r="L128" s="357">
        <v>4031</v>
      </c>
      <c r="M128" s="357">
        <v>3392</v>
      </c>
      <c r="N128" s="352">
        <f t="shared" si="191"/>
        <v>29482</v>
      </c>
      <c r="O128" s="358">
        <v>755</v>
      </c>
      <c r="P128" s="358">
        <v>797</v>
      </c>
      <c r="Q128" s="357">
        <v>1125</v>
      </c>
      <c r="R128" s="357">
        <v>1430</v>
      </c>
      <c r="S128" s="358">
        <v>843</v>
      </c>
      <c r="T128" s="357">
        <v>1805</v>
      </c>
      <c r="U128" s="357">
        <v>5846</v>
      </c>
      <c r="V128" s="357">
        <v>3504</v>
      </c>
      <c r="W128" s="358">
        <v>743</v>
      </c>
      <c r="X128" s="358">
        <v>919</v>
      </c>
      <c r="Y128" s="358">
        <v>569</v>
      </c>
      <c r="Z128" s="352">
        <f t="shared" si="192"/>
        <v>18336</v>
      </c>
      <c r="AA128" s="357">
        <f t="shared" si="193"/>
        <v>1774</v>
      </c>
      <c r="AB128" s="357">
        <f t="shared" si="194"/>
        <v>1806</v>
      </c>
      <c r="AC128" s="357">
        <f t="shared" si="195"/>
        <v>2411</v>
      </c>
      <c r="AD128" s="357">
        <f t="shared" si="196"/>
        <v>3139</v>
      </c>
      <c r="AE128" s="357">
        <f t="shared" si="197"/>
        <v>1817</v>
      </c>
      <c r="AF128" s="357">
        <f t="shared" si="198"/>
        <v>3993</v>
      </c>
      <c r="AG128" s="357">
        <f t="shared" si="199"/>
        <v>12323</v>
      </c>
      <c r="AH128" s="357">
        <f t="shared" si="200"/>
        <v>8594</v>
      </c>
      <c r="AI128" s="357">
        <f t="shared" si="201"/>
        <v>3050</v>
      </c>
      <c r="AJ128" s="357">
        <f t="shared" si="202"/>
        <v>4950</v>
      </c>
      <c r="AK128" s="96">
        <f t="shared" si="203"/>
        <v>3961</v>
      </c>
      <c r="AL128" s="352">
        <f t="shared" si="204"/>
        <v>47818</v>
      </c>
      <c r="AM128" s="316"/>
    </row>
    <row r="129" spans="1:39" s="452" customFormat="1" x14ac:dyDescent="0.25">
      <c r="A129" s="523"/>
      <c r="B129" s="78" t="s">
        <v>131</v>
      </c>
      <c r="C129" s="98">
        <v>438</v>
      </c>
      <c r="D129" s="358">
        <v>412</v>
      </c>
      <c r="E129" s="358">
        <v>517</v>
      </c>
      <c r="F129" s="358">
        <v>722</v>
      </c>
      <c r="G129" s="358">
        <v>473</v>
      </c>
      <c r="H129" s="357">
        <v>1190</v>
      </c>
      <c r="I129" s="357">
        <v>3861</v>
      </c>
      <c r="J129" s="357">
        <v>2671</v>
      </c>
      <c r="K129" s="357">
        <v>1150</v>
      </c>
      <c r="L129" s="357">
        <v>2114</v>
      </c>
      <c r="M129" s="357">
        <v>1633</v>
      </c>
      <c r="N129" s="352">
        <f t="shared" si="191"/>
        <v>15181</v>
      </c>
      <c r="O129" s="358">
        <v>242</v>
      </c>
      <c r="P129" s="358">
        <v>233</v>
      </c>
      <c r="Q129" s="358">
        <v>282</v>
      </c>
      <c r="R129" s="358">
        <v>319</v>
      </c>
      <c r="S129" s="358">
        <v>208</v>
      </c>
      <c r="T129" s="358">
        <v>676</v>
      </c>
      <c r="U129" s="357">
        <v>2628</v>
      </c>
      <c r="V129" s="357">
        <v>1426</v>
      </c>
      <c r="W129" s="358">
        <v>294</v>
      </c>
      <c r="X129" s="358">
        <v>378</v>
      </c>
      <c r="Y129" s="358">
        <v>275</v>
      </c>
      <c r="Z129" s="352">
        <f t="shared" si="192"/>
        <v>6961</v>
      </c>
      <c r="AA129" s="357">
        <f t="shared" si="193"/>
        <v>680</v>
      </c>
      <c r="AB129" s="357">
        <f t="shared" si="194"/>
        <v>645</v>
      </c>
      <c r="AC129" s="357">
        <f t="shared" si="195"/>
        <v>799</v>
      </c>
      <c r="AD129" s="357">
        <f t="shared" si="196"/>
        <v>1041</v>
      </c>
      <c r="AE129" s="357">
        <f t="shared" si="197"/>
        <v>681</v>
      </c>
      <c r="AF129" s="357">
        <f t="shared" si="198"/>
        <v>1866</v>
      </c>
      <c r="AG129" s="357">
        <f t="shared" si="199"/>
        <v>6489</v>
      </c>
      <c r="AH129" s="357">
        <f t="shared" si="200"/>
        <v>4097</v>
      </c>
      <c r="AI129" s="357">
        <f t="shared" si="201"/>
        <v>1444</v>
      </c>
      <c r="AJ129" s="357">
        <f t="shared" si="202"/>
        <v>2492</v>
      </c>
      <c r="AK129" s="96">
        <f t="shared" si="203"/>
        <v>1908</v>
      </c>
      <c r="AL129" s="352">
        <f t="shared" si="204"/>
        <v>22142</v>
      </c>
      <c r="AM129" s="316"/>
    </row>
    <row r="130" spans="1:39" s="452" customFormat="1" x14ac:dyDescent="0.25">
      <c r="A130" s="523"/>
      <c r="B130" s="78" t="s">
        <v>133</v>
      </c>
      <c r="C130" s="98">
        <v>611</v>
      </c>
      <c r="D130" s="358">
        <v>626</v>
      </c>
      <c r="E130" s="358">
        <v>827</v>
      </c>
      <c r="F130" s="358">
        <v>1007</v>
      </c>
      <c r="G130" s="358">
        <v>565</v>
      </c>
      <c r="H130" s="357">
        <v>1267</v>
      </c>
      <c r="I130" s="357">
        <v>4524</v>
      </c>
      <c r="J130" s="357">
        <v>3363</v>
      </c>
      <c r="K130" s="357">
        <v>1771</v>
      </c>
      <c r="L130" s="357">
        <v>2866</v>
      </c>
      <c r="M130" s="357">
        <v>2289</v>
      </c>
      <c r="N130" s="352">
        <f t="shared" si="191"/>
        <v>19716</v>
      </c>
      <c r="O130" s="358">
        <v>240</v>
      </c>
      <c r="P130" s="358">
        <v>241</v>
      </c>
      <c r="Q130" s="358">
        <v>333</v>
      </c>
      <c r="R130" s="358">
        <v>472</v>
      </c>
      <c r="S130" s="358">
        <v>269</v>
      </c>
      <c r="T130" s="358">
        <v>500</v>
      </c>
      <c r="U130" s="357">
        <v>1896</v>
      </c>
      <c r="V130" s="357">
        <v>1151</v>
      </c>
      <c r="W130" s="358">
        <v>196</v>
      </c>
      <c r="X130" s="358">
        <v>188</v>
      </c>
      <c r="Y130" s="358">
        <v>178</v>
      </c>
      <c r="Z130" s="352">
        <f t="shared" si="192"/>
        <v>5664</v>
      </c>
      <c r="AA130" s="357">
        <f t="shared" si="193"/>
        <v>851</v>
      </c>
      <c r="AB130" s="357">
        <f t="shared" si="194"/>
        <v>867</v>
      </c>
      <c r="AC130" s="357">
        <f t="shared" si="195"/>
        <v>1160</v>
      </c>
      <c r="AD130" s="357">
        <f t="shared" si="196"/>
        <v>1479</v>
      </c>
      <c r="AE130" s="357">
        <f t="shared" si="197"/>
        <v>834</v>
      </c>
      <c r="AF130" s="357">
        <f t="shared" si="198"/>
        <v>1767</v>
      </c>
      <c r="AG130" s="357">
        <f t="shared" si="199"/>
        <v>6420</v>
      </c>
      <c r="AH130" s="357">
        <f t="shared" si="200"/>
        <v>4514</v>
      </c>
      <c r="AI130" s="357">
        <f t="shared" si="201"/>
        <v>1967</v>
      </c>
      <c r="AJ130" s="357">
        <f t="shared" si="202"/>
        <v>3054</v>
      </c>
      <c r="AK130" s="96">
        <f t="shared" si="203"/>
        <v>2467</v>
      </c>
      <c r="AL130" s="352">
        <f t="shared" si="204"/>
        <v>25380</v>
      </c>
      <c r="AM130" s="316"/>
    </row>
    <row r="131" spans="1:39" s="452" customFormat="1" x14ac:dyDescent="0.25">
      <c r="A131" s="523"/>
      <c r="B131" s="78" t="s">
        <v>132</v>
      </c>
      <c r="C131" s="98">
        <v>447</v>
      </c>
      <c r="D131" s="358">
        <v>486</v>
      </c>
      <c r="E131" s="358">
        <v>658</v>
      </c>
      <c r="F131" s="358">
        <v>895</v>
      </c>
      <c r="G131" s="358">
        <v>528</v>
      </c>
      <c r="H131" s="357">
        <v>1013</v>
      </c>
      <c r="I131" s="357">
        <v>4020</v>
      </c>
      <c r="J131" s="357">
        <v>3229</v>
      </c>
      <c r="K131" s="357">
        <v>1631</v>
      </c>
      <c r="L131" s="357">
        <v>2815</v>
      </c>
      <c r="M131" s="357">
        <v>2703</v>
      </c>
      <c r="N131" s="352">
        <f t="shared" si="191"/>
        <v>18425</v>
      </c>
      <c r="O131" s="358">
        <v>176</v>
      </c>
      <c r="P131" s="358">
        <v>217</v>
      </c>
      <c r="Q131" s="358">
        <v>315</v>
      </c>
      <c r="R131" s="358">
        <v>355</v>
      </c>
      <c r="S131" s="358">
        <v>157</v>
      </c>
      <c r="T131" s="358">
        <v>381</v>
      </c>
      <c r="U131" s="357">
        <v>1453</v>
      </c>
      <c r="V131" s="358">
        <v>725</v>
      </c>
      <c r="W131" s="358">
        <v>154</v>
      </c>
      <c r="X131" s="358">
        <v>177</v>
      </c>
      <c r="Y131" s="358">
        <v>112</v>
      </c>
      <c r="Z131" s="352">
        <f t="shared" si="192"/>
        <v>4222</v>
      </c>
      <c r="AA131" s="357">
        <f t="shared" si="193"/>
        <v>623</v>
      </c>
      <c r="AB131" s="357">
        <f t="shared" si="194"/>
        <v>703</v>
      </c>
      <c r="AC131" s="357">
        <f t="shared" si="195"/>
        <v>973</v>
      </c>
      <c r="AD131" s="357">
        <f t="shared" si="196"/>
        <v>1250</v>
      </c>
      <c r="AE131" s="357">
        <f t="shared" si="197"/>
        <v>685</v>
      </c>
      <c r="AF131" s="357">
        <f t="shared" si="198"/>
        <v>1394</v>
      </c>
      <c r="AG131" s="357">
        <f t="shared" si="199"/>
        <v>5473</v>
      </c>
      <c r="AH131" s="357">
        <f t="shared" si="200"/>
        <v>3954</v>
      </c>
      <c r="AI131" s="357">
        <f t="shared" si="201"/>
        <v>1785</v>
      </c>
      <c r="AJ131" s="357">
        <f t="shared" si="202"/>
        <v>2992</v>
      </c>
      <c r="AK131" s="96">
        <f t="shared" si="203"/>
        <v>2815</v>
      </c>
      <c r="AL131" s="352">
        <f t="shared" si="204"/>
        <v>22647</v>
      </c>
      <c r="AM131" s="316"/>
    </row>
    <row r="132" spans="1:39" s="452" customFormat="1" x14ac:dyDescent="0.25">
      <c r="A132" s="110"/>
      <c r="B132" s="155" t="s">
        <v>121</v>
      </c>
      <c r="C132" s="99">
        <f>SUM(C122:C131)</f>
        <v>7759</v>
      </c>
      <c r="D132" s="355">
        <f t="shared" ref="D132" si="345">SUM(D122:D131)</f>
        <v>7708</v>
      </c>
      <c r="E132" s="355">
        <f t="shared" ref="E132" si="346">SUM(E122:E131)</f>
        <v>10069</v>
      </c>
      <c r="F132" s="355">
        <f t="shared" ref="F132" si="347">SUM(F122:F131)</f>
        <v>13368</v>
      </c>
      <c r="G132" s="355">
        <f t="shared" ref="G132" si="348">SUM(G122:G131)</f>
        <v>7945</v>
      </c>
      <c r="H132" s="355">
        <f t="shared" ref="H132" si="349">SUM(H122:H131)</f>
        <v>21524</v>
      </c>
      <c r="I132" s="355">
        <f t="shared" ref="I132" si="350">SUM(I122:I131)</f>
        <v>65670</v>
      </c>
      <c r="J132" s="355">
        <f t="shared" ref="J132" si="351">SUM(J122:J131)</f>
        <v>46387</v>
      </c>
      <c r="K132" s="355">
        <f t="shared" ref="K132" si="352">SUM(K122:K131)</f>
        <v>21681</v>
      </c>
      <c r="L132" s="355">
        <f t="shared" ref="L132" si="353">SUM(L122:L131)</f>
        <v>37592</v>
      </c>
      <c r="M132" s="355">
        <f t="shared" ref="M132" si="354">SUM(M122:M131)</f>
        <v>33708</v>
      </c>
      <c r="N132" s="353">
        <f t="shared" ref="N132" si="355">SUM(N122:N131)</f>
        <v>273411</v>
      </c>
      <c r="O132" s="355">
        <f t="shared" ref="O132" si="356">SUM(O122:O131)</f>
        <v>3090</v>
      </c>
      <c r="P132" s="355">
        <f t="shared" ref="P132" si="357">SUM(P122:P131)</f>
        <v>3410</v>
      </c>
      <c r="Q132" s="355">
        <f t="shared" ref="Q132" si="358">SUM(Q122:Q131)</f>
        <v>4829</v>
      </c>
      <c r="R132" s="355">
        <f t="shared" ref="R132" si="359">SUM(R122:R131)</f>
        <v>5994</v>
      </c>
      <c r="S132" s="355">
        <f t="shared" ref="S132" si="360">SUM(S122:S131)</f>
        <v>3321</v>
      </c>
      <c r="T132" s="355">
        <f t="shared" ref="T132" si="361">SUM(T122:T131)</f>
        <v>9092</v>
      </c>
      <c r="U132" s="355">
        <f t="shared" ref="U132" si="362">SUM(U122:U131)</f>
        <v>35114</v>
      </c>
      <c r="V132" s="355">
        <f t="shared" ref="V132" si="363">SUM(V122:V131)</f>
        <v>19938</v>
      </c>
      <c r="W132" s="355">
        <f t="shared" ref="W132" si="364">SUM(W122:W131)</f>
        <v>4275</v>
      </c>
      <c r="X132" s="355">
        <f t="shared" ref="X132" si="365">SUM(X122:X131)</f>
        <v>5051</v>
      </c>
      <c r="Y132" s="355">
        <f t="shared" ref="Y132" si="366">SUM(Y122:Y131)</f>
        <v>3733</v>
      </c>
      <c r="Z132" s="353">
        <f t="shared" ref="Z132" si="367">SUM(Z122:Z131)</f>
        <v>97847</v>
      </c>
      <c r="AA132" s="355">
        <f t="shared" ref="AA132" si="368">SUM(AA122:AA131)</f>
        <v>10849</v>
      </c>
      <c r="AB132" s="355">
        <f t="shared" ref="AB132" si="369">SUM(AB122:AB131)</f>
        <v>11118</v>
      </c>
      <c r="AC132" s="355">
        <f t="shared" ref="AC132" si="370">SUM(AC122:AC131)</f>
        <v>14898</v>
      </c>
      <c r="AD132" s="355">
        <f t="shared" ref="AD132" si="371">SUM(AD122:AD131)</f>
        <v>19362</v>
      </c>
      <c r="AE132" s="355">
        <f t="shared" ref="AE132" si="372">SUM(AE122:AE131)</f>
        <v>11266</v>
      </c>
      <c r="AF132" s="355">
        <f t="shared" ref="AF132" si="373">SUM(AF122:AF131)</f>
        <v>30616</v>
      </c>
      <c r="AG132" s="355">
        <f t="shared" ref="AG132" si="374">SUM(AG122:AG131)</f>
        <v>100784</v>
      </c>
      <c r="AH132" s="355">
        <f t="shared" ref="AH132" si="375">SUM(AH122:AH131)</f>
        <v>66325</v>
      </c>
      <c r="AI132" s="355">
        <f t="shared" ref="AI132" si="376">SUM(AI122:AI131)</f>
        <v>25956</v>
      </c>
      <c r="AJ132" s="355">
        <f t="shared" ref="AJ132" si="377">SUM(AJ122:AJ131)</f>
        <v>42643</v>
      </c>
      <c r="AK132" s="227">
        <f t="shared" ref="AK132" si="378">SUM(AK122:AK131)</f>
        <v>37441</v>
      </c>
      <c r="AL132" s="353">
        <f t="shared" ref="AL132" si="379">SUM(AL122:AL131)</f>
        <v>371258</v>
      </c>
      <c r="AM132" s="316"/>
    </row>
    <row r="133" spans="1:39" s="452" customFormat="1" x14ac:dyDescent="0.25">
      <c r="A133" s="522" t="s">
        <v>409</v>
      </c>
      <c r="B133" s="78" t="s">
        <v>124</v>
      </c>
      <c r="C133" s="88">
        <v>1398</v>
      </c>
      <c r="D133" s="357">
        <v>1223</v>
      </c>
      <c r="E133" s="357">
        <v>1499</v>
      </c>
      <c r="F133" s="357">
        <v>1929</v>
      </c>
      <c r="G133" s="357">
        <v>1216</v>
      </c>
      <c r="H133" s="357">
        <v>5808</v>
      </c>
      <c r="I133" s="357">
        <v>14085</v>
      </c>
      <c r="J133" s="357">
        <v>7149</v>
      </c>
      <c r="K133" s="357">
        <v>2993</v>
      </c>
      <c r="L133" s="357">
        <v>5166</v>
      </c>
      <c r="M133" s="357">
        <v>4533</v>
      </c>
      <c r="N133" s="352">
        <f t="shared" ref="N133:N142" si="380">SUM(C133:M133)</f>
        <v>46999</v>
      </c>
      <c r="O133" s="358">
        <v>563</v>
      </c>
      <c r="P133" s="358">
        <v>640</v>
      </c>
      <c r="Q133" s="358">
        <v>942</v>
      </c>
      <c r="R133" s="358">
        <v>1071</v>
      </c>
      <c r="S133" s="358">
        <v>590</v>
      </c>
      <c r="T133" s="357">
        <v>2342</v>
      </c>
      <c r="U133" s="357">
        <v>8806</v>
      </c>
      <c r="V133" s="357">
        <v>4891</v>
      </c>
      <c r="W133" s="358">
        <v>1086</v>
      </c>
      <c r="X133" s="357">
        <v>1222</v>
      </c>
      <c r="Y133" s="358">
        <v>939</v>
      </c>
      <c r="Z133" s="352">
        <f t="shared" ref="Z133:Z142" si="381">SUM(O133:Y133)</f>
        <v>23092</v>
      </c>
      <c r="AA133" s="357">
        <f t="shared" ref="AA133:AA142" si="382">C133+O133</f>
        <v>1961</v>
      </c>
      <c r="AB133" s="357">
        <f t="shared" ref="AB133:AB142" si="383">D133+P133</f>
        <v>1863</v>
      </c>
      <c r="AC133" s="357">
        <f t="shared" ref="AC133:AC142" si="384">E133+Q133</f>
        <v>2441</v>
      </c>
      <c r="AD133" s="357">
        <f t="shared" ref="AD133:AD142" si="385">F133+R133</f>
        <v>3000</v>
      </c>
      <c r="AE133" s="357">
        <f t="shared" ref="AE133:AE142" si="386">G133+S133</f>
        <v>1806</v>
      </c>
      <c r="AF133" s="357">
        <f t="shared" ref="AF133:AF142" si="387">H133+T133</f>
        <v>8150</v>
      </c>
      <c r="AG133" s="357">
        <f t="shared" ref="AG133:AG142" si="388">I133+U133</f>
        <v>22891</v>
      </c>
      <c r="AH133" s="357">
        <f t="shared" ref="AH133:AH142" si="389">J133+V133</f>
        <v>12040</v>
      </c>
      <c r="AI133" s="357">
        <f t="shared" ref="AI133:AI142" si="390">K133+W133</f>
        <v>4079</v>
      </c>
      <c r="AJ133" s="357">
        <f t="shared" ref="AJ133:AJ142" si="391">L133+X133</f>
        <v>6388</v>
      </c>
      <c r="AK133" s="96">
        <f t="shared" ref="AK133:AK142" si="392">M133+Y133</f>
        <v>5472</v>
      </c>
      <c r="AL133" s="352">
        <f t="shared" ref="AL133:AL142" si="393">N133+Z133</f>
        <v>70091</v>
      </c>
      <c r="AM133" s="316"/>
    </row>
    <row r="134" spans="1:39" s="452" customFormat="1" x14ac:dyDescent="0.25">
      <c r="A134" s="523"/>
      <c r="B134" s="78" t="s">
        <v>125</v>
      </c>
      <c r="C134" s="98">
        <v>588</v>
      </c>
      <c r="D134" s="358">
        <v>543</v>
      </c>
      <c r="E134" s="358">
        <v>693</v>
      </c>
      <c r="F134" s="358">
        <v>881</v>
      </c>
      <c r="G134" s="358">
        <v>544</v>
      </c>
      <c r="H134" s="357">
        <v>1548</v>
      </c>
      <c r="I134" s="357">
        <v>5464</v>
      </c>
      <c r="J134" s="357">
        <v>3670</v>
      </c>
      <c r="K134" s="357">
        <v>1557</v>
      </c>
      <c r="L134" s="357">
        <v>2904</v>
      </c>
      <c r="M134" s="357">
        <v>2589</v>
      </c>
      <c r="N134" s="352">
        <f t="shared" si="380"/>
        <v>20981</v>
      </c>
      <c r="O134" s="358">
        <v>243</v>
      </c>
      <c r="P134" s="358">
        <v>263</v>
      </c>
      <c r="Q134" s="358">
        <v>357</v>
      </c>
      <c r="R134" s="358">
        <v>418</v>
      </c>
      <c r="S134" s="358">
        <v>230</v>
      </c>
      <c r="T134" s="358">
        <v>706</v>
      </c>
      <c r="U134" s="357">
        <v>2705</v>
      </c>
      <c r="V134" s="357">
        <v>1476</v>
      </c>
      <c r="W134" s="358">
        <v>318</v>
      </c>
      <c r="X134" s="358">
        <v>379</v>
      </c>
      <c r="Y134" s="358">
        <v>245</v>
      </c>
      <c r="Z134" s="352">
        <f t="shared" si="381"/>
        <v>7340</v>
      </c>
      <c r="AA134" s="357">
        <f t="shared" si="382"/>
        <v>831</v>
      </c>
      <c r="AB134" s="357">
        <f t="shared" si="383"/>
        <v>806</v>
      </c>
      <c r="AC134" s="357">
        <f t="shared" si="384"/>
        <v>1050</v>
      </c>
      <c r="AD134" s="357">
        <f t="shared" si="385"/>
        <v>1299</v>
      </c>
      <c r="AE134" s="357">
        <f t="shared" si="386"/>
        <v>774</v>
      </c>
      <c r="AF134" s="357">
        <f t="shared" si="387"/>
        <v>2254</v>
      </c>
      <c r="AG134" s="357">
        <f t="shared" si="388"/>
        <v>8169</v>
      </c>
      <c r="AH134" s="357">
        <f t="shared" si="389"/>
        <v>5146</v>
      </c>
      <c r="AI134" s="357">
        <f t="shared" si="390"/>
        <v>1875</v>
      </c>
      <c r="AJ134" s="357">
        <f t="shared" si="391"/>
        <v>3283</v>
      </c>
      <c r="AK134" s="96">
        <f t="shared" si="392"/>
        <v>2834</v>
      </c>
      <c r="AL134" s="352">
        <f t="shared" si="393"/>
        <v>28321</v>
      </c>
      <c r="AM134" s="316"/>
    </row>
    <row r="135" spans="1:39" s="452" customFormat="1" x14ac:dyDescent="0.25">
      <c r="A135" s="523"/>
      <c r="B135" s="78" t="s">
        <v>126</v>
      </c>
      <c r="C135" s="98">
        <v>779</v>
      </c>
      <c r="D135" s="358">
        <v>865</v>
      </c>
      <c r="E135" s="357">
        <v>1218</v>
      </c>
      <c r="F135" s="357">
        <v>1565</v>
      </c>
      <c r="G135" s="358">
        <v>987</v>
      </c>
      <c r="H135" s="357">
        <v>1874</v>
      </c>
      <c r="I135" s="357">
        <v>6481</v>
      </c>
      <c r="J135" s="357">
        <v>5795</v>
      </c>
      <c r="K135" s="357">
        <v>2817</v>
      </c>
      <c r="L135" s="357">
        <v>5416</v>
      </c>
      <c r="M135" s="357">
        <v>5376</v>
      </c>
      <c r="N135" s="352">
        <f t="shared" si="380"/>
        <v>33173</v>
      </c>
      <c r="O135" s="358">
        <v>95</v>
      </c>
      <c r="P135" s="358">
        <v>135</v>
      </c>
      <c r="Q135" s="358">
        <v>208</v>
      </c>
      <c r="R135" s="358">
        <v>314</v>
      </c>
      <c r="S135" s="358">
        <v>167</v>
      </c>
      <c r="T135" s="358">
        <v>331</v>
      </c>
      <c r="U135" s="357">
        <v>1714</v>
      </c>
      <c r="V135" s="357">
        <v>1128</v>
      </c>
      <c r="W135" s="358">
        <v>261</v>
      </c>
      <c r="X135" s="358">
        <v>328</v>
      </c>
      <c r="Y135" s="358">
        <v>311</v>
      </c>
      <c r="Z135" s="352">
        <f t="shared" si="381"/>
        <v>4992</v>
      </c>
      <c r="AA135" s="357">
        <f t="shared" si="382"/>
        <v>874</v>
      </c>
      <c r="AB135" s="357">
        <f t="shared" si="383"/>
        <v>1000</v>
      </c>
      <c r="AC135" s="357">
        <f t="shared" si="384"/>
        <v>1426</v>
      </c>
      <c r="AD135" s="357">
        <f t="shared" si="385"/>
        <v>1879</v>
      </c>
      <c r="AE135" s="357">
        <f t="shared" si="386"/>
        <v>1154</v>
      </c>
      <c r="AF135" s="357">
        <f t="shared" si="387"/>
        <v>2205</v>
      </c>
      <c r="AG135" s="357">
        <f t="shared" si="388"/>
        <v>8195</v>
      </c>
      <c r="AH135" s="357">
        <f t="shared" si="389"/>
        <v>6923</v>
      </c>
      <c r="AI135" s="357">
        <f t="shared" si="390"/>
        <v>3078</v>
      </c>
      <c r="AJ135" s="357">
        <f t="shared" si="391"/>
        <v>5744</v>
      </c>
      <c r="AK135" s="96">
        <f t="shared" si="392"/>
        <v>5687</v>
      </c>
      <c r="AL135" s="352">
        <f t="shared" si="393"/>
        <v>38165</v>
      </c>
      <c r="AM135" s="316"/>
    </row>
    <row r="136" spans="1:39" s="452" customFormat="1" x14ac:dyDescent="0.25">
      <c r="A136" s="523"/>
      <c r="B136" s="78" t="s">
        <v>127</v>
      </c>
      <c r="C136" s="98">
        <v>757</v>
      </c>
      <c r="D136" s="358">
        <v>799</v>
      </c>
      <c r="E136" s="357">
        <v>1060</v>
      </c>
      <c r="F136" s="357">
        <v>1388</v>
      </c>
      <c r="G136" s="358">
        <v>858</v>
      </c>
      <c r="H136" s="357">
        <v>1773</v>
      </c>
      <c r="I136" s="357">
        <v>5987</v>
      </c>
      <c r="J136" s="357">
        <v>4317</v>
      </c>
      <c r="K136" s="357">
        <v>1883</v>
      </c>
      <c r="L136" s="357">
        <v>3572</v>
      </c>
      <c r="M136" s="357">
        <v>3234</v>
      </c>
      <c r="N136" s="352">
        <f t="shared" si="380"/>
        <v>25628</v>
      </c>
      <c r="O136" s="358">
        <v>163</v>
      </c>
      <c r="P136" s="358">
        <v>191</v>
      </c>
      <c r="Q136" s="358">
        <v>294</v>
      </c>
      <c r="R136" s="358">
        <v>344</v>
      </c>
      <c r="S136" s="358">
        <v>192</v>
      </c>
      <c r="T136" s="358">
        <v>460</v>
      </c>
      <c r="U136" s="357">
        <v>2152</v>
      </c>
      <c r="V136" s="357">
        <v>1414</v>
      </c>
      <c r="W136" s="358">
        <v>330</v>
      </c>
      <c r="X136" s="358">
        <v>392</v>
      </c>
      <c r="Y136" s="358">
        <v>224</v>
      </c>
      <c r="Z136" s="352">
        <f t="shared" si="381"/>
        <v>6156</v>
      </c>
      <c r="AA136" s="357">
        <f t="shared" si="382"/>
        <v>920</v>
      </c>
      <c r="AB136" s="357">
        <f t="shared" si="383"/>
        <v>990</v>
      </c>
      <c r="AC136" s="357">
        <f t="shared" si="384"/>
        <v>1354</v>
      </c>
      <c r="AD136" s="357">
        <f t="shared" si="385"/>
        <v>1732</v>
      </c>
      <c r="AE136" s="357">
        <f t="shared" si="386"/>
        <v>1050</v>
      </c>
      <c r="AF136" s="357">
        <f t="shared" si="387"/>
        <v>2233</v>
      </c>
      <c r="AG136" s="357">
        <f t="shared" si="388"/>
        <v>8139</v>
      </c>
      <c r="AH136" s="357">
        <f t="shared" si="389"/>
        <v>5731</v>
      </c>
      <c r="AI136" s="357">
        <f t="shared" si="390"/>
        <v>2213</v>
      </c>
      <c r="AJ136" s="357">
        <f t="shared" si="391"/>
        <v>3964</v>
      </c>
      <c r="AK136" s="96">
        <f t="shared" si="392"/>
        <v>3458</v>
      </c>
      <c r="AL136" s="352">
        <f t="shared" si="393"/>
        <v>31784</v>
      </c>
      <c r="AM136" s="316"/>
    </row>
    <row r="137" spans="1:39" s="452" customFormat="1" x14ac:dyDescent="0.25">
      <c r="A137" s="523"/>
      <c r="B137" s="78" t="s">
        <v>128</v>
      </c>
      <c r="C137" s="98">
        <v>440</v>
      </c>
      <c r="D137" s="358">
        <v>491</v>
      </c>
      <c r="E137" s="358">
        <v>681</v>
      </c>
      <c r="F137" s="358">
        <v>874</v>
      </c>
      <c r="G137" s="358">
        <v>524</v>
      </c>
      <c r="H137" s="357">
        <v>1049</v>
      </c>
      <c r="I137" s="357">
        <v>4145</v>
      </c>
      <c r="J137" s="357">
        <v>3360</v>
      </c>
      <c r="K137" s="357">
        <v>1764</v>
      </c>
      <c r="L137" s="357">
        <v>3192</v>
      </c>
      <c r="M137" s="357">
        <v>2687</v>
      </c>
      <c r="N137" s="352">
        <f t="shared" si="380"/>
        <v>19207</v>
      </c>
      <c r="O137" s="358">
        <v>30</v>
      </c>
      <c r="P137" s="358">
        <v>41</v>
      </c>
      <c r="Q137" s="358">
        <v>61</v>
      </c>
      <c r="R137" s="358">
        <v>67</v>
      </c>
      <c r="S137" s="358">
        <v>42</v>
      </c>
      <c r="T137" s="358">
        <v>217</v>
      </c>
      <c r="U137" s="358">
        <v>780</v>
      </c>
      <c r="V137" s="358">
        <v>503</v>
      </c>
      <c r="W137" s="358">
        <v>116</v>
      </c>
      <c r="X137" s="358">
        <v>163</v>
      </c>
      <c r="Y137" s="358">
        <v>119</v>
      </c>
      <c r="Z137" s="352">
        <f t="shared" si="381"/>
        <v>2139</v>
      </c>
      <c r="AA137" s="357">
        <f t="shared" si="382"/>
        <v>470</v>
      </c>
      <c r="AB137" s="357">
        <f t="shared" si="383"/>
        <v>532</v>
      </c>
      <c r="AC137" s="357">
        <f t="shared" si="384"/>
        <v>742</v>
      </c>
      <c r="AD137" s="357">
        <f t="shared" si="385"/>
        <v>941</v>
      </c>
      <c r="AE137" s="357">
        <f t="shared" si="386"/>
        <v>566</v>
      </c>
      <c r="AF137" s="357">
        <f t="shared" si="387"/>
        <v>1266</v>
      </c>
      <c r="AG137" s="357">
        <f t="shared" si="388"/>
        <v>4925</v>
      </c>
      <c r="AH137" s="357">
        <f t="shared" si="389"/>
        <v>3863</v>
      </c>
      <c r="AI137" s="357">
        <f t="shared" si="390"/>
        <v>1880</v>
      </c>
      <c r="AJ137" s="357">
        <f t="shared" si="391"/>
        <v>3355</v>
      </c>
      <c r="AK137" s="96">
        <f t="shared" si="392"/>
        <v>2806</v>
      </c>
      <c r="AL137" s="352">
        <f t="shared" si="393"/>
        <v>21346</v>
      </c>
      <c r="AM137" s="316"/>
    </row>
    <row r="138" spans="1:39" s="452" customFormat="1" x14ac:dyDescent="0.25">
      <c r="A138" s="523"/>
      <c r="B138" s="78" t="s">
        <v>129</v>
      </c>
      <c r="C138" s="88">
        <v>1281</v>
      </c>
      <c r="D138" s="357">
        <v>1259</v>
      </c>
      <c r="E138" s="357">
        <v>1656</v>
      </c>
      <c r="F138" s="357">
        <v>2236</v>
      </c>
      <c r="G138" s="357">
        <v>1416</v>
      </c>
      <c r="H138" s="357">
        <v>3758</v>
      </c>
      <c r="I138" s="357">
        <v>10646</v>
      </c>
      <c r="J138" s="357">
        <v>7357</v>
      </c>
      <c r="K138" s="357">
        <v>3180</v>
      </c>
      <c r="L138" s="357">
        <v>5922</v>
      </c>
      <c r="M138" s="357">
        <v>5232</v>
      </c>
      <c r="N138" s="352">
        <f t="shared" si="380"/>
        <v>43943</v>
      </c>
      <c r="O138" s="358">
        <v>593</v>
      </c>
      <c r="P138" s="358">
        <v>670</v>
      </c>
      <c r="Q138" s="358">
        <v>936</v>
      </c>
      <c r="R138" s="357">
        <v>1270</v>
      </c>
      <c r="S138" s="358">
        <v>687</v>
      </c>
      <c r="T138" s="357">
        <v>1769</v>
      </c>
      <c r="U138" s="357">
        <v>7280</v>
      </c>
      <c r="V138" s="357">
        <v>3917</v>
      </c>
      <c r="W138" s="358">
        <v>825</v>
      </c>
      <c r="X138" s="358">
        <v>1039</v>
      </c>
      <c r="Y138" s="358">
        <v>794</v>
      </c>
      <c r="Z138" s="352">
        <f t="shared" si="381"/>
        <v>19780</v>
      </c>
      <c r="AA138" s="357">
        <f t="shared" si="382"/>
        <v>1874</v>
      </c>
      <c r="AB138" s="357">
        <f t="shared" si="383"/>
        <v>1929</v>
      </c>
      <c r="AC138" s="357">
        <f t="shared" si="384"/>
        <v>2592</v>
      </c>
      <c r="AD138" s="357">
        <f t="shared" si="385"/>
        <v>3506</v>
      </c>
      <c r="AE138" s="357">
        <f t="shared" si="386"/>
        <v>2103</v>
      </c>
      <c r="AF138" s="357">
        <f t="shared" si="387"/>
        <v>5527</v>
      </c>
      <c r="AG138" s="357">
        <f t="shared" si="388"/>
        <v>17926</v>
      </c>
      <c r="AH138" s="357">
        <f t="shared" si="389"/>
        <v>11274</v>
      </c>
      <c r="AI138" s="357">
        <f t="shared" si="390"/>
        <v>4005</v>
      </c>
      <c r="AJ138" s="357">
        <f t="shared" si="391"/>
        <v>6961</v>
      </c>
      <c r="AK138" s="96">
        <f t="shared" si="392"/>
        <v>6026</v>
      </c>
      <c r="AL138" s="352">
        <f t="shared" si="393"/>
        <v>63723</v>
      </c>
      <c r="AM138" s="316"/>
    </row>
    <row r="139" spans="1:39" s="452" customFormat="1" x14ac:dyDescent="0.25">
      <c r="A139" s="523"/>
      <c r="B139" s="78" t="s">
        <v>130</v>
      </c>
      <c r="C139" s="88">
        <v>1021</v>
      </c>
      <c r="D139" s="357">
        <v>1009</v>
      </c>
      <c r="E139" s="357">
        <v>1288</v>
      </c>
      <c r="F139" s="357">
        <v>1684</v>
      </c>
      <c r="G139" s="357">
        <v>991</v>
      </c>
      <c r="H139" s="357">
        <v>2171</v>
      </c>
      <c r="I139" s="357">
        <v>6457</v>
      </c>
      <c r="J139" s="357">
        <v>5023</v>
      </c>
      <c r="K139" s="357">
        <v>2165</v>
      </c>
      <c r="L139" s="357">
        <v>4113</v>
      </c>
      <c r="M139" s="357">
        <v>3380</v>
      </c>
      <c r="N139" s="352">
        <f t="shared" si="380"/>
        <v>29302</v>
      </c>
      <c r="O139" s="358">
        <v>767</v>
      </c>
      <c r="P139" s="358">
        <v>806</v>
      </c>
      <c r="Q139" s="357">
        <v>1139</v>
      </c>
      <c r="R139" s="357">
        <v>1462</v>
      </c>
      <c r="S139" s="358">
        <v>870</v>
      </c>
      <c r="T139" s="357">
        <v>1843</v>
      </c>
      <c r="U139" s="357">
        <v>5896</v>
      </c>
      <c r="V139" s="357">
        <v>3558</v>
      </c>
      <c r="W139" s="358">
        <v>764</v>
      </c>
      <c r="X139" s="358">
        <v>948</v>
      </c>
      <c r="Y139" s="358">
        <v>580</v>
      </c>
      <c r="Z139" s="352">
        <f t="shared" si="381"/>
        <v>18633</v>
      </c>
      <c r="AA139" s="357">
        <f t="shared" si="382"/>
        <v>1788</v>
      </c>
      <c r="AB139" s="357">
        <f t="shared" si="383"/>
        <v>1815</v>
      </c>
      <c r="AC139" s="357">
        <f t="shared" si="384"/>
        <v>2427</v>
      </c>
      <c r="AD139" s="357">
        <f t="shared" si="385"/>
        <v>3146</v>
      </c>
      <c r="AE139" s="357">
        <f t="shared" si="386"/>
        <v>1861</v>
      </c>
      <c r="AF139" s="357">
        <f t="shared" si="387"/>
        <v>4014</v>
      </c>
      <c r="AG139" s="357">
        <f t="shared" si="388"/>
        <v>12353</v>
      </c>
      <c r="AH139" s="357">
        <f t="shared" si="389"/>
        <v>8581</v>
      </c>
      <c r="AI139" s="357">
        <f t="shared" si="390"/>
        <v>2929</v>
      </c>
      <c r="AJ139" s="357">
        <f t="shared" si="391"/>
        <v>5061</v>
      </c>
      <c r="AK139" s="96">
        <f t="shared" si="392"/>
        <v>3960</v>
      </c>
      <c r="AL139" s="352">
        <f t="shared" si="393"/>
        <v>47935</v>
      </c>
      <c r="AM139" s="316"/>
    </row>
    <row r="140" spans="1:39" s="452" customFormat="1" x14ac:dyDescent="0.25">
      <c r="A140" s="523"/>
      <c r="B140" s="78" t="s">
        <v>131</v>
      </c>
      <c r="C140" s="98">
        <v>436</v>
      </c>
      <c r="D140" s="358">
        <v>411</v>
      </c>
      <c r="E140" s="358">
        <v>517</v>
      </c>
      <c r="F140" s="358">
        <v>701</v>
      </c>
      <c r="G140" s="358">
        <v>470</v>
      </c>
      <c r="H140" s="357">
        <v>1192</v>
      </c>
      <c r="I140" s="357">
        <v>3859</v>
      </c>
      <c r="J140" s="357">
        <v>2621</v>
      </c>
      <c r="K140" s="357">
        <v>1116</v>
      </c>
      <c r="L140" s="357">
        <v>2119</v>
      </c>
      <c r="M140" s="357">
        <v>1639</v>
      </c>
      <c r="N140" s="352">
        <f t="shared" si="380"/>
        <v>15081</v>
      </c>
      <c r="O140" s="358">
        <v>243</v>
      </c>
      <c r="P140" s="358">
        <v>234</v>
      </c>
      <c r="Q140" s="358">
        <v>283</v>
      </c>
      <c r="R140" s="358">
        <v>322</v>
      </c>
      <c r="S140" s="358">
        <v>211</v>
      </c>
      <c r="T140" s="358">
        <v>681</v>
      </c>
      <c r="U140" s="357">
        <v>2641</v>
      </c>
      <c r="V140" s="357">
        <v>1454</v>
      </c>
      <c r="W140" s="358">
        <v>296</v>
      </c>
      <c r="X140" s="358">
        <v>391</v>
      </c>
      <c r="Y140" s="358">
        <v>278</v>
      </c>
      <c r="Z140" s="352">
        <f t="shared" si="381"/>
        <v>7034</v>
      </c>
      <c r="AA140" s="357">
        <f t="shared" si="382"/>
        <v>679</v>
      </c>
      <c r="AB140" s="357">
        <f t="shared" si="383"/>
        <v>645</v>
      </c>
      <c r="AC140" s="357">
        <f t="shared" si="384"/>
        <v>800</v>
      </c>
      <c r="AD140" s="357">
        <f t="shared" si="385"/>
        <v>1023</v>
      </c>
      <c r="AE140" s="357">
        <f t="shared" si="386"/>
        <v>681</v>
      </c>
      <c r="AF140" s="357">
        <f t="shared" si="387"/>
        <v>1873</v>
      </c>
      <c r="AG140" s="357">
        <f t="shared" si="388"/>
        <v>6500</v>
      </c>
      <c r="AH140" s="357">
        <f t="shared" si="389"/>
        <v>4075</v>
      </c>
      <c r="AI140" s="357">
        <f t="shared" si="390"/>
        <v>1412</v>
      </c>
      <c r="AJ140" s="357">
        <f t="shared" si="391"/>
        <v>2510</v>
      </c>
      <c r="AK140" s="96">
        <f t="shared" si="392"/>
        <v>1917</v>
      </c>
      <c r="AL140" s="352">
        <f t="shared" si="393"/>
        <v>22115</v>
      </c>
      <c r="AM140" s="316"/>
    </row>
    <row r="141" spans="1:39" s="452" customFormat="1" x14ac:dyDescent="0.25">
      <c r="A141" s="523"/>
      <c r="B141" s="78" t="s">
        <v>133</v>
      </c>
      <c r="C141" s="98">
        <v>611</v>
      </c>
      <c r="D141" s="358">
        <v>628</v>
      </c>
      <c r="E141" s="358">
        <v>830</v>
      </c>
      <c r="F141" s="358">
        <v>1004</v>
      </c>
      <c r="G141" s="358">
        <v>583</v>
      </c>
      <c r="H141" s="357">
        <v>1260</v>
      </c>
      <c r="I141" s="357">
        <v>4515</v>
      </c>
      <c r="J141" s="357">
        <v>3301</v>
      </c>
      <c r="K141" s="357">
        <v>1686</v>
      </c>
      <c r="L141" s="357">
        <v>2951</v>
      </c>
      <c r="M141" s="357">
        <v>2268</v>
      </c>
      <c r="N141" s="352">
        <f t="shared" si="380"/>
        <v>19637</v>
      </c>
      <c r="O141" s="358">
        <v>244</v>
      </c>
      <c r="P141" s="358">
        <v>243</v>
      </c>
      <c r="Q141" s="358">
        <v>339</v>
      </c>
      <c r="R141" s="358">
        <v>484</v>
      </c>
      <c r="S141" s="358">
        <v>277</v>
      </c>
      <c r="T141" s="358">
        <v>514</v>
      </c>
      <c r="U141" s="357">
        <v>1916</v>
      </c>
      <c r="V141" s="357">
        <v>1171</v>
      </c>
      <c r="W141" s="358">
        <v>203</v>
      </c>
      <c r="X141" s="358">
        <v>196</v>
      </c>
      <c r="Y141" s="358">
        <v>180</v>
      </c>
      <c r="Z141" s="352">
        <f t="shared" si="381"/>
        <v>5767</v>
      </c>
      <c r="AA141" s="357">
        <f t="shared" si="382"/>
        <v>855</v>
      </c>
      <c r="AB141" s="357">
        <f t="shared" si="383"/>
        <v>871</v>
      </c>
      <c r="AC141" s="357">
        <f t="shared" si="384"/>
        <v>1169</v>
      </c>
      <c r="AD141" s="357">
        <f t="shared" si="385"/>
        <v>1488</v>
      </c>
      <c r="AE141" s="357">
        <f t="shared" si="386"/>
        <v>860</v>
      </c>
      <c r="AF141" s="357">
        <f t="shared" si="387"/>
        <v>1774</v>
      </c>
      <c r="AG141" s="357">
        <f t="shared" si="388"/>
        <v>6431</v>
      </c>
      <c r="AH141" s="357">
        <f t="shared" si="389"/>
        <v>4472</v>
      </c>
      <c r="AI141" s="357">
        <f t="shared" si="390"/>
        <v>1889</v>
      </c>
      <c r="AJ141" s="357">
        <f t="shared" si="391"/>
        <v>3147</v>
      </c>
      <c r="AK141" s="96">
        <f t="shared" si="392"/>
        <v>2448</v>
      </c>
      <c r="AL141" s="352">
        <f t="shared" si="393"/>
        <v>25404</v>
      </c>
      <c r="AM141" s="316"/>
    </row>
    <row r="142" spans="1:39" s="452" customFormat="1" x14ac:dyDescent="0.25">
      <c r="A142" s="523"/>
      <c r="B142" s="78" t="s">
        <v>132</v>
      </c>
      <c r="C142" s="98">
        <v>445</v>
      </c>
      <c r="D142" s="358">
        <v>486</v>
      </c>
      <c r="E142" s="358">
        <v>659</v>
      </c>
      <c r="F142" s="358">
        <v>874</v>
      </c>
      <c r="G142" s="358">
        <v>549</v>
      </c>
      <c r="H142" s="357">
        <v>1021</v>
      </c>
      <c r="I142" s="357">
        <v>4003</v>
      </c>
      <c r="J142" s="357">
        <v>3188</v>
      </c>
      <c r="K142" s="357">
        <v>1539</v>
      </c>
      <c r="L142" s="357">
        <v>2887</v>
      </c>
      <c r="M142" s="357">
        <v>2695</v>
      </c>
      <c r="N142" s="352">
        <f t="shared" si="380"/>
        <v>18346</v>
      </c>
      <c r="O142" s="358">
        <v>178</v>
      </c>
      <c r="P142" s="358">
        <v>218</v>
      </c>
      <c r="Q142" s="358">
        <v>320</v>
      </c>
      <c r="R142" s="358">
        <v>369</v>
      </c>
      <c r="S142" s="358">
        <v>164</v>
      </c>
      <c r="T142" s="358">
        <v>390</v>
      </c>
      <c r="U142" s="357">
        <v>1476</v>
      </c>
      <c r="V142" s="358">
        <v>743</v>
      </c>
      <c r="W142" s="358">
        <v>156</v>
      </c>
      <c r="X142" s="358">
        <v>188</v>
      </c>
      <c r="Y142" s="358">
        <v>116</v>
      </c>
      <c r="Z142" s="352">
        <f t="shared" si="381"/>
        <v>4318</v>
      </c>
      <c r="AA142" s="357">
        <f t="shared" si="382"/>
        <v>623</v>
      </c>
      <c r="AB142" s="357">
        <f t="shared" si="383"/>
        <v>704</v>
      </c>
      <c r="AC142" s="357">
        <f t="shared" si="384"/>
        <v>979</v>
      </c>
      <c r="AD142" s="357">
        <f t="shared" si="385"/>
        <v>1243</v>
      </c>
      <c r="AE142" s="357">
        <f t="shared" si="386"/>
        <v>713</v>
      </c>
      <c r="AF142" s="357">
        <f t="shared" si="387"/>
        <v>1411</v>
      </c>
      <c r="AG142" s="357">
        <f t="shared" si="388"/>
        <v>5479</v>
      </c>
      <c r="AH142" s="357">
        <f t="shared" si="389"/>
        <v>3931</v>
      </c>
      <c r="AI142" s="357">
        <f t="shared" si="390"/>
        <v>1695</v>
      </c>
      <c r="AJ142" s="357">
        <f t="shared" si="391"/>
        <v>3075</v>
      </c>
      <c r="AK142" s="96">
        <f t="shared" si="392"/>
        <v>2811</v>
      </c>
      <c r="AL142" s="352">
        <f t="shared" si="393"/>
        <v>22664</v>
      </c>
      <c r="AM142" s="316"/>
    </row>
    <row r="143" spans="1:39" s="452" customFormat="1" x14ac:dyDescent="0.25">
      <c r="A143" s="110"/>
      <c r="B143" s="155" t="s">
        <v>121</v>
      </c>
      <c r="C143" s="99">
        <f>SUM(C133:C142)</f>
        <v>7756</v>
      </c>
      <c r="D143" s="355">
        <f t="shared" ref="D143" si="394">SUM(D133:D142)</f>
        <v>7714</v>
      </c>
      <c r="E143" s="355">
        <f t="shared" ref="E143" si="395">SUM(E133:E142)</f>
        <v>10101</v>
      </c>
      <c r="F143" s="355">
        <f t="shared" ref="F143" si="396">SUM(F133:F142)</f>
        <v>13136</v>
      </c>
      <c r="G143" s="355">
        <f t="shared" ref="G143" si="397">SUM(G133:G142)</f>
        <v>8138</v>
      </c>
      <c r="H143" s="355">
        <f t="shared" ref="H143" si="398">SUM(H133:H142)</f>
        <v>21454</v>
      </c>
      <c r="I143" s="355">
        <f t="shared" ref="I143" si="399">SUM(I133:I142)</f>
        <v>65642</v>
      </c>
      <c r="J143" s="355">
        <f t="shared" ref="J143" si="400">SUM(J133:J142)</f>
        <v>45781</v>
      </c>
      <c r="K143" s="355">
        <f t="shared" ref="K143" si="401">SUM(K133:K142)</f>
        <v>20700</v>
      </c>
      <c r="L143" s="355">
        <f t="shared" ref="L143" si="402">SUM(L133:L142)</f>
        <v>38242</v>
      </c>
      <c r="M143" s="355">
        <f t="shared" ref="M143" si="403">SUM(M133:M142)</f>
        <v>33633</v>
      </c>
      <c r="N143" s="353">
        <f t="shared" ref="N143" si="404">SUM(N133:N142)</f>
        <v>272297</v>
      </c>
      <c r="O143" s="355">
        <f t="shared" ref="O143" si="405">SUM(O133:O142)</f>
        <v>3119</v>
      </c>
      <c r="P143" s="355">
        <f t="shared" ref="P143" si="406">SUM(P133:P142)</f>
        <v>3441</v>
      </c>
      <c r="Q143" s="355">
        <f t="shared" ref="Q143" si="407">SUM(Q133:Q142)</f>
        <v>4879</v>
      </c>
      <c r="R143" s="355">
        <f t="shared" ref="R143" si="408">SUM(R133:R142)</f>
        <v>6121</v>
      </c>
      <c r="S143" s="355">
        <f t="shared" ref="S143" si="409">SUM(S133:S142)</f>
        <v>3430</v>
      </c>
      <c r="T143" s="355">
        <f t="shared" ref="T143" si="410">SUM(T133:T142)</f>
        <v>9253</v>
      </c>
      <c r="U143" s="355">
        <f t="shared" ref="U143" si="411">SUM(U133:U142)</f>
        <v>35366</v>
      </c>
      <c r="V143" s="355">
        <f t="shared" ref="V143" si="412">SUM(V133:V142)</f>
        <v>20255</v>
      </c>
      <c r="W143" s="355">
        <f t="shared" ref="W143" si="413">SUM(W133:W142)</f>
        <v>4355</v>
      </c>
      <c r="X143" s="355">
        <f t="shared" ref="X143" si="414">SUM(X133:X142)</f>
        <v>5246</v>
      </c>
      <c r="Y143" s="355">
        <f t="shared" ref="Y143" si="415">SUM(Y133:Y142)</f>
        <v>3786</v>
      </c>
      <c r="Z143" s="353">
        <f t="shared" ref="Z143" si="416">SUM(Z133:Z142)</f>
        <v>99251</v>
      </c>
      <c r="AA143" s="355">
        <f t="shared" ref="AA143" si="417">SUM(AA133:AA142)</f>
        <v>10875</v>
      </c>
      <c r="AB143" s="355">
        <f t="shared" ref="AB143" si="418">SUM(AB133:AB142)</f>
        <v>11155</v>
      </c>
      <c r="AC143" s="355">
        <f t="shared" ref="AC143" si="419">SUM(AC133:AC142)</f>
        <v>14980</v>
      </c>
      <c r="AD143" s="355">
        <f t="shared" ref="AD143" si="420">SUM(AD133:AD142)</f>
        <v>19257</v>
      </c>
      <c r="AE143" s="355">
        <f t="shared" ref="AE143" si="421">SUM(AE133:AE142)</f>
        <v>11568</v>
      </c>
      <c r="AF143" s="355">
        <f t="shared" ref="AF143" si="422">SUM(AF133:AF142)</f>
        <v>30707</v>
      </c>
      <c r="AG143" s="355">
        <f t="shared" ref="AG143" si="423">SUM(AG133:AG142)</f>
        <v>101008</v>
      </c>
      <c r="AH143" s="355">
        <f t="shared" ref="AH143" si="424">SUM(AH133:AH142)</f>
        <v>66036</v>
      </c>
      <c r="AI143" s="355">
        <f t="shared" ref="AI143" si="425">SUM(AI133:AI142)</f>
        <v>25055</v>
      </c>
      <c r="AJ143" s="355">
        <f t="shared" ref="AJ143" si="426">SUM(AJ133:AJ142)</f>
        <v>43488</v>
      </c>
      <c r="AK143" s="227">
        <f t="shared" ref="AK143" si="427">SUM(AK133:AK142)</f>
        <v>37419</v>
      </c>
      <c r="AL143" s="353">
        <f t="shared" ref="AL143" si="428">SUM(AL133:AL142)</f>
        <v>371548</v>
      </c>
      <c r="AM143" s="316"/>
    </row>
    <row r="163" spans="1:24" x14ac:dyDescent="0.25">
      <c r="A163" s="524" t="s">
        <v>405</v>
      </c>
      <c r="B163" s="457" t="s">
        <v>124</v>
      </c>
      <c r="C163" s="458">
        <v>1396</v>
      </c>
      <c r="D163" s="454">
        <v>1217</v>
      </c>
      <c r="E163" s="454">
        <v>1545</v>
      </c>
      <c r="F163" s="454">
        <v>1986</v>
      </c>
      <c r="G163" s="454">
        <v>1234</v>
      </c>
      <c r="H163" s="454">
        <v>5880</v>
      </c>
      <c r="I163" s="454">
        <v>14083</v>
      </c>
      <c r="J163" s="454">
        <v>7707</v>
      </c>
      <c r="K163" s="454">
        <v>3358</v>
      </c>
      <c r="L163" s="454">
        <v>4744</v>
      </c>
      <c r="M163" s="454">
        <v>4649</v>
      </c>
      <c r="N163" s="453">
        <v>549</v>
      </c>
      <c r="O163" s="453">
        <v>619</v>
      </c>
      <c r="P163" s="453">
        <v>924</v>
      </c>
      <c r="Q163" s="453">
        <v>936</v>
      </c>
      <c r="R163" s="453">
        <v>517</v>
      </c>
      <c r="S163" s="454">
        <v>2216</v>
      </c>
      <c r="T163" s="454">
        <v>8557</v>
      </c>
      <c r="U163" s="454">
        <v>4601</v>
      </c>
      <c r="V163" s="453">
        <v>965</v>
      </c>
      <c r="W163" s="454">
        <v>1046</v>
      </c>
      <c r="X163" s="453">
        <v>925</v>
      </c>
    </row>
    <row r="164" spans="1:24" x14ac:dyDescent="0.25">
      <c r="A164" s="525"/>
      <c r="B164" s="457" t="s">
        <v>125</v>
      </c>
      <c r="C164" s="459">
        <v>586</v>
      </c>
      <c r="D164" s="456">
        <v>538</v>
      </c>
      <c r="E164" s="456">
        <v>706</v>
      </c>
      <c r="F164" s="456">
        <v>904</v>
      </c>
      <c r="G164" s="456">
        <v>547</v>
      </c>
      <c r="H164" s="455">
        <v>1579</v>
      </c>
      <c r="I164" s="455">
        <v>5441</v>
      </c>
      <c r="J164" s="455">
        <v>4000</v>
      </c>
      <c r="K164" s="455">
        <v>1691</v>
      </c>
      <c r="L164" s="455">
        <v>2725</v>
      </c>
      <c r="M164" s="455">
        <v>2604</v>
      </c>
      <c r="N164" s="456">
        <v>236</v>
      </c>
      <c r="O164" s="456">
        <v>253</v>
      </c>
      <c r="P164" s="456">
        <v>348</v>
      </c>
      <c r="Q164" s="456">
        <v>361</v>
      </c>
      <c r="R164" s="456">
        <v>203</v>
      </c>
      <c r="S164" s="456">
        <v>665</v>
      </c>
      <c r="T164" s="455">
        <v>2636</v>
      </c>
      <c r="U164" s="455">
        <v>1398</v>
      </c>
      <c r="V164" s="456">
        <v>300</v>
      </c>
      <c r="W164" s="456">
        <v>341</v>
      </c>
      <c r="X164" s="456">
        <v>238</v>
      </c>
    </row>
    <row r="165" spans="1:24" x14ac:dyDescent="0.25">
      <c r="A165" s="525"/>
      <c r="B165" s="457" t="s">
        <v>126</v>
      </c>
      <c r="C165" s="459">
        <v>781</v>
      </c>
      <c r="D165" s="456">
        <v>855</v>
      </c>
      <c r="E165" s="455">
        <v>1221</v>
      </c>
      <c r="F165" s="455">
        <v>1550</v>
      </c>
      <c r="G165" s="456">
        <v>939</v>
      </c>
      <c r="H165" s="455">
        <v>1832</v>
      </c>
      <c r="I165" s="455">
        <v>6436</v>
      </c>
      <c r="J165" s="455">
        <v>6339</v>
      </c>
      <c r="K165" s="455">
        <v>3082</v>
      </c>
      <c r="L165" s="455">
        <v>4949</v>
      </c>
      <c r="M165" s="455">
        <v>5579</v>
      </c>
      <c r="N165" s="456">
        <v>91</v>
      </c>
      <c r="O165" s="456">
        <v>129</v>
      </c>
      <c r="P165" s="456">
        <v>200</v>
      </c>
      <c r="Q165" s="456">
        <v>270</v>
      </c>
      <c r="R165" s="456">
        <v>149</v>
      </c>
      <c r="S165" s="456">
        <v>311</v>
      </c>
      <c r="T165" s="455">
        <v>1638</v>
      </c>
      <c r="U165" s="455">
        <v>1050</v>
      </c>
      <c r="V165" s="456">
        <v>222</v>
      </c>
      <c r="W165" s="456">
        <v>284</v>
      </c>
      <c r="X165" s="456">
        <v>300</v>
      </c>
    </row>
    <row r="166" spans="1:24" x14ac:dyDescent="0.25">
      <c r="A166" s="525"/>
      <c r="B166" s="457" t="s">
        <v>127</v>
      </c>
      <c r="C166" s="459">
        <v>759</v>
      </c>
      <c r="D166" s="456">
        <v>801</v>
      </c>
      <c r="E166" s="455">
        <v>1082</v>
      </c>
      <c r="F166" s="455">
        <v>1397</v>
      </c>
      <c r="G166" s="456">
        <v>781</v>
      </c>
      <c r="H166" s="455">
        <v>1820</v>
      </c>
      <c r="I166" s="455">
        <v>6017</v>
      </c>
      <c r="J166" s="455">
        <v>4601</v>
      </c>
      <c r="K166" s="455">
        <v>2133</v>
      </c>
      <c r="L166" s="455">
        <v>3311</v>
      </c>
      <c r="M166" s="455">
        <v>3189</v>
      </c>
      <c r="N166" s="456">
        <v>157</v>
      </c>
      <c r="O166" s="456">
        <v>183</v>
      </c>
      <c r="P166" s="456">
        <v>282</v>
      </c>
      <c r="Q166" s="456">
        <v>303</v>
      </c>
      <c r="R166" s="456">
        <v>170</v>
      </c>
      <c r="S166" s="456">
        <v>430</v>
      </c>
      <c r="T166" s="455">
        <v>2093</v>
      </c>
      <c r="U166" s="455">
        <v>1356</v>
      </c>
      <c r="V166" s="456">
        <v>313</v>
      </c>
      <c r="W166" s="456">
        <v>303</v>
      </c>
      <c r="X166" s="456">
        <v>216</v>
      </c>
    </row>
    <row r="167" spans="1:24" x14ac:dyDescent="0.25">
      <c r="A167" s="525"/>
      <c r="B167" s="457" t="s">
        <v>128</v>
      </c>
      <c r="C167" s="459">
        <v>441</v>
      </c>
      <c r="D167" s="456">
        <v>482</v>
      </c>
      <c r="E167" s="456">
        <v>680</v>
      </c>
      <c r="F167" s="456">
        <v>855</v>
      </c>
      <c r="G167" s="456">
        <v>471</v>
      </c>
      <c r="H167" s="455">
        <v>1091</v>
      </c>
      <c r="I167" s="455">
        <v>4116</v>
      </c>
      <c r="J167" s="455">
        <v>3777</v>
      </c>
      <c r="K167" s="455">
        <v>1893</v>
      </c>
      <c r="L167" s="455">
        <v>2843</v>
      </c>
      <c r="M167" s="455">
        <v>2686</v>
      </c>
      <c r="N167" s="456">
        <v>30</v>
      </c>
      <c r="O167" s="456">
        <v>40</v>
      </c>
      <c r="P167" s="456">
        <v>59</v>
      </c>
      <c r="Q167" s="456">
        <v>67</v>
      </c>
      <c r="R167" s="456">
        <v>39</v>
      </c>
      <c r="S167" s="456">
        <v>203</v>
      </c>
      <c r="T167" s="456">
        <v>753</v>
      </c>
      <c r="U167" s="456">
        <v>458</v>
      </c>
      <c r="V167" s="456">
        <v>109</v>
      </c>
      <c r="W167" s="456">
        <v>154</v>
      </c>
      <c r="X167" s="456">
        <v>105</v>
      </c>
    </row>
    <row r="168" spans="1:24" x14ac:dyDescent="0.25">
      <c r="A168" s="525"/>
      <c r="B168" s="457" t="s">
        <v>129</v>
      </c>
      <c r="C168" s="460">
        <v>1275</v>
      </c>
      <c r="D168" s="455">
        <v>1250</v>
      </c>
      <c r="E168" s="455">
        <v>1701</v>
      </c>
      <c r="F168" s="455">
        <v>2319</v>
      </c>
      <c r="G168" s="455">
        <v>1414</v>
      </c>
      <c r="H168" s="455">
        <v>3788</v>
      </c>
      <c r="I168" s="455">
        <v>10733</v>
      </c>
      <c r="J168" s="455">
        <v>8020</v>
      </c>
      <c r="K168" s="455">
        <v>3589</v>
      </c>
      <c r="L168" s="455">
        <v>5415</v>
      </c>
      <c r="M168" s="455">
        <v>5391</v>
      </c>
      <c r="N168" s="456">
        <v>566</v>
      </c>
      <c r="O168" s="456">
        <v>638</v>
      </c>
      <c r="P168" s="456">
        <v>897</v>
      </c>
      <c r="Q168" s="455">
        <v>1096</v>
      </c>
      <c r="R168" s="456">
        <v>605</v>
      </c>
      <c r="S168" s="455">
        <v>1631</v>
      </c>
      <c r="T168" s="455">
        <v>6978</v>
      </c>
      <c r="U168" s="455">
        <v>3648</v>
      </c>
      <c r="V168" s="456">
        <v>730</v>
      </c>
      <c r="W168" s="456">
        <v>892</v>
      </c>
      <c r="X168" s="456">
        <v>764</v>
      </c>
    </row>
    <row r="169" spans="1:24" x14ac:dyDescent="0.25">
      <c r="A169" s="525"/>
      <c r="B169" s="457" t="s">
        <v>130</v>
      </c>
      <c r="C169" s="460">
        <v>1018</v>
      </c>
      <c r="D169" s="455">
        <v>1005</v>
      </c>
      <c r="E169" s="455">
        <v>1329</v>
      </c>
      <c r="F169" s="455">
        <v>1680</v>
      </c>
      <c r="G169" s="455">
        <v>1007</v>
      </c>
      <c r="H169" s="455">
        <v>2221</v>
      </c>
      <c r="I169" s="455">
        <v>6592</v>
      </c>
      <c r="J169" s="455">
        <v>5477</v>
      </c>
      <c r="K169" s="455">
        <v>2460</v>
      </c>
      <c r="L169" s="455">
        <v>3836</v>
      </c>
      <c r="M169" s="455">
        <v>3463</v>
      </c>
      <c r="N169" s="456">
        <v>724</v>
      </c>
      <c r="O169" s="456">
        <v>768</v>
      </c>
      <c r="P169" s="455">
        <v>1085</v>
      </c>
      <c r="Q169" s="455">
        <v>1269</v>
      </c>
      <c r="R169" s="456">
        <v>762</v>
      </c>
      <c r="S169" s="455">
        <v>1678</v>
      </c>
      <c r="T169" s="455">
        <v>5678</v>
      </c>
      <c r="U169" s="455">
        <v>3326</v>
      </c>
      <c r="V169" s="456">
        <v>658</v>
      </c>
      <c r="W169" s="456">
        <v>825</v>
      </c>
      <c r="X169" s="456">
        <v>547</v>
      </c>
    </row>
    <row r="170" spans="1:24" x14ac:dyDescent="0.25">
      <c r="A170" s="525"/>
      <c r="B170" s="457" t="s">
        <v>131</v>
      </c>
      <c r="C170" s="459">
        <v>440</v>
      </c>
      <c r="D170" s="456">
        <v>410</v>
      </c>
      <c r="E170" s="456">
        <v>545</v>
      </c>
      <c r="F170" s="456">
        <v>748</v>
      </c>
      <c r="G170" s="456">
        <v>466</v>
      </c>
      <c r="H170" s="455">
        <v>1213</v>
      </c>
      <c r="I170" s="455">
        <v>3870</v>
      </c>
      <c r="J170" s="455">
        <v>2877</v>
      </c>
      <c r="K170" s="455">
        <v>1284</v>
      </c>
      <c r="L170" s="455">
        <v>1989</v>
      </c>
      <c r="M170" s="455">
        <v>1677</v>
      </c>
      <c r="N170" s="456">
        <v>236</v>
      </c>
      <c r="O170" s="456">
        <v>227</v>
      </c>
      <c r="P170" s="456">
        <v>278</v>
      </c>
      <c r="Q170" s="456">
        <v>299</v>
      </c>
      <c r="R170" s="456">
        <v>198</v>
      </c>
      <c r="S170" s="456">
        <v>660</v>
      </c>
      <c r="T170" s="455">
        <v>2578</v>
      </c>
      <c r="U170" s="455">
        <v>1346</v>
      </c>
      <c r="V170" s="456">
        <v>257</v>
      </c>
      <c r="W170" s="456">
        <v>354</v>
      </c>
      <c r="X170" s="456">
        <v>261</v>
      </c>
    </row>
    <row r="171" spans="1:24" x14ac:dyDescent="0.25">
      <c r="A171" s="525"/>
      <c r="B171" s="457" t="s">
        <v>133</v>
      </c>
      <c r="C171" s="459">
        <v>610</v>
      </c>
      <c r="D171" s="456">
        <v>619</v>
      </c>
      <c r="E171" s="456">
        <v>837</v>
      </c>
      <c r="F171" s="456">
        <v>962</v>
      </c>
      <c r="G171" s="456">
        <v>535</v>
      </c>
      <c r="H171" s="455">
        <v>1302</v>
      </c>
      <c r="I171" s="455">
        <v>4534</v>
      </c>
      <c r="J171" s="455">
        <v>3757</v>
      </c>
      <c r="K171" s="455">
        <v>1853</v>
      </c>
      <c r="L171" s="455">
        <v>2596</v>
      </c>
      <c r="M171" s="455">
        <v>2387</v>
      </c>
      <c r="N171" s="456">
        <v>227</v>
      </c>
      <c r="O171" s="456">
        <v>229</v>
      </c>
      <c r="P171" s="456">
        <v>318</v>
      </c>
      <c r="Q171" s="456">
        <v>417</v>
      </c>
      <c r="R171" s="456">
        <v>238</v>
      </c>
      <c r="S171" s="456">
        <v>459</v>
      </c>
      <c r="T171" s="455">
        <v>1821</v>
      </c>
      <c r="U171" s="455">
        <v>1063</v>
      </c>
      <c r="V171" s="456">
        <v>178</v>
      </c>
      <c r="W171" s="456">
        <v>172</v>
      </c>
      <c r="X171" s="456">
        <v>178</v>
      </c>
    </row>
    <row r="172" spans="1:24" x14ac:dyDescent="0.25">
      <c r="A172" s="525"/>
      <c r="B172" s="457" t="s">
        <v>132</v>
      </c>
      <c r="C172" s="459">
        <v>450</v>
      </c>
      <c r="D172" s="456">
        <v>485</v>
      </c>
      <c r="E172" s="456">
        <v>674</v>
      </c>
      <c r="F172" s="456">
        <v>891</v>
      </c>
      <c r="G172" s="456">
        <v>498</v>
      </c>
      <c r="H172" s="455">
        <v>1020</v>
      </c>
      <c r="I172" s="455">
        <v>4047</v>
      </c>
      <c r="J172" s="455">
        <v>3502</v>
      </c>
      <c r="K172" s="455">
        <v>1709</v>
      </c>
      <c r="L172" s="455">
        <v>2623</v>
      </c>
      <c r="M172" s="455">
        <v>2744</v>
      </c>
      <c r="N172" s="456">
        <v>165</v>
      </c>
      <c r="O172" s="456">
        <v>203</v>
      </c>
      <c r="P172" s="456">
        <v>301</v>
      </c>
      <c r="Q172" s="456">
        <v>285</v>
      </c>
      <c r="R172" s="456">
        <v>132</v>
      </c>
      <c r="S172" s="456">
        <v>356</v>
      </c>
      <c r="T172" s="455">
        <v>1372</v>
      </c>
      <c r="U172" s="456">
        <v>645</v>
      </c>
      <c r="V172" s="456">
        <v>132</v>
      </c>
      <c r="W172" s="456">
        <v>165</v>
      </c>
      <c r="X172" s="456">
        <v>99</v>
      </c>
    </row>
    <row r="173" spans="1:24" x14ac:dyDescent="0.25">
      <c r="A173" s="524" t="s">
        <v>406</v>
      </c>
      <c r="B173" s="457" t="s">
        <v>124</v>
      </c>
      <c r="C173" s="460">
        <v>1398</v>
      </c>
      <c r="D173" s="455">
        <v>1218</v>
      </c>
      <c r="E173" s="455">
        <v>1495</v>
      </c>
      <c r="F173" s="455">
        <v>2004</v>
      </c>
      <c r="G173" s="455">
        <v>1230</v>
      </c>
      <c r="H173" s="455">
        <v>5850</v>
      </c>
      <c r="I173" s="455">
        <v>14083</v>
      </c>
      <c r="J173" s="455">
        <v>7525</v>
      </c>
      <c r="K173" s="455">
        <v>3345</v>
      </c>
      <c r="L173" s="455">
        <v>4823</v>
      </c>
      <c r="M173" s="455">
        <v>4608</v>
      </c>
      <c r="N173" s="456">
        <v>553</v>
      </c>
      <c r="O173" s="456">
        <v>625</v>
      </c>
      <c r="P173" s="456">
        <v>928</v>
      </c>
      <c r="Q173" s="456">
        <v>982</v>
      </c>
      <c r="R173" s="456">
        <v>543</v>
      </c>
      <c r="S173" s="455">
        <v>2249</v>
      </c>
      <c r="T173" s="455">
        <v>8639</v>
      </c>
      <c r="U173" s="455">
        <v>4677</v>
      </c>
      <c r="V173" s="456">
        <v>995</v>
      </c>
      <c r="W173" s="455">
        <v>1084</v>
      </c>
      <c r="X173" s="456">
        <v>931</v>
      </c>
    </row>
    <row r="174" spans="1:24" x14ac:dyDescent="0.25">
      <c r="A174" s="525"/>
      <c r="B174" s="457" t="s">
        <v>125</v>
      </c>
      <c r="C174" s="459">
        <v>587</v>
      </c>
      <c r="D174" s="456">
        <v>542</v>
      </c>
      <c r="E174" s="456">
        <v>685</v>
      </c>
      <c r="F174" s="456">
        <v>919</v>
      </c>
      <c r="G174" s="456">
        <v>536</v>
      </c>
      <c r="H174" s="455">
        <v>1570</v>
      </c>
      <c r="I174" s="455">
        <v>5456</v>
      </c>
      <c r="J174" s="455">
        <v>3864</v>
      </c>
      <c r="K174" s="455">
        <v>1725</v>
      </c>
      <c r="L174" s="455">
        <v>2736</v>
      </c>
      <c r="M174" s="455">
        <v>2614</v>
      </c>
      <c r="N174" s="456">
        <v>238</v>
      </c>
      <c r="O174" s="456">
        <v>257</v>
      </c>
      <c r="P174" s="456">
        <v>349</v>
      </c>
      <c r="Q174" s="456">
        <v>382</v>
      </c>
      <c r="R174" s="456">
        <v>209</v>
      </c>
      <c r="S174" s="456">
        <v>680</v>
      </c>
      <c r="T174" s="455">
        <v>2657</v>
      </c>
      <c r="U174" s="455">
        <v>1422</v>
      </c>
      <c r="V174" s="456">
        <v>305</v>
      </c>
      <c r="W174" s="456">
        <v>350</v>
      </c>
      <c r="X174" s="456">
        <v>240</v>
      </c>
    </row>
    <row r="175" spans="1:24" x14ac:dyDescent="0.25">
      <c r="A175" s="525"/>
      <c r="B175" s="457" t="s">
        <v>126</v>
      </c>
      <c r="C175" s="459">
        <v>781</v>
      </c>
      <c r="D175" s="456">
        <v>860</v>
      </c>
      <c r="E175" s="455">
        <v>1201</v>
      </c>
      <c r="F175" s="455">
        <v>1588</v>
      </c>
      <c r="G175" s="456">
        <v>924</v>
      </c>
      <c r="H175" s="455">
        <v>1857</v>
      </c>
      <c r="I175" s="455">
        <v>6440</v>
      </c>
      <c r="J175" s="455">
        <v>6155</v>
      </c>
      <c r="K175" s="455">
        <v>3088</v>
      </c>
      <c r="L175" s="455">
        <v>5054</v>
      </c>
      <c r="M175" s="455">
        <v>5517</v>
      </c>
      <c r="N175" s="456">
        <v>92</v>
      </c>
      <c r="O175" s="456">
        <v>132</v>
      </c>
      <c r="P175" s="456">
        <v>204</v>
      </c>
      <c r="Q175" s="456">
        <v>284</v>
      </c>
      <c r="R175" s="456">
        <v>155</v>
      </c>
      <c r="S175" s="456">
        <v>316</v>
      </c>
      <c r="T175" s="455">
        <v>1664</v>
      </c>
      <c r="U175" s="455">
        <v>1079</v>
      </c>
      <c r="V175" s="456">
        <v>227</v>
      </c>
      <c r="W175" s="456">
        <v>293</v>
      </c>
      <c r="X175" s="456">
        <v>300</v>
      </c>
    </row>
    <row r="176" spans="1:24" x14ac:dyDescent="0.25">
      <c r="A176" s="525"/>
      <c r="B176" s="457" t="s">
        <v>127</v>
      </c>
      <c r="C176" s="459">
        <v>758</v>
      </c>
      <c r="D176" s="456">
        <v>801</v>
      </c>
      <c r="E176" s="455">
        <v>1067</v>
      </c>
      <c r="F176" s="455">
        <v>1422</v>
      </c>
      <c r="G176" s="456">
        <v>783</v>
      </c>
      <c r="H176" s="455">
        <v>1798</v>
      </c>
      <c r="I176" s="455">
        <v>6021</v>
      </c>
      <c r="J176" s="455">
        <v>4477</v>
      </c>
      <c r="K176" s="455">
        <v>2103</v>
      </c>
      <c r="L176" s="455">
        <v>3400</v>
      </c>
      <c r="M176" s="455">
        <v>3193</v>
      </c>
      <c r="N176" s="456">
        <v>159</v>
      </c>
      <c r="O176" s="456">
        <v>186</v>
      </c>
      <c r="P176" s="456">
        <v>284</v>
      </c>
      <c r="Q176" s="456">
        <v>316</v>
      </c>
      <c r="R176" s="456">
        <v>176</v>
      </c>
      <c r="S176" s="456">
        <v>439</v>
      </c>
      <c r="T176" s="455">
        <v>2109</v>
      </c>
      <c r="U176" s="455">
        <v>1367</v>
      </c>
      <c r="V176" s="456">
        <v>315</v>
      </c>
      <c r="W176" s="456">
        <v>335</v>
      </c>
      <c r="X176" s="456">
        <v>210</v>
      </c>
    </row>
    <row r="177" spans="1:24" x14ac:dyDescent="0.25">
      <c r="A177" s="525"/>
      <c r="B177" s="457" t="s">
        <v>128</v>
      </c>
      <c r="C177" s="459">
        <v>441</v>
      </c>
      <c r="D177" s="456">
        <v>486</v>
      </c>
      <c r="E177" s="456">
        <v>667</v>
      </c>
      <c r="F177" s="456">
        <v>888</v>
      </c>
      <c r="G177" s="456">
        <v>474</v>
      </c>
      <c r="H177" s="455">
        <v>1074</v>
      </c>
      <c r="I177" s="455">
        <v>4111</v>
      </c>
      <c r="J177" s="455">
        <v>3652</v>
      </c>
      <c r="K177" s="455">
        <v>1909</v>
      </c>
      <c r="L177" s="455">
        <v>2923</v>
      </c>
      <c r="M177" s="455">
        <v>2685</v>
      </c>
      <c r="N177" s="456">
        <v>30</v>
      </c>
      <c r="O177" s="456">
        <v>41</v>
      </c>
      <c r="P177" s="456">
        <v>59</v>
      </c>
      <c r="Q177" s="456">
        <v>66</v>
      </c>
      <c r="R177" s="456">
        <v>41</v>
      </c>
      <c r="S177" s="456">
        <v>204</v>
      </c>
      <c r="T177" s="456">
        <v>761</v>
      </c>
      <c r="U177" s="456">
        <v>470</v>
      </c>
      <c r="V177" s="456">
        <v>110</v>
      </c>
      <c r="W177" s="456">
        <v>152</v>
      </c>
      <c r="X177" s="456">
        <v>114</v>
      </c>
    </row>
    <row r="178" spans="1:24" x14ac:dyDescent="0.25">
      <c r="A178" s="525"/>
      <c r="B178" s="457" t="s">
        <v>129</v>
      </c>
      <c r="C178" s="460">
        <v>1277</v>
      </c>
      <c r="D178" s="455">
        <v>1253</v>
      </c>
      <c r="E178" s="455">
        <v>1646</v>
      </c>
      <c r="F178" s="455">
        <v>2340</v>
      </c>
      <c r="G178" s="455">
        <v>1411</v>
      </c>
      <c r="H178" s="455">
        <v>3778</v>
      </c>
      <c r="I178" s="455">
        <v>10696</v>
      </c>
      <c r="J178" s="455">
        <v>7782</v>
      </c>
      <c r="K178" s="455">
        <v>3578</v>
      </c>
      <c r="L178" s="455">
        <v>5532</v>
      </c>
      <c r="M178" s="455">
        <v>5348</v>
      </c>
      <c r="N178" s="456">
        <v>574</v>
      </c>
      <c r="O178" s="456">
        <v>647</v>
      </c>
      <c r="P178" s="456">
        <v>906</v>
      </c>
      <c r="Q178" s="455">
        <v>1148</v>
      </c>
      <c r="R178" s="456">
        <v>634</v>
      </c>
      <c r="S178" s="455">
        <v>1666</v>
      </c>
      <c r="T178" s="455">
        <v>7070</v>
      </c>
      <c r="U178" s="455">
        <v>3720</v>
      </c>
      <c r="V178" s="456">
        <v>760</v>
      </c>
      <c r="W178" s="456">
        <v>923</v>
      </c>
      <c r="X178" s="456">
        <v>776</v>
      </c>
    </row>
    <row r="179" spans="1:24" x14ac:dyDescent="0.25">
      <c r="A179" s="525"/>
      <c r="B179" s="457" t="s">
        <v>130</v>
      </c>
      <c r="C179" s="460">
        <v>1019</v>
      </c>
      <c r="D179" s="455">
        <v>1005</v>
      </c>
      <c r="E179" s="455">
        <v>1290</v>
      </c>
      <c r="F179" s="455">
        <v>1708</v>
      </c>
      <c r="G179" s="456">
        <v>993</v>
      </c>
      <c r="H179" s="455">
        <v>2217</v>
      </c>
      <c r="I179" s="455">
        <v>6523</v>
      </c>
      <c r="J179" s="455">
        <v>5331</v>
      </c>
      <c r="K179" s="455">
        <v>2465</v>
      </c>
      <c r="L179" s="455">
        <v>3897</v>
      </c>
      <c r="M179" s="455">
        <v>3427</v>
      </c>
      <c r="N179" s="456">
        <v>737</v>
      </c>
      <c r="O179" s="456">
        <v>779</v>
      </c>
      <c r="P179" s="455">
        <v>1100</v>
      </c>
      <c r="Q179" s="455">
        <v>1327</v>
      </c>
      <c r="R179" s="456">
        <v>803</v>
      </c>
      <c r="S179" s="455">
        <v>1716</v>
      </c>
      <c r="T179" s="455">
        <v>5738</v>
      </c>
      <c r="U179" s="455">
        <v>3388</v>
      </c>
      <c r="V179" s="456">
        <v>696</v>
      </c>
      <c r="W179" s="456">
        <v>850</v>
      </c>
      <c r="X179" s="456">
        <v>555</v>
      </c>
    </row>
    <row r="180" spans="1:24" x14ac:dyDescent="0.25">
      <c r="A180" s="525"/>
      <c r="B180" s="457" t="s">
        <v>131</v>
      </c>
      <c r="C180" s="459">
        <v>440</v>
      </c>
      <c r="D180" s="456">
        <v>411</v>
      </c>
      <c r="E180" s="456">
        <v>526</v>
      </c>
      <c r="F180" s="456">
        <v>735</v>
      </c>
      <c r="G180" s="456">
        <v>480</v>
      </c>
      <c r="H180" s="455">
        <v>1212</v>
      </c>
      <c r="I180" s="455">
        <v>3854</v>
      </c>
      <c r="J180" s="455">
        <v>2792</v>
      </c>
      <c r="K180" s="455">
        <v>1263</v>
      </c>
      <c r="L180" s="455">
        <v>2023</v>
      </c>
      <c r="M180" s="455">
        <v>1655</v>
      </c>
      <c r="N180" s="456">
        <v>238</v>
      </c>
      <c r="O180" s="456">
        <v>230</v>
      </c>
      <c r="P180" s="456">
        <v>279</v>
      </c>
      <c r="Q180" s="456">
        <v>308</v>
      </c>
      <c r="R180" s="456">
        <v>202</v>
      </c>
      <c r="S180" s="456">
        <v>666</v>
      </c>
      <c r="T180" s="455">
        <v>2596</v>
      </c>
      <c r="U180" s="455">
        <v>1374</v>
      </c>
      <c r="V180" s="456">
        <v>274</v>
      </c>
      <c r="W180" s="456">
        <v>354</v>
      </c>
      <c r="X180" s="456">
        <v>270</v>
      </c>
    </row>
    <row r="181" spans="1:24" x14ac:dyDescent="0.25">
      <c r="A181" s="525"/>
      <c r="B181" s="457" t="s">
        <v>133</v>
      </c>
      <c r="C181" s="459">
        <v>611</v>
      </c>
      <c r="D181" s="456">
        <v>622</v>
      </c>
      <c r="E181" s="456">
        <v>821</v>
      </c>
      <c r="F181" s="455">
        <v>1000</v>
      </c>
      <c r="G181" s="456">
        <v>532</v>
      </c>
      <c r="H181" s="455">
        <v>1286</v>
      </c>
      <c r="I181" s="455">
        <v>4528</v>
      </c>
      <c r="J181" s="455">
        <v>3619</v>
      </c>
      <c r="K181" s="455">
        <v>1850</v>
      </c>
      <c r="L181" s="455">
        <v>2683</v>
      </c>
      <c r="M181" s="455">
        <v>2346</v>
      </c>
      <c r="N181" s="456">
        <v>233</v>
      </c>
      <c r="O181" s="456">
        <v>234</v>
      </c>
      <c r="P181" s="456">
        <v>324</v>
      </c>
      <c r="Q181" s="456">
        <v>439</v>
      </c>
      <c r="R181" s="456">
        <v>251</v>
      </c>
      <c r="S181" s="456">
        <v>470</v>
      </c>
      <c r="T181" s="455">
        <v>1854</v>
      </c>
      <c r="U181" s="455">
        <v>1093</v>
      </c>
      <c r="V181" s="456">
        <v>190</v>
      </c>
      <c r="W181" s="456">
        <v>168</v>
      </c>
      <c r="X181" s="456">
        <v>182</v>
      </c>
    </row>
    <row r="182" spans="1:24" x14ac:dyDescent="0.25">
      <c r="A182" s="525"/>
      <c r="B182" s="457" t="s">
        <v>132</v>
      </c>
      <c r="C182" s="459">
        <v>449</v>
      </c>
      <c r="D182" s="456">
        <v>488</v>
      </c>
      <c r="E182" s="456">
        <v>653</v>
      </c>
      <c r="F182" s="456">
        <v>909</v>
      </c>
      <c r="G182" s="456">
        <v>508</v>
      </c>
      <c r="H182" s="455">
        <v>1017</v>
      </c>
      <c r="I182" s="455">
        <v>4030</v>
      </c>
      <c r="J182" s="455">
        <v>3402</v>
      </c>
      <c r="K182" s="455">
        <v>1712</v>
      </c>
      <c r="L182" s="455">
        <v>2685</v>
      </c>
      <c r="M182" s="455">
        <v>2719</v>
      </c>
      <c r="N182" s="456">
        <v>170</v>
      </c>
      <c r="O182" s="456">
        <v>207</v>
      </c>
      <c r="P182" s="456">
        <v>299</v>
      </c>
      <c r="Q182" s="456">
        <v>319</v>
      </c>
      <c r="R182" s="456">
        <v>139</v>
      </c>
      <c r="S182" s="456">
        <v>365</v>
      </c>
      <c r="T182" s="455">
        <v>1403</v>
      </c>
      <c r="U182" s="456">
        <v>674</v>
      </c>
      <c r="V182" s="456">
        <v>143</v>
      </c>
      <c r="W182" s="456">
        <v>162</v>
      </c>
      <c r="X182" s="456">
        <v>106</v>
      </c>
    </row>
    <row r="183" spans="1:24" x14ac:dyDescent="0.25">
      <c r="A183" s="524" t="s">
        <v>407</v>
      </c>
      <c r="B183" s="457" t="s">
        <v>124</v>
      </c>
      <c r="C183" s="460">
        <v>1398</v>
      </c>
      <c r="D183" s="455">
        <v>1219</v>
      </c>
      <c r="E183" s="455">
        <v>1490</v>
      </c>
      <c r="F183" s="455">
        <v>1993</v>
      </c>
      <c r="G183" s="455">
        <v>1201</v>
      </c>
      <c r="H183" s="455">
        <v>5856</v>
      </c>
      <c r="I183" s="455">
        <v>14056</v>
      </c>
      <c r="J183" s="455">
        <v>7369</v>
      </c>
      <c r="K183" s="455">
        <v>3250</v>
      </c>
      <c r="L183" s="455">
        <v>4964</v>
      </c>
      <c r="M183" s="455">
        <v>4570</v>
      </c>
      <c r="N183" s="456">
        <v>557</v>
      </c>
      <c r="O183" s="456">
        <v>630</v>
      </c>
      <c r="P183" s="456">
        <v>928</v>
      </c>
      <c r="Q183" s="455">
        <v>1027</v>
      </c>
      <c r="R183" s="456">
        <v>555</v>
      </c>
      <c r="S183" s="455">
        <v>2279</v>
      </c>
      <c r="T183" s="455">
        <v>8705</v>
      </c>
      <c r="U183" s="455">
        <v>4751</v>
      </c>
      <c r="V183" s="455">
        <v>1026</v>
      </c>
      <c r="W183" s="455">
        <v>1128</v>
      </c>
      <c r="X183" s="456">
        <v>928</v>
      </c>
    </row>
    <row r="184" spans="1:24" x14ac:dyDescent="0.25">
      <c r="A184" s="525"/>
      <c r="B184" s="457" t="s">
        <v>125</v>
      </c>
      <c r="C184" s="459">
        <v>588</v>
      </c>
      <c r="D184" s="456">
        <v>542</v>
      </c>
      <c r="E184" s="456">
        <v>688</v>
      </c>
      <c r="F184" s="456">
        <v>909</v>
      </c>
      <c r="G184" s="456">
        <v>534</v>
      </c>
      <c r="H184" s="455">
        <v>1566</v>
      </c>
      <c r="I184" s="455">
        <v>5455</v>
      </c>
      <c r="J184" s="455">
        <v>3799</v>
      </c>
      <c r="K184" s="455">
        <v>1667</v>
      </c>
      <c r="L184" s="455">
        <v>2787</v>
      </c>
      <c r="M184" s="455">
        <v>2612</v>
      </c>
      <c r="N184" s="456">
        <v>241</v>
      </c>
      <c r="O184" s="456">
        <v>259</v>
      </c>
      <c r="P184" s="456">
        <v>351</v>
      </c>
      <c r="Q184" s="456">
        <v>398</v>
      </c>
      <c r="R184" s="456">
        <v>218</v>
      </c>
      <c r="S184" s="456">
        <v>687</v>
      </c>
      <c r="T184" s="455">
        <v>2672</v>
      </c>
      <c r="U184" s="455">
        <v>1436</v>
      </c>
      <c r="V184" s="456">
        <v>317</v>
      </c>
      <c r="W184" s="456">
        <v>355</v>
      </c>
      <c r="X184" s="456">
        <v>241</v>
      </c>
    </row>
    <row r="185" spans="1:24" x14ac:dyDescent="0.25">
      <c r="A185" s="525"/>
      <c r="B185" s="457" t="s">
        <v>126</v>
      </c>
      <c r="C185" s="459">
        <v>781</v>
      </c>
      <c r="D185" s="456">
        <v>861</v>
      </c>
      <c r="E185" s="455">
        <v>1205</v>
      </c>
      <c r="F185" s="455">
        <v>1601</v>
      </c>
      <c r="G185" s="456">
        <v>932</v>
      </c>
      <c r="H185" s="455">
        <v>1864</v>
      </c>
      <c r="I185" s="455">
        <v>6437</v>
      </c>
      <c r="J185" s="455">
        <v>5989</v>
      </c>
      <c r="K185" s="455">
        <v>3025</v>
      </c>
      <c r="L185" s="455">
        <v>5228</v>
      </c>
      <c r="M185" s="455">
        <v>5444</v>
      </c>
      <c r="N185" s="456">
        <v>93</v>
      </c>
      <c r="O185" s="456">
        <v>135</v>
      </c>
      <c r="P185" s="456">
        <v>204</v>
      </c>
      <c r="Q185" s="456">
        <v>298</v>
      </c>
      <c r="R185" s="456">
        <v>158</v>
      </c>
      <c r="S185" s="456">
        <v>318</v>
      </c>
      <c r="T185" s="455">
        <v>1678</v>
      </c>
      <c r="U185" s="455">
        <v>1100</v>
      </c>
      <c r="V185" s="456">
        <v>242</v>
      </c>
      <c r="W185" s="456">
        <v>303</v>
      </c>
      <c r="X185" s="456">
        <v>309</v>
      </c>
    </row>
    <row r="186" spans="1:24" x14ac:dyDescent="0.25">
      <c r="A186" s="525"/>
      <c r="B186" s="457" t="s">
        <v>127</v>
      </c>
      <c r="C186" s="459">
        <v>758</v>
      </c>
      <c r="D186" s="456">
        <v>801</v>
      </c>
      <c r="E186" s="455">
        <v>1057</v>
      </c>
      <c r="F186" s="455">
        <v>1428</v>
      </c>
      <c r="G186" s="456">
        <v>810</v>
      </c>
      <c r="H186" s="455">
        <v>1783</v>
      </c>
      <c r="I186" s="455">
        <v>5988</v>
      </c>
      <c r="J186" s="455">
        <v>4405</v>
      </c>
      <c r="K186" s="455">
        <v>2063</v>
      </c>
      <c r="L186" s="455">
        <v>3466</v>
      </c>
      <c r="M186" s="455">
        <v>3202</v>
      </c>
      <c r="N186" s="456">
        <v>160</v>
      </c>
      <c r="O186" s="456">
        <v>186</v>
      </c>
      <c r="P186" s="456">
        <v>289</v>
      </c>
      <c r="Q186" s="456">
        <v>329</v>
      </c>
      <c r="R186" s="456">
        <v>180</v>
      </c>
      <c r="S186" s="456">
        <v>448</v>
      </c>
      <c r="T186" s="455">
        <v>2123</v>
      </c>
      <c r="U186" s="455">
        <v>1385</v>
      </c>
      <c r="V186" s="456">
        <v>323</v>
      </c>
      <c r="W186" s="456">
        <v>357</v>
      </c>
      <c r="X186" s="456">
        <v>217</v>
      </c>
    </row>
    <row r="187" spans="1:24" x14ac:dyDescent="0.25">
      <c r="A187" s="525"/>
      <c r="B187" s="457" t="s">
        <v>128</v>
      </c>
      <c r="C187" s="459">
        <v>441</v>
      </c>
      <c r="D187" s="456">
        <v>488</v>
      </c>
      <c r="E187" s="456">
        <v>669</v>
      </c>
      <c r="F187" s="456">
        <v>891</v>
      </c>
      <c r="G187" s="456">
        <v>476</v>
      </c>
      <c r="H187" s="455">
        <v>1076</v>
      </c>
      <c r="I187" s="455">
        <v>4111</v>
      </c>
      <c r="J187" s="455">
        <v>3533</v>
      </c>
      <c r="K187" s="455">
        <v>1869</v>
      </c>
      <c r="L187" s="455">
        <v>3039</v>
      </c>
      <c r="M187" s="455">
        <v>2677</v>
      </c>
      <c r="N187" s="456">
        <v>30</v>
      </c>
      <c r="O187" s="456">
        <v>41</v>
      </c>
      <c r="P187" s="456">
        <v>61</v>
      </c>
      <c r="Q187" s="456">
        <v>66</v>
      </c>
      <c r="R187" s="456">
        <v>40</v>
      </c>
      <c r="S187" s="456">
        <v>211</v>
      </c>
      <c r="T187" s="456">
        <v>767</v>
      </c>
      <c r="U187" s="456">
        <v>486</v>
      </c>
      <c r="V187" s="456">
        <v>109</v>
      </c>
      <c r="W187" s="456">
        <v>152</v>
      </c>
      <c r="X187" s="456">
        <v>115</v>
      </c>
    </row>
    <row r="188" spans="1:24" x14ac:dyDescent="0.25">
      <c r="A188" s="525"/>
      <c r="B188" s="457" t="s">
        <v>129</v>
      </c>
      <c r="C188" s="460">
        <v>1279</v>
      </c>
      <c r="D188" s="455">
        <v>1255</v>
      </c>
      <c r="E188" s="455">
        <v>1646</v>
      </c>
      <c r="F188" s="455">
        <v>2327</v>
      </c>
      <c r="G188" s="455">
        <v>1403</v>
      </c>
      <c r="H188" s="455">
        <v>3770</v>
      </c>
      <c r="I188" s="455">
        <v>10658</v>
      </c>
      <c r="J188" s="455">
        <v>7597</v>
      </c>
      <c r="K188" s="455">
        <v>3479</v>
      </c>
      <c r="L188" s="455">
        <v>5689</v>
      </c>
      <c r="M188" s="455">
        <v>5294</v>
      </c>
      <c r="N188" s="456">
        <v>581</v>
      </c>
      <c r="O188" s="456">
        <v>656</v>
      </c>
      <c r="P188" s="456">
        <v>915</v>
      </c>
      <c r="Q188" s="455">
        <v>1207</v>
      </c>
      <c r="R188" s="456">
        <v>647</v>
      </c>
      <c r="S188" s="455">
        <v>1700</v>
      </c>
      <c r="T188" s="455">
        <v>7149</v>
      </c>
      <c r="U188" s="455">
        <v>3797</v>
      </c>
      <c r="V188" s="456">
        <v>784</v>
      </c>
      <c r="W188" s="456">
        <v>955</v>
      </c>
      <c r="X188" s="456">
        <v>776</v>
      </c>
    </row>
    <row r="189" spans="1:24" x14ac:dyDescent="0.25">
      <c r="A189" s="525"/>
      <c r="B189" s="457" t="s">
        <v>130</v>
      </c>
      <c r="C189" s="460">
        <v>1019</v>
      </c>
      <c r="D189" s="455">
        <v>1008</v>
      </c>
      <c r="E189" s="455">
        <v>1281</v>
      </c>
      <c r="F189" s="455">
        <v>1720</v>
      </c>
      <c r="G189" s="456">
        <v>983</v>
      </c>
      <c r="H189" s="455">
        <v>2197</v>
      </c>
      <c r="I189" s="455">
        <v>6491</v>
      </c>
      <c r="J189" s="455">
        <v>5203</v>
      </c>
      <c r="K189" s="455">
        <v>2395</v>
      </c>
      <c r="L189" s="455">
        <v>3958</v>
      </c>
      <c r="M189" s="455">
        <v>3417</v>
      </c>
      <c r="N189" s="456">
        <v>746</v>
      </c>
      <c r="O189" s="456">
        <v>787</v>
      </c>
      <c r="P189" s="455">
        <v>1112</v>
      </c>
      <c r="Q189" s="455">
        <v>1384</v>
      </c>
      <c r="R189" s="456">
        <v>822</v>
      </c>
      <c r="S189" s="455">
        <v>1761</v>
      </c>
      <c r="T189" s="455">
        <v>5792</v>
      </c>
      <c r="U189" s="455">
        <v>3452</v>
      </c>
      <c r="V189" s="456">
        <v>718</v>
      </c>
      <c r="W189" s="456">
        <v>880</v>
      </c>
      <c r="X189" s="456">
        <v>564</v>
      </c>
    </row>
    <row r="190" spans="1:24" x14ac:dyDescent="0.25">
      <c r="A190" s="525"/>
      <c r="B190" s="457" t="s">
        <v>131</v>
      </c>
      <c r="C190" s="459">
        <v>438</v>
      </c>
      <c r="D190" s="456">
        <v>412</v>
      </c>
      <c r="E190" s="456">
        <v>514</v>
      </c>
      <c r="F190" s="456">
        <v>741</v>
      </c>
      <c r="G190" s="456">
        <v>469</v>
      </c>
      <c r="H190" s="455">
        <v>1207</v>
      </c>
      <c r="I190" s="455">
        <v>3847</v>
      </c>
      <c r="J190" s="455">
        <v>2729</v>
      </c>
      <c r="K190" s="455">
        <v>1215</v>
      </c>
      <c r="L190" s="455">
        <v>2063</v>
      </c>
      <c r="M190" s="455">
        <v>1653</v>
      </c>
      <c r="N190" s="456">
        <v>240</v>
      </c>
      <c r="O190" s="456">
        <v>232</v>
      </c>
      <c r="P190" s="456">
        <v>279</v>
      </c>
      <c r="Q190" s="456">
        <v>314</v>
      </c>
      <c r="R190" s="456">
        <v>204</v>
      </c>
      <c r="S190" s="456">
        <v>672</v>
      </c>
      <c r="T190" s="455">
        <v>2613</v>
      </c>
      <c r="U190" s="455">
        <v>1402</v>
      </c>
      <c r="V190" s="456">
        <v>282</v>
      </c>
      <c r="W190" s="456">
        <v>366</v>
      </c>
      <c r="X190" s="456">
        <v>274</v>
      </c>
    </row>
    <row r="191" spans="1:24" x14ac:dyDescent="0.25">
      <c r="A191" s="525"/>
      <c r="B191" s="457" t="s">
        <v>133</v>
      </c>
      <c r="C191" s="459">
        <v>611</v>
      </c>
      <c r="D191" s="456">
        <v>624</v>
      </c>
      <c r="E191" s="456">
        <v>821</v>
      </c>
      <c r="F191" s="455">
        <v>1003</v>
      </c>
      <c r="G191" s="456">
        <v>547</v>
      </c>
      <c r="H191" s="455">
        <v>1285</v>
      </c>
      <c r="I191" s="455">
        <v>4521</v>
      </c>
      <c r="J191" s="455">
        <v>3469</v>
      </c>
      <c r="K191" s="455">
        <v>1842</v>
      </c>
      <c r="L191" s="455">
        <v>2785</v>
      </c>
      <c r="M191" s="455">
        <v>2286</v>
      </c>
      <c r="N191" s="456">
        <v>238</v>
      </c>
      <c r="O191" s="456">
        <v>237</v>
      </c>
      <c r="P191" s="456">
        <v>328</v>
      </c>
      <c r="Q191" s="456">
        <v>456</v>
      </c>
      <c r="R191" s="456">
        <v>260</v>
      </c>
      <c r="S191" s="456">
        <v>487</v>
      </c>
      <c r="T191" s="455">
        <v>1873</v>
      </c>
      <c r="U191" s="455">
        <v>1131</v>
      </c>
      <c r="V191" s="456">
        <v>189</v>
      </c>
      <c r="W191" s="456">
        <v>182</v>
      </c>
      <c r="X191" s="456">
        <v>176</v>
      </c>
    </row>
    <row r="192" spans="1:24" x14ac:dyDescent="0.25">
      <c r="A192" s="525"/>
      <c r="B192" s="457" t="s">
        <v>132</v>
      </c>
      <c r="C192" s="459">
        <v>449</v>
      </c>
      <c r="D192" s="456">
        <v>487</v>
      </c>
      <c r="E192" s="456">
        <v>654</v>
      </c>
      <c r="F192" s="456">
        <v>907</v>
      </c>
      <c r="G192" s="456">
        <v>505</v>
      </c>
      <c r="H192" s="455">
        <v>1022</v>
      </c>
      <c r="I192" s="455">
        <v>4016</v>
      </c>
      <c r="J192" s="455">
        <v>3300</v>
      </c>
      <c r="K192" s="455">
        <v>1691</v>
      </c>
      <c r="L192" s="455">
        <v>2754</v>
      </c>
      <c r="M192" s="455">
        <v>2705</v>
      </c>
      <c r="N192" s="456">
        <v>173</v>
      </c>
      <c r="O192" s="456">
        <v>212</v>
      </c>
      <c r="P192" s="456">
        <v>308</v>
      </c>
      <c r="Q192" s="456">
        <v>335</v>
      </c>
      <c r="R192" s="456">
        <v>150</v>
      </c>
      <c r="S192" s="456">
        <v>376</v>
      </c>
      <c r="T192" s="455">
        <v>1428</v>
      </c>
      <c r="U192" s="456">
        <v>699</v>
      </c>
      <c r="V192" s="456">
        <v>147</v>
      </c>
      <c r="W192" s="456">
        <v>176</v>
      </c>
      <c r="X192" s="456">
        <v>110</v>
      </c>
    </row>
    <row r="193" spans="1:24" x14ac:dyDescent="0.25">
      <c r="A193" s="524" t="s">
        <v>408</v>
      </c>
      <c r="B193" s="457" t="s">
        <v>124</v>
      </c>
      <c r="C193" s="460">
        <v>1398</v>
      </c>
      <c r="D193" s="455">
        <v>1221</v>
      </c>
      <c r="E193" s="455">
        <v>1494</v>
      </c>
      <c r="F193" s="455">
        <v>1969</v>
      </c>
      <c r="G193" s="455">
        <v>1201</v>
      </c>
      <c r="H193" s="455">
        <v>5828</v>
      </c>
      <c r="I193" s="455">
        <v>14070</v>
      </c>
      <c r="J193" s="455">
        <v>7260</v>
      </c>
      <c r="K193" s="455">
        <v>3097</v>
      </c>
      <c r="L193" s="455">
        <v>5092</v>
      </c>
      <c r="M193" s="455">
        <v>4543</v>
      </c>
      <c r="N193" s="456">
        <v>562</v>
      </c>
      <c r="O193" s="456">
        <v>635</v>
      </c>
      <c r="P193" s="456">
        <v>936</v>
      </c>
      <c r="Q193" s="455">
        <v>1053</v>
      </c>
      <c r="R193" s="456">
        <v>571</v>
      </c>
      <c r="S193" s="455">
        <v>2308</v>
      </c>
      <c r="T193" s="455">
        <v>8763</v>
      </c>
      <c r="U193" s="455">
        <v>4810</v>
      </c>
      <c r="V193" s="455">
        <v>1071</v>
      </c>
      <c r="W193" s="455">
        <v>1179</v>
      </c>
      <c r="X193" s="456">
        <v>929</v>
      </c>
    </row>
    <row r="194" spans="1:24" x14ac:dyDescent="0.25">
      <c r="A194" s="525"/>
      <c r="B194" s="457" t="s">
        <v>125</v>
      </c>
      <c r="C194" s="459">
        <v>588</v>
      </c>
      <c r="D194" s="456">
        <v>543</v>
      </c>
      <c r="E194" s="456">
        <v>690</v>
      </c>
      <c r="F194" s="456">
        <v>900</v>
      </c>
      <c r="G194" s="456">
        <v>528</v>
      </c>
      <c r="H194" s="455">
        <v>1560</v>
      </c>
      <c r="I194" s="455">
        <v>5459</v>
      </c>
      <c r="J194" s="455">
        <v>3716</v>
      </c>
      <c r="K194" s="455">
        <v>1623</v>
      </c>
      <c r="L194" s="455">
        <v>2854</v>
      </c>
      <c r="M194" s="455">
        <v>2604</v>
      </c>
      <c r="N194" s="456">
        <v>243</v>
      </c>
      <c r="O194" s="456">
        <v>260</v>
      </c>
      <c r="P194" s="456">
        <v>354</v>
      </c>
      <c r="Q194" s="456">
        <v>409</v>
      </c>
      <c r="R194" s="456">
        <v>221</v>
      </c>
      <c r="S194" s="456">
        <v>697</v>
      </c>
      <c r="T194" s="455">
        <v>2692</v>
      </c>
      <c r="U194" s="455">
        <v>1456</v>
      </c>
      <c r="V194" s="456">
        <v>322</v>
      </c>
      <c r="W194" s="456">
        <v>362</v>
      </c>
      <c r="X194" s="456">
        <v>245</v>
      </c>
    </row>
    <row r="195" spans="1:24" x14ac:dyDescent="0.25">
      <c r="A195" s="525"/>
      <c r="B195" s="457" t="s">
        <v>126</v>
      </c>
      <c r="C195" s="459">
        <v>779</v>
      </c>
      <c r="D195" s="456">
        <v>865</v>
      </c>
      <c r="E195" s="455">
        <v>1211</v>
      </c>
      <c r="F195" s="455">
        <v>1598</v>
      </c>
      <c r="G195" s="456">
        <v>942</v>
      </c>
      <c r="H195" s="455">
        <v>1866</v>
      </c>
      <c r="I195" s="455">
        <v>6465</v>
      </c>
      <c r="J195" s="455">
        <v>5862</v>
      </c>
      <c r="K195" s="455">
        <v>2933</v>
      </c>
      <c r="L195" s="455">
        <v>5356</v>
      </c>
      <c r="M195" s="455">
        <v>5391</v>
      </c>
      <c r="N195" s="456">
        <v>93</v>
      </c>
      <c r="O195" s="456">
        <v>135</v>
      </c>
      <c r="P195" s="456">
        <v>206</v>
      </c>
      <c r="Q195" s="456">
        <v>307</v>
      </c>
      <c r="R195" s="456">
        <v>161</v>
      </c>
      <c r="S195" s="456">
        <v>325</v>
      </c>
      <c r="T195" s="455">
        <v>1700</v>
      </c>
      <c r="U195" s="455">
        <v>1115</v>
      </c>
      <c r="V195" s="456">
        <v>252</v>
      </c>
      <c r="W195" s="456">
        <v>313</v>
      </c>
      <c r="X195" s="456">
        <v>307</v>
      </c>
    </row>
    <row r="196" spans="1:24" x14ac:dyDescent="0.25">
      <c r="A196" s="525"/>
      <c r="B196" s="457" t="s">
        <v>127</v>
      </c>
      <c r="C196" s="459">
        <v>757</v>
      </c>
      <c r="D196" s="456">
        <v>799</v>
      </c>
      <c r="E196" s="455">
        <v>1059</v>
      </c>
      <c r="F196" s="455">
        <v>1401</v>
      </c>
      <c r="G196" s="456">
        <v>836</v>
      </c>
      <c r="H196" s="455">
        <v>1784</v>
      </c>
      <c r="I196" s="455">
        <v>5996</v>
      </c>
      <c r="J196" s="455">
        <v>4332</v>
      </c>
      <c r="K196" s="455">
        <v>1981</v>
      </c>
      <c r="L196" s="455">
        <v>3537</v>
      </c>
      <c r="M196" s="455">
        <v>3210</v>
      </c>
      <c r="N196" s="456">
        <v>162</v>
      </c>
      <c r="O196" s="456">
        <v>188</v>
      </c>
      <c r="P196" s="456">
        <v>291</v>
      </c>
      <c r="Q196" s="456">
        <v>336</v>
      </c>
      <c r="R196" s="456">
        <v>188</v>
      </c>
      <c r="S196" s="456">
        <v>454</v>
      </c>
      <c r="T196" s="455">
        <v>2135</v>
      </c>
      <c r="U196" s="455">
        <v>1399</v>
      </c>
      <c r="V196" s="456">
        <v>327</v>
      </c>
      <c r="W196" s="456">
        <v>376</v>
      </c>
      <c r="X196" s="456">
        <v>219</v>
      </c>
    </row>
    <row r="197" spans="1:24" x14ac:dyDescent="0.25">
      <c r="A197" s="525"/>
      <c r="B197" s="457" t="s">
        <v>128</v>
      </c>
      <c r="C197" s="459">
        <v>441</v>
      </c>
      <c r="D197" s="456">
        <v>489</v>
      </c>
      <c r="E197" s="456">
        <v>676</v>
      </c>
      <c r="F197" s="456">
        <v>887</v>
      </c>
      <c r="G197" s="456">
        <v>495</v>
      </c>
      <c r="H197" s="455">
        <v>1060</v>
      </c>
      <c r="I197" s="455">
        <v>4135</v>
      </c>
      <c r="J197" s="455">
        <v>3427</v>
      </c>
      <c r="K197" s="455">
        <v>1831</v>
      </c>
      <c r="L197" s="455">
        <v>3119</v>
      </c>
      <c r="M197" s="455">
        <v>2681</v>
      </c>
      <c r="N197" s="456">
        <v>30</v>
      </c>
      <c r="O197" s="456">
        <v>41</v>
      </c>
      <c r="P197" s="456">
        <v>61</v>
      </c>
      <c r="Q197" s="456">
        <v>68</v>
      </c>
      <c r="R197" s="456">
        <v>42</v>
      </c>
      <c r="S197" s="456">
        <v>211</v>
      </c>
      <c r="T197" s="456">
        <v>775</v>
      </c>
      <c r="U197" s="456">
        <v>495</v>
      </c>
      <c r="V197" s="456">
        <v>109</v>
      </c>
      <c r="W197" s="456">
        <v>163</v>
      </c>
      <c r="X197" s="456">
        <v>114</v>
      </c>
    </row>
    <row r="198" spans="1:24" x14ac:dyDescent="0.25">
      <c r="A198" s="525"/>
      <c r="B198" s="457" t="s">
        <v>129</v>
      </c>
      <c r="C198" s="460">
        <v>1281</v>
      </c>
      <c r="D198" s="455">
        <v>1258</v>
      </c>
      <c r="E198" s="455">
        <v>1651</v>
      </c>
      <c r="F198" s="455">
        <v>2280</v>
      </c>
      <c r="G198" s="455">
        <v>1403</v>
      </c>
      <c r="H198" s="455">
        <v>3768</v>
      </c>
      <c r="I198" s="455">
        <v>10663</v>
      </c>
      <c r="J198" s="455">
        <v>7437</v>
      </c>
      <c r="K198" s="455">
        <v>3357</v>
      </c>
      <c r="L198" s="455">
        <v>5808</v>
      </c>
      <c r="M198" s="455">
        <v>5262</v>
      </c>
      <c r="N198" s="456">
        <v>587</v>
      </c>
      <c r="O198" s="456">
        <v>663</v>
      </c>
      <c r="P198" s="456">
        <v>926</v>
      </c>
      <c r="Q198" s="455">
        <v>1245</v>
      </c>
      <c r="R198" s="456">
        <v>661</v>
      </c>
      <c r="S198" s="455">
        <v>1735</v>
      </c>
      <c r="T198" s="455">
        <v>7226</v>
      </c>
      <c r="U198" s="455">
        <v>3857</v>
      </c>
      <c r="V198" s="456">
        <v>807</v>
      </c>
      <c r="W198" s="456">
        <v>996</v>
      </c>
      <c r="X198" s="456">
        <v>785</v>
      </c>
    </row>
    <row r="199" spans="1:24" x14ac:dyDescent="0.25">
      <c r="A199" s="525"/>
      <c r="B199" s="457" t="s">
        <v>130</v>
      </c>
      <c r="C199" s="460">
        <v>1019</v>
      </c>
      <c r="D199" s="455">
        <v>1009</v>
      </c>
      <c r="E199" s="455">
        <v>1286</v>
      </c>
      <c r="F199" s="455">
        <v>1709</v>
      </c>
      <c r="G199" s="456">
        <v>974</v>
      </c>
      <c r="H199" s="455">
        <v>2188</v>
      </c>
      <c r="I199" s="455">
        <v>6477</v>
      </c>
      <c r="J199" s="455">
        <v>5090</v>
      </c>
      <c r="K199" s="455">
        <v>2307</v>
      </c>
      <c r="L199" s="455">
        <v>4031</v>
      </c>
      <c r="M199" s="455">
        <v>3392</v>
      </c>
      <c r="N199" s="456">
        <v>755</v>
      </c>
      <c r="O199" s="456">
        <v>797</v>
      </c>
      <c r="P199" s="455">
        <v>1125</v>
      </c>
      <c r="Q199" s="455">
        <v>1430</v>
      </c>
      <c r="R199" s="456">
        <v>843</v>
      </c>
      <c r="S199" s="455">
        <v>1805</v>
      </c>
      <c r="T199" s="455">
        <v>5846</v>
      </c>
      <c r="U199" s="455">
        <v>3504</v>
      </c>
      <c r="V199" s="456">
        <v>743</v>
      </c>
      <c r="W199" s="456">
        <v>919</v>
      </c>
      <c r="X199" s="456">
        <v>569</v>
      </c>
    </row>
    <row r="200" spans="1:24" x14ac:dyDescent="0.25">
      <c r="A200" s="525"/>
      <c r="B200" s="457" t="s">
        <v>131</v>
      </c>
      <c r="C200" s="459">
        <v>438</v>
      </c>
      <c r="D200" s="456">
        <v>412</v>
      </c>
      <c r="E200" s="456">
        <v>517</v>
      </c>
      <c r="F200" s="456">
        <v>722</v>
      </c>
      <c r="G200" s="456">
        <v>473</v>
      </c>
      <c r="H200" s="455">
        <v>1190</v>
      </c>
      <c r="I200" s="455">
        <v>3861</v>
      </c>
      <c r="J200" s="455">
        <v>2671</v>
      </c>
      <c r="K200" s="455">
        <v>1150</v>
      </c>
      <c r="L200" s="455">
        <v>2114</v>
      </c>
      <c r="M200" s="455">
        <v>1633</v>
      </c>
      <c r="N200" s="456">
        <v>242</v>
      </c>
      <c r="O200" s="456">
        <v>233</v>
      </c>
      <c r="P200" s="456">
        <v>282</v>
      </c>
      <c r="Q200" s="456">
        <v>319</v>
      </c>
      <c r="R200" s="456">
        <v>208</v>
      </c>
      <c r="S200" s="456">
        <v>676</v>
      </c>
      <c r="T200" s="455">
        <v>2628</v>
      </c>
      <c r="U200" s="455">
        <v>1426</v>
      </c>
      <c r="V200" s="456">
        <v>294</v>
      </c>
      <c r="W200" s="456">
        <v>378</v>
      </c>
      <c r="X200" s="456">
        <v>275</v>
      </c>
    </row>
    <row r="201" spans="1:24" x14ac:dyDescent="0.25">
      <c r="A201" s="525"/>
      <c r="B201" s="457" t="s">
        <v>133</v>
      </c>
      <c r="C201" s="459">
        <v>611</v>
      </c>
      <c r="D201" s="456">
        <v>626</v>
      </c>
      <c r="E201" s="456">
        <v>827</v>
      </c>
      <c r="F201" s="455">
        <v>1007</v>
      </c>
      <c r="G201" s="456">
        <v>565</v>
      </c>
      <c r="H201" s="455">
        <v>1267</v>
      </c>
      <c r="I201" s="455">
        <v>4524</v>
      </c>
      <c r="J201" s="455">
        <v>3363</v>
      </c>
      <c r="K201" s="455">
        <v>1771</v>
      </c>
      <c r="L201" s="455">
        <v>2866</v>
      </c>
      <c r="M201" s="455">
        <v>2289</v>
      </c>
      <c r="N201" s="456">
        <v>240</v>
      </c>
      <c r="O201" s="456">
        <v>241</v>
      </c>
      <c r="P201" s="456">
        <v>333</v>
      </c>
      <c r="Q201" s="456">
        <v>472</v>
      </c>
      <c r="R201" s="456">
        <v>269</v>
      </c>
      <c r="S201" s="456">
        <v>500</v>
      </c>
      <c r="T201" s="455">
        <v>1896</v>
      </c>
      <c r="U201" s="455">
        <v>1151</v>
      </c>
      <c r="V201" s="456">
        <v>196</v>
      </c>
      <c r="W201" s="456">
        <v>188</v>
      </c>
      <c r="X201" s="456">
        <v>178</v>
      </c>
    </row>
    <row r="202" spans="1:24" x14ac:dyDescent="0.25">
      <c r="A202" s="525"/>
      <c r="B202" s="457" t="s">
        <v>132</v>
      </c>
      <c r="C202" s="459">
        <v>447</v>
      </c>
      <c r="D202" s="456">
        <v>486</v>
      </c>
      <c r="E202" s="456">
        <v>658</v>
      </c>
      <c r="F202" s="456">
        <v>895</v>
      </c>
      <c r="G202" s="456">
        <v>528</v>
      </c>
      <c r="H202" s="455">
        <v>1013</v>
      </c>
      <c r="I202" s="455">
        <v>4020</v>
      </c>
      <c r="J202" s="455">
        <v>3229</v>
      </c>
      <c r="K202" s="455">
        <v>1631</v>
      </c>
      <c r="L202" s="455">
        <v>2815</v>
      </c>
      <c r="M202" s="455">
        <v>2703</v>
      </c>
      <c r="N202" s="456">
        <v>176</v>
      </c>
      <c r="O202" s="456">
        <v>217</v>
      </c>
      <c r="P202" s="456">
        <v>315</v>
      </c>
      <c r="Q202" s="456">
        <v>355</v>
      </c>
      <c r="R202" s="456">
        <v>157</v>
      </c>
      <c r="S202" s="456">
        <v>381</v>
      </c>
      <c r="T202" s="455">
        <v>1453</v>
      </c>
      <c r="U202" s="456">
        <v>725</v>
      </c>
      <c r="V202" s="456">
        <v>154</v>
      </c>
      <c r="W202" s="456">
        <v>177</v>
      </c>
      <c r="X202" s="456">
        <v>112</v>
      </c>
    </row>
    <row r="203" spans="1:24" x14ac:dyDescent="0.25">
      <c r="A203" s="524" t="s">
        <v>409</v>
      </c>
      <c r="B203" s="457" t="s">
        <v>124</v>
      </c>
      <c r="C203" s="460">
        <v>1398</v>
      </c>
      <c r="D203" s="455">
        <v>1223</v>
      </c>
      <c r="E203" s="455">
        <v>1499</v>
      </c>
      <c r="F203" s="455">
        <v>1929</v>
      </c>
      <c r="G203" s="455">
        <v>1216</v>
      </c>
      <c r="H203" s="455">
        <v>5808</v>
      </c>
      <c r="I203" s="455">
        <v>14085</v>
      </c>
      <c r="J203" s="455">
        <v>7149</v>
      </c>
      <c r="K203" s="455">
        <v>2993</v>
      </c>
      <c r="L203" s="455">
        <v>5166</v>
      </c>
      <c r="M203" s="455">
        <v>4533</v>
      </c>
      <c r="N203" s="456">
        <v>563</v>
      </c>
      <c r="O203" s="456">
        <v>640</v>
      </c>
      <c r="P203" s="456">
        <v>942</v>
      </c>
      <c r="Q203" s="455">
        <v>1071</v>
      </c>
      <c r="R203" s="456">
        <v>590</v>
      </c>
      <c r="S203" s="455">
        <v>2342</v>
      </c>
      <c r="T203" s="455">
        <v>8806</v>
      </c>
      <c r="U203" s="455">
        <v>4891</v>
      </c>
      <c r="V203" s="455">
        <v>1086</v>
      </c>
      <c r="W203" s="455">
        <v>1222</v>
      </c>
      <c r="X203" s="456">
        <v>939</v>
      </c>
    </row>
    <row r="204" spans="1:24" x14ac:dyDescent="0.25">
      <c r="A204" s="525"/>
      <c r="B204" s="457" t="s">
        <v>125</v>
      </c>
      <c r="C204" s="459">
        <v>588</v>
      </c>
      <c r="D204" s="456">
        <v>543</v>
      </c>
      <c r="E204" s="456">
        <v>693</v>
      </c>
      <c r="F204" s="456">
        <v>881</v>
      </c>
      <c r="G204" s="456">
        <v>544</v>
      </c>
      <c r="H204" s="455">
        <v>1548</v>
      </c>
      <c r="I204" s="455">
        <v>5464</v>
      </c>
      <c r="J204" s="455">
        <v>3670</v>
      </c>
      <c r="K204" s="455">
        <v>1557</v>
      </c>
      <c r="L204" s="455">
        <v>2904</v>
      </c>
      <c r="M204" s="455">
        <v>2589</v>
      </c>
      <c r="N204" s="456">
        <v>243</v>
      </c>
      <c r="O204" s="456">
        <v>263</v>
      </c>
      <c r="P204" s="456">
        <v>357</v>
      </c>
      <c r="Q204" s="456">
        <v>418</v>
      </c>
      <c r="R204" s="456">
        <v>230</v>
      </c>
      <c r="S204" s="456">
        <v>706</v>
      </c>
      <c r="T204" s="455">
        <v>2705</v>
      </c>
      <c r="U204" s="455">
        <v>1476</v>
      </c>
      <c r="V204" s="456">
        <v>318</v>
      </c>
      <c r="W204" s="456">
        <v>379</v>
      </c>
      <c r="X204" s="456">
        <v>245</v>
      </c>
    </row>
    <row r="205" spans="1:24" x14ac:dyDescent="0.25">
      <c r="A205" s="525"/>
      <c r="B205" s="457" t="s">
        <v>126</v>
      </c>
      <c r="C205" s="459">
        <v>779</v>
      </c>
      <c r="D205" s="456">
        <v>865</v>
      </c>
      <c r="E205" s="455">
        <v>1218</v>
      </c>
      <c r="F205" s="455">
        <v>1565</v>
      </c>
      <c r="G205" s="456">
        <v>987</v>
      </c>
      <c r="H205" s="455">
        <v>1874</v>
      </c>
      <c r="I205" s="455">
        <v>6481</v>
      </c>
      <c r="J205" s="455">
        <v>5795</v>
      </c>
      <c r="K205" s="455">
        <v>2817</v>
      </c>
      <c r="L205" s="455">
        <v>5416</v>
      </c>
      <c r="M205" s="455">
        <v>5376</v>
      </c>
      <c r="N205" s="456">
        <v>95</v>
      </c>
      <c r="O205" s="456">
        <v>135</v>
      </c>
      <c r="P205" s="456">
        <v>208</v>
      </c>
      <c r="Q205" s="456">
        <v>314</v>
      </c>
      <c r="R205" s="456">
        <v>167</v>
      </c>
      <c r="S205" s="456">
        <v>331</v>
      </c>
      <c r="T205" s="455">
        <v>1714</v>
      </c>
      <c r="U205" s="455">
        <v>1128</v>
      </c>
      <c r="V205" s="456">
        <v>261</v>
      </c>
      <c r="W205" s="456">
        <v>328</v>
      </c>
      <c r="X205" s="456">
        <v>311</v>
      </c>
    </row>
    <row r="206" spans="1:24" x14ac:dyDescent="0.25">
      <c r="A206" s="525"/>
      <c r="B206" s="457" t="s">
        <v>127</v>
      </c>
      <c r="C206" s="459">
        <v>757</v>
      </c>
      <c r="D206" s="456">
        <v>799</v>
      </c>
      <c r="E206" s="455">
        <v>1060</v>
      </c>
      <c r="F206" s="455">
        <v>1388</v>
      </c>
      <c r="G206" s="456">
        <v>858</v>
      </c>
      <c r="H206" s="455">
        <v>1773</v>
      </c>
      <c r="I206" s="455">
        <v>5987</v>
      </c>
      <c r="J206" s="455">
        <v>4317</v>
      </c>
      <c r="K206" s="455">
        <v>1883</v>
      </c>
      <c r="L206" s="455">
        <v>3572</v>
      </c>
      <c r="M206" s="455">
        <v>3234</v>
      </c>
      <c r="N206" s="456">
        <v>163</v>
      </c>
      <c r="O206" s="456">
        <v>191</v>
      </c>
      <c r="P206" s="456">
        <v>294</v>
      </c>
      <c r="Q206" s="456">
        <v>344</v>
      </c>
      <c r="R206" s="456">
        <v>192</v>
      </c>
      <c r="S206" s="456">
        <v>460</v>
      </c>
      <c r="T206" s="455">
        <v>2152</v>
      </c>
      <c r="U206" s="455">
        <v>1414</v>
      </c>
      <c r="V206" s="456">
        <v>330</v>
      </c>
      <c r="W206" s="456">
        <v>392</v>
      </c>
      <c r="X206" s="456">
        <v>224</v>
      </c>
    </row>
    <row r="207" spans="1:24" x14ac:dyDescent="0.25">
      <c r="A207" s="525"/>
      <c r="B207" s="457" t="s">
        <v>128</v>
      </c>
      <c r="C207" s="459">
        <v>440</v>
      </c>
      <c r="D207" s="456">
        <v>491</v>
      </c>
      <c r="E207" s="456">
        <v>681</v>
      </c>
      <c r="F207" s="456">
        <v>874</v>
      </c>
      <c r="G207" s="456">
        <v>524</v>
      </c>
      <c r="H207" s="455">
        <v>1049</v>
      </c>
      <c r="I207" s="455">
        <v>4145</v>
      </c>
      <c r="J207" s="455">
        <v>3360</v>
      </c>
      <c r="K207" s="455">
        <v>1764</v>
      </c>
      <c r="L207" s="455">
        <v>3192</v>
      </c>
      <c r="M207" s="455">
        <v>2687</v>
      </c>
      <c r="N207" s="456">
        <v>30</v>
      </c>
      <c r="O207" s="456">
        <v>41</v>
      </c>
      <c r="P207" s="456">
        <v>61</v>
      </c>
      <c r="Q207" s="456">
        <v>67</v>
      </c>
      <c r="R207" s="456">
        <v>42</v>
      </c>
      <c r="S207" s="456">
        <v>217</v>
      </c>
      <c r="T207" s="456">
        <v>780</v>
      </c>
      <c r="U207" s="456">
        <v>503</v>
      </c>
      <c r="V207" s="456">
        <v>116</v>
      </c>
      <c r="W207" s="456">
        <v>163</v>
      </c>
      <c r="X207" s="456">
        <v>119</v>
      </c>
    </row>
    <row r="208" spans="1:24" x14ac:dyDescent="0.25">
      <c r="A208" s="525"/>
      <c r="B208" s="457" t="s">
        <v>129</v>
      </c>
      <c r="C208" s="460">
        <v>1281</v>
      </c>
      <c r="D208" s="455">
        <v>1259</v>
      </c>
      <c r="E208" s="455">
        <v>1656</v>
      </c>
      <c r="F208" s="455">
        <v>2236</v>
      </c>
      <c r="G208" s="455">
        <v>1416</v>
      </c>
      <c r="H208" s="455">
        <v>3758</v>
      </c>
      <c r="I208" s="455">
        <v>10646</v>
      </c>
      <c r="J208" s="455">
        <v>7357</v>
      </c>
      <c r="K208" s="455">
        <v>3180</v>
      </c>
      <c r="L208" s="455">
        <v>5922</v>
      </c>
      <c r="M208" s="455">
        <v>5232</v>
      </c>
      <c r="N208" s="456">
        <v>593</v>
      </c>
      <c r="O208" s="456">
        <v>670</v>
      </c>
      <c r="P208" s="456">
        <v>936</v>
      </c>
      <c r="Q208" s="455">
        <v>1270</v>
      </c>
      <c r="R208" s="456">
        <v>687</v>
      </c>
      <c r="S208" s="455">
        <v>1769</v>
      </c>
      <c r="T208" s="455">
        <v>7280</v>
      </c>
      <c r="U208" s="455">
        <v>3917</v>
      </c>
      <c r="V208" s="456">
        <v>825</v>
      </c>
      <c r="W208" s="455">
        <v>1039</v>
      </c>
      <c r="X208" s="456">
        <v>794</v>
      </c>
    </row>
    <row r="209" spans="1:24" x14ac:dyDescent="0.25">
      <c r="A209" s="525"/>
      <c r="B209" s="457" t="s">
        <v>130</v>
      </c>
      <c r="C209" s="460">
        <v>1021</v>
      </c>
      <c r="D209" s="455">
        <v>1009</v>
      </c>
      <c r="E209" s="455">
        <v>1288</v>
      </c>
      <c r="F209" s="455">
        <v>1684</v>
      </c>
      <c r="G209" s="456">
        <v>991</v>
      </c>
      <c r="H209" s="455">
        <v>2171</v>
      </c>
      <c r="I209" s="455">
        <v>6457</v>
      </c>
      <c r="J209" s="455">
        <v>5023</v>
      </c>
      <c r="K209" s="455">
        <v>2165</v>
      </c>
      <c r="L209" s="455">
        <v>4113</v>
      </c>
      <c r="M209" s="455">
        <v>3380</v>
      </c>
      <c r="N209" s="456">
        <v>767</v>
      </c>
      <c r="O209" s="456">
        <v>806</v>
      </c>
      <c r="P209" s="455">
        <v>1139</v>
      </c>
      <c r="Q209" s="455">
        <v>1462</v>
      </c>
      <c r="R209" s="456">
        <v>870</v>
      </c>
      <c r="S209" s="455">
        <v>1843</v>
      </c>
      <c r="T209" s="455">
        <v>5896</v>
      </c>
      <c r="U209" s="455">
        <v>3558</v>
      </c>
      <c r="V209" s="456">
        <v>764</v>
      </c>
      <c r="W209" s="456">
        <v>948</v>
      </c>
      <c r="X209" s="456">
        <v>580</v>
      </c>
    </row>
    <row r="210" spans="1:24" x14ac:dyDescent="0.25">
      <c r="A210" s="525"/>
      <c r="B210" s="457" t="s">
        <v>131</v>
      </c>
      <c r="C210" s="459">
        <v>436</v>
      </c>
      <c r="D210" s="456">
        <v>411</v>
      </c>
      <c r="E210" s="456">
        <v>517</v>
      </c>
      <c r="F210" s="456">
        <v>701</v>
      </c>
      <c r="G210" s="456">
        <v>470</v>
      </c>
      <c r="H210" s="455">
        <v>1192</v>
      </c>
      <c r="I210" s="455">
        <v>3859</v>
      </c>
      <c r="J210" s="455">
        <v>2621</v>
      </c>
      <c r="K210" s="455">
        <v>1116</v>
      </c>
      <c r="L210" s="455">
        <v>2119</v>
      </c>
      <c r="M210" s="455">
        <v>1639</v>
      </c>
      <c r="N210" s="456">
        <v>243</v>
      </c>
      <c r="O210" s="456">
        <v>234</v>
      </c>
      <c r="P210" s="456">
        <v>283</v>
      </c>
      <c r="Q210" s="456">
        <v>322</v>
      </c>
      <c r="R210" s="456">
        <v>211</v>
      </c>
      <c r="S210" s="456">
        <v>681</v>
      </c>
      <c r="T210" s="455">
        <v>2641</v>
      </c>
      <c r="U210" s="455">
        <v>1454</v>
      </c>
      <c r="V210" s="456">
        <v>296</v>
      </c>
      <c r="W210" s="456">
        <v>391</v>
      </c>
      <c r="X210" s="456">
        <v>278</v>
      </c>
    </row>
    <row r="211" spans="1:24" x14ac:dyDescent="0.25">
      <c r="A211" s="525"/>
      <c r="B211" s="457" t="s">
        <v>133</v>
      </c>
      <c r="C211" s="459">
        <v>611</v>
      </c>
      <c r="D211" s="456">
        <v>628</v>
      </c>
      <c r="E211" s="456">
        <v>830</v>
      </c>
      <c r="F211" s="455">
        <v>1004</v>
      </c>
      <c r="G211" s="456">
        <v>583</v>
      </c>
      <c r="H211" s="455">
        <v>1260</v>
      </c>
      <c r="I211" s="455">
        <v>4515</v>
      </c>
      <c r="J211" s="455">
        <v>3301</v>
      </c>
      <c r="K211" s="455">
        <v>1686</v>
      </c>
      <c r="L211" s="455">
        <v>2951</v>
      </c>
      <c r="M211" s="455">
        <v>2268</v>
      </c>
      <c r="N211" s="456">
        <v>244</v>
      </c>
      <c r="O211" s="456">
        <v>243</v>
      </c>
      <c r="P211" s="456">
        <v>339</v>
      </c>
      <c r="Q211" s="456">
        <v>484</v>
      </c>
      <c r="R211" s="456">
        <v>277</v>
      </c>
      <c r="S211" s="456">
        <v>514</v>
      </c>
      <c r="T211" s="455">
        <v>1916</v>
      </c>
      <c r="U211" s="455">
        <v>1171</v>
      </c>
      <c r="V211" s="456">
        <v>203</v>
      </c>
      <c r="W211" s="456">
        <v>196</v>
      </c>
      <c r="X211" s="456">
        <v>180</v>
      </c>
    </row>
    <row r="212" spans="1:24" x14ac:dyDescent="0.25">
      <c r="A212" s="525"/>
      <c r="B212" s="457" t="s">
        <v>132</v>
      </c>
      <c r="C212" s="459">
        <v>445</v>
      </c>
      <c r="D212" s="456">
        <v>486</v>
      </c>
      <c r="E212" s="456">
        <v>659</v>
      </c>
      <c r="F212" s="456">
        <v>874</v>
      </c>
      <c r="G212" s="456">
        <v>549</v>
      </c>
      <c r="H212" s="455">
        <v>1021</v>
      </c>
      <c r="I212" s="455">
        <v>4003</v>
      </c>
      <c r="J212" s="455">
        <v>3188</v>
      </c>
      <c r="K212" s="455">
        <v>1539</v>
      </c>
      <c r="L212" s="455">
        <v>2887</v>
      </c>
      <c r="M212" s="455">
        <v>2695</v>
      </c>
      <c r="N212" s="456">
        <v>178</v>
      </c>
      <c r="O212" s="456">
        <v>218</v>
      </c>
      <c r="P212" s="456">
        <v>320</v>
      </c>
      <c r="Q212" s="456">
        <v>369</v>
      </c>
      <c r="R212" s="456">
        <v>164</v>
      </c>
      <c r="S212" s="456">
        <v>390</v>
      </c>
      <c r="T212" s="455">
        <v>1476</v>
      </c>
      <c r="U212" s="456">
        <v>743</v>
      </c>
      <c r="V212" s="456">
        <v>156</v>
      </c>
      <c r="W212" s="456">
        <v>188</v>
      </c>
      <c r="X212" s="456">
        <v>116</v>
      </c>
    </row>
  </sheetData>
  <mergeCells count="57">
    <mergeCell ref="R10:R11"/>
    <mergeCell ref="C10:C11"/>
    <mergeCell ref="D10:D11"/>
    <mergeCell ref="E10:E11"/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AK10:AK11"/>
    <mergeCell ref="J10:J11"/>
    <mergeCell ref="Q10:Q11"/>
    <mergeCell ref="A78:A87"/>
    <mergeCell ref="A89:A98"/>
    <mergeCell ref="A100:A109"/>
    <mergeCell ref="B9:B11"/>
    <mergeCell ref="A9:A11"/>
    <mergeCell ref="A12:A21"/>
    <mergeCell ref="A23:A32"/>
    <mergeCell ref="A34:A43"/>
    <mergeCell ref="A56:A65"/>
    <mergeCell ref="A67:A76"/>
    <mergeCell ref="AL10:AL11"/>
    <mergeCell ref="AF10:AF11"/>
    <mergeCell ref="AG10:AG11"/>
    <mergeCell ref="AH10:AH11"/>
    <mergeCell ref="AI10:AI11"/>
    <mergeCell ref="AJ10:AJ11"/>
    <mergeCell ref="A193:A202"/>
    <mergeCell ref="A203:A212"/>
    <mergeCell ref="AC10:AC11"/>
    <mergeCell ref="AD10:AD11"/>
    <mergeCell ref="AE10:AE11"/>
    <mergeCell ref="X10:X11"/>
    <mergeCell ref="Y10:Y11"/>
    <mergeCell ref="Z10:Z11"/>
    <mergeCell ref="AA10:AA11"/>
    <mergeCell ref="AB10:AB11"/>
    <mergeCell ref="S10:S11"/>
    <mergeCell ref="T10:T11"/>
    <mergeCell ref="U10:U11"/>
    <mergeCell ref="V10:V11"/>
    <mergeCell ref="W10:W11"/>
    <mergeCell ref="A111:A120"/>
    <mergeCell ref="A122:A131"/>
    <mergeCell ref="A133:A142"/>
    <mergeCell ref="A163:A172"/>
    <mergeCell ref="A173:A182"/>
    <mergeCell ref="A183:A19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78"/>
  <sheetViews>
    <sheetView topLeftCell="A55" workbookViewId="0">
      <selection activeCell="I61" sqref="I61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2.7109375" customWidth="1"/>
  </cols>
  <sheetData>
    <row r="1" spans="1: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8" ht="15.75" x14ac:dyDescent="0.25">
      <c r="A3" s="2" t="s">
        <v>381</v>
      </c>
      <c r="B3" s="2"/>
      <c r="D3" s="212"/>
      <c r="E3" s="212"/>
      <c r="F3" s="212"/>
      <c r="G3" s="212"/>
    </row>
    <row r="4" spans="1:8" ht="15.75" x14ac:dyDescent="0.25">
      <c r="A4" s="2"/>
      <c r="B4" s="2"/>
      <c r="D4" s="212"/>
      <c r="E4" s="212"/>
      <c r="F4" s="212"/>
      <c r="G4" s="212"/>
    </row>
    <row r="5" spans="1:8" ht="15.75" x14ac:dyDescent="0.25">
      <c r="A5" s="2" t="s">
        <v>393</v>
      </c>
      <c r="B5" s="2"/>
      <c r="D5" s="212"/>
      <c r="E5" s="212"/>
      <c r="F5" s="212"/>
      <c r="G5" s="212"/>
    </row>
    <row r="6" spans="1:8" s="68" customFormat="1" ht="15.75" x14ac:dyDescent="0.25">
      <c r="A6" s="2"/>
      <c r="B6" s="2"/>
      <c r="D6" s="212"/>
      <c r="E6" s="212"/>
      <c r="F6" s="212"/>
      <c r="G6" s="212"/>
    </row>
    <row r="7" spans="1:8" x14ac:dyDescent="0.25">
      <c r="A7" s="517" t="s">
        <v>123</v>
      </c>
      <c r="B7" s="517" t="s">
        <v>122</v>
      </c>
      <c r="C7" s="549" t="s">
        <v>216</v>
      </c>
      <c r="D7" s="548" t="s">
        <v>274</v>
      </c>
      <c r="E7" s="550" t="s">
        <v>217</v>
      </c>
    </row>
    <row r="8" spans="1:8" ht="30" customHeight="1" x14ac:dyDescent="0.25">
      <c r="A8" s="517"/>
      <c r="B8" s="517"/>
      <c r="C8" s="549"/>
      <c r="D8" s="548"/>
      <c r="E8" s="551"/>
    </row>
    <row r="9" spans="1:8" x14ac:dyDescent="0.25">
      <c r="A9" s="474" t="s">
        <v>124</v>
      </c>
      <c r="B9" s="30" t="s">
        <v>52</v>
      </c>
      <c r="C9" s="116">
        <v>6093</v>
      </c>
      <c r="D9" s="190">
        <v>3672</v>
      </c>
      <c r="E9" s="95">
        <f>C9/D9</f>
        <v>1.6593137254901962</v>
      </c>
    </row>
    <row r="10" spans="1:8" x14ac:dyDescent="0.25">
      <c r="A10" s="474"/>
      <c r="B10" s="30" t="s">
        <v>53</v>
      </c>
      <c r="C10" s="118">
        <v>17029</v>
      </c>
      <c r="D10" s="189">
        <v>9865</v>
      </c>
      <c r="E10" s="95">
        <f t="shared" ref="E10:E73" si="0">C10/D10</f>
        <v>1.726203750633553</v>
      </c>
    </row>
    <row r="11" spans="1:8" x14ac:dyDescent="0.25">
      <c r="A11" s="474"/>
      <c r="B11" s="30" t="s">
        <v>54</v>
      </c>
      <c r="C11" s="118">
        <v>15606</v>
      </c>
      <c r="D11" s="189">
        <v>8387</v>
      </c>
      <c r="E11" s="95">
        <f t="shared" si="0"/>
        <v>1.8607368546560152</v>
      </c>
    </row>
    <row r="12" spans="1:8" x14ac:dyDescent="0.25">
      <c r="A12" s="474"/>
      <c r="B12" s="30" t="s">
        <v>55</v>
      </c>
      <c r="C12" s="118">
        <v>10229</v>
      </c>
      <c r="D12" s="189">
        <v>5749</v>
      </c>
      <c r="E12" s="95">
        <f t="shared" si="0"/>
        <v>1.7792659592972691</v>
      </c>
    </row>
    <row r="13" spans="1:8" x14ac:dyDescent="0.25">
      <c r="A13" s="474"/>
      <c r="B13" s="30" t="s">
        <v>56</v>
      </c>
      <c r="C13" s="118">
        <v>11977</v>
      </c>
      <c r="D13" s="189">
        <v>6763</v>
      </c>
      <c r="E13" s="95">
        <f t="shared" si="0"/>
        <v>1.7709596332988318</v>
      </c>
    </row>
    <row r="14" spans="1:8" x14ac:dyDescent="0.25">
      <c r="A14" s="474"/>
      <c r="B14" s="30" t="s">
        <v>57</v>
      </c>
      <c r="C14" s="118">
        <v>6404</v>
      </c>
      <c r="D14" s="189">
        <v>3563</v>
      </c>
      <c r="E14" s="95">
        <f t="shared" si="0"/>
        <v>1.7973617737861354</v>
      </c>
    </row>
    <row r="15" spans="1:8" x14ac:dyDescent="0.25">
      <c r="A15" s="474" t="s">
        <v>125</v>
      </c>
      <c r="B15" s="30" t="s">
        <v>58</v>
      </c>
      <c r="C15" s="118">
        <v>4141</v>
      </c>
      <c r="D15" s="189">
        <v>2218</v>
      </c>
      <c r="E15" s="95">
        <f t="shared" si="0"/>
        <v>1.8669972948602345</v>
      </c>
    </row>
    <row r="16" spans="1:8" x14ac:dyDescent="0.25">
      <c r="A16" s="474"/>
      <c r="B16" s="30" t="s">
        <v>59</v>
      </c>
      <c r="C16" s="118">
        <v>4224</v>
      </c>
      <c r="D16" s="189">
        <v>2075</v>
      </c>
      <c r="E16" s="95">
        <f t="shared" si="0"/>
        <v>2.0356626506024096</v>
      </c>
    </row>
    <row r="17" spans="1:5" x14ac:dyDescent="0.25">
      <c r="A17" s="474"/>
      <c r="B17" s="30" t="s">
        <v>60</v>
      </c>
      <c r="C17" s="118">
        <v>5743</v>
      </c>
      <c r="D17" s="189">
        <v>2893</v>
      </c>
      <c r="E17" s="95">
        <f t="shared" si="0"/>
        <v>1.985136536467335</v>
      </c>
    </row>
    <row r="18" spans="1:5" x14ac:dyDescent="0.25">
      <c r="A18" s="474"/>
      <c r="B18" s="30" t="s">
        <v>61</v>
      </c>
      <c r="C18" s="118">
        <v>4687</v>
      </c>
      <c r="D18" s="189">
        <v>2555</v>
      </c>
      <c r="E18" s="95">
        <f t="shared" si="0"/>
        <v>1.8344422700587084</v>
      </c>
    </row>
    <row r="19" spans="1:5" x14ac:dyDescent="0.25">
      <c r="A19" s="474"/>
      <c r="B19" s="30" t="s">
        <v>62</v>
      </c>
      <c r="C19" s="118">
        <v>5521</v>
      </c>
      <c r="D19" s="189">
        <v>3018</v>
      </c>
      <c r="E19" s="95">
        <f t="shared" si="0"/>
        <v>1.8293571901921803</v>
      </c>
    </row>
    <row r="20" spans="1:5" x14ac:dyDescent="0.25">
      <c r="A20" s="474"/>
      <c r="B20" s="30" t="s">
        <v>63</v>
      </c>
      <c r="C20" s="118">
        <v>3803</v>
      </c>
      <c r="D20" s="189">
        <v>2027</v>
      </c>
      <c r="E20" s="95">
        <f t="shared" si="0"/>
        <v>1.8761716822890973</v>
      </c>
    </row>
    <row r="21" spans="1:5" x14ac:dyDescent="0.25">
      <c r="A21" s="474"/>
      <c r="B21" s="30" t="s">
        <v>64</v>
      </c>
      <c r="C21" s="123">
        <v>51</v>
      </c>
      <c r="D21" s="188">
        <v>36</v>
      </c>
      <c r="E21" s="95">
        <f t="shared" si="0"/>
        <v>1.4166666666666667</v>
      </c>
    </row>
    <row r="22" spans="1:5" x14ac:dyDescent="0.25">
      <c r="A22" s="475" t="s">
        <v>126</v>
      </c>
      <c r="B22" s="30" t="s">
        <v>65</v>
      </c>
      <c r="C22" s="118">
        <v>10055</v>
      </c>
      <c r="D22" s="189">
        <v>5232</v>
      </c>
      <c r="E22" s="95">
        <f t="shared" si="0"/>
        <v>1.9218272171253823</v>
      </c>
    </row>
    <row r="23" spans="1:5" x14ac:dyDescent="0.25">
      <c r="A23" s="475"/>
      <c r="B23" s="30" t="s">
        <v>66</v>
      </c>
      <c r="C23" s="118">
        <v>6566</v>
      </c>
      <c r="D23" s="189">
        <v>3224</v>
      </c>
      <c r="E23" s="95">
        <f t="shared" si="0"/>
        <v>2.0366004962779156</v>
      </c>
    </row>
    <row r="24" spans="1:5" x14ac:dyDescent="0.25">
      <c r="A24" s="475"/>
      <c r="B24" s="30" t="s">
        <v>67</v>
      </c>
      <c r="C24" s="118">
        <v>4744</v>
      </c>
      <c r="D24" s="189">
        <v>2396</v>
      </c>
      <c r="E24" s="95">
        <f t="shared" si="0"/>
        <v>1.979966611018364</v>
      </c>
    </row>
    <row r="25" spans="1:5" x14ac:dyDescent="0.25">
      <c r="A25" s="475"/>
      <c r="B25" s="30" t="s">
        <v>68</v>
      </c>
      <c r="C25" s="118">
        <v>6833</v>
      </c>
      <c r="D25" s="189">
        <v>3427</v>
      </c>
      <c r="E25" s="95">
        <f t="shared" si="0"/>
        <v>1.993872191421068</v>
      </c>
    </row>
    <row r="26" spans="1:5" x14ac:dyDescent="0.25">
      <c r="A26" s="475"/>
      <c r="B26" s="30" t="s">
        <v>69</v>
      </c>
      <c r="C26" s="118">
        <v>3018</v>
      </c>
      <c r="D26" s="189">
        <v>1470</v>
      </c>
      <c r="E26" s="95">
        <f t="shared" si="0"/>
        <v>2.0530612244897961</v>
      </c>
    </row>
    <row r="27" spans="1:5" x14ac:dyDescent="0.25">
      <c r="A27" s="475"/>
      <c r="B27" s="30" t="s">
        <v>70</v>
      </c>
      <c r="C27" s="118">
        <v>4434</v>
      </c>
      <c r="D27" s="189">
        <v>2260</v>
      </c>
      <c r="E27" s="95">
        <f t="shared" si="0"/>
        <v>1.9619469026548673</v>
      </c>
    </row>
    <row r="28" spans="1:5" x14ac:dyDescent="0.25">
      <c r="A28" s="475"/>
      <c r="B28" s="30" t="s">
        <v>71</v>
      </c>
      <c r="C28" s="118">
        <v>2189</v>
      </c>
      <c r="D28" s="189">
        <v>1027</v>
      </c>
      <c r="E28" s="95">
        <f t="shared" si="0"/>
        <v>2.1314508276533592</v>
      </c>
    </row>
    <row r="29" spans="1:5" x14ac:dyDescent="0.25">
      <c r="A29" s="474" t="s">
        <v>127</v>
      </c>
      <c r="B29" s="30" t="s">
        <v>72</v>
      </c>
      <c r="C29" s="118">
        <v>9523</v>
      </c>
      <c r="D29" s="189">
        <v>4902</v>
      </c>
      <c r="E29" s="95">
        <f t="shared" si="0"/>
        <v>1.9426764585883314</v>
      </c>
    </row>
    <row r="30" spans="1:5" x14ac:dyDescent="0.25">
      <c r="A30" s="474"/>
      <c r="B30" s="30" t="s">
        <v>73</v>
      </c>
      <c r="C30" s="118">
        <v>3679</v>
      </c>
      <c r="D30" s="189">
        <v>1744</v>
      </c>
      <c r="E30" s="95">
        <f t="shared" si="0"/>
        <v>2.1095183486238533</v>
      </c>
    </row>
    <row r="31" spans="1:5" x14ac:dyDescent="0.25">
      <c r="A31" s="474"/>
      <c r="B31" s="30" t="s">
        <v>74</v>
      </c>
      <c r="C31" s="118">
        <v>3904</v>
      </c>
      <c r="D31" s="189">
        <v>1896</v>
      </c>
      <c r="E31" s="95">
        <f t="shared" si="0"/>
        <v>2.0590717299578061</v>
      </c>
    </row>
    <row r="32" spans="1:5" x14ac:dyDescent="0.25">
      <c r="A32" s="474"/>
      <c r="B32" s="30" t="s">
        <v>75</v>
      </c>
      <c r="C32" s="118">
        <v>2792</v>
      </c>
      <c r="D32" s="189">
        <v>1326</v>
      </c>
      <c r="E32" s="95">
        <f t="shared" si="0"/>
        <v>2.105580693815988</v>
      </c>
    </row>
    <row r="33" spans="1:5" x14ac:dyDescent="0.25">
      <c r="A33" s="474"/>
      <c r="B33" s="30" t="s">
        <v>76</v>
      </c>
      <c r="C33" s="118">
        <v>1035</v>
      </c>
      <c r="D33" s="188">
        <v>496</v>
      </c>
      <c r="E33" s="95">
        <f t="shared" si="0"/>
        <v>2.086693548387097</v>
      </c>
    </row>
    <row r="34" spans="1:5" x14ac:dyDescent="0.25">
      <c r="A34" s="474"/>
      <c r="B34" s="30" t="s">
        <v>77</v>
      </c>
      <c r="C34" s="123">
        <v>184</v>
      </c>
      <c r="D34" s="188">
        <v>98</v>
      </c>
      <c r="E34" s="95">
        <f t="shared" si="0"/>
        <v>1.8775510204081634</v>
      </c>
    </row>
    <row r="35" spans="1:5" x14ac:dyDescent="0.25">
      <c r="A35" s="474"/>
      <c r="B35" s="30" t="s">
        <v>78</v>
      </c>
      <c r="C35" s="118">
        <v>4065</v>
      </c>
      <c r="D35" s="189">
        <v>1892</v>
      </c>
      <c r="E35" s="95">
        <f t="shared" si="0"/>
        <v>2.1485200845665964</v>
      </c>
    </row>
    <row r="36" spans="1:5" x14ac:dyDescent="0.25">
      <c r="A36" s="474"/>
      <c r="B36" s="30" t="s">
        <v>79</v>
      </c>
      <c r="C36" s="118">
        <v>5610</v>
      </c>
      <c r="D36" s="189">
        <v>2394</v>
      </c>
      <c r="E36" s="95">
        <f t="shared" si="0"/>
        <v>2.3433583959899749</v>
      </c>
    </row>
    <row r="37" spans="1:5" x14ac:dyDescent="0.25">
      <c r="A37" s="474"/>
      <c r="B37" s="30" t="s">
        <v>80</v>
      </c>
      <c r="C37" s="123">
        <v>572</v>
      </c>
      <c r="D37" s="188">
        <v>260</v>
      </c>
      <c r="E37" s="95">
        <f t="shared" si="0"/>
        <v>2.2000000000000002</v>
      </c>
    </row>
    <row r="38" spans="1:5" x14ac:dyDescent="0.25">
      <c r="A38" s="474" t="s">
        <v>128</v>
      </c>
      <c r="B38" s="30" t="s">
        <v>81</v>
      </c>
      <c r="C38" s="118">
        <v>6653</v>
      </c>
      <c r="D38" s="189">
        <v>3401</v>
      </c>
      <c r="E38" s="95">
        <f t="shared" si="0"/>
        <v>1.9561893560717436</v>
      </c>
    </row>
    <row r="39" spans="1:5" x14ac:dyDescent="0.25">
      <c r="A39" s="474"/>
      <c r="B39" s="30" t="s">
        <v>82</v>
      </c>
      <c r="C39" s="118">
        <v>1810</v>
      </c>
      <c r="D39" s="188">
        <v>908</v>
      </c>
      <c r="E39" s="95">
        <f t="shared" si="0"/>
        <v>1.9933920704845816</v>
      </c>
    </row>
    <row r="40" spans="1:5" x14ac:dyDescent="0.25">
      <c r="A40" s="474"/>
      <c r="B40" s="30" t="s">
        <v>83</v>
      </c>
      <c r="C40" s="118">
        <v>3852</v>
      </c>
      <c r="D40" s="189">
        <v>2031</v>
      </c>
      <c r="E40" s="95">
        <f t="shared" si="0"/>
        <v>1.8966026587887741</v>
      </c>
    </row>
    <row r="41" spans="1:5" x14ac:dyDescent="0.25">
      <c r="A41" s="474"/>
      <c r="B41" s="30" t="s">
        <v>84</v>
      </c>
      <c r="C41" s="118">
        <v>3955</v>
      </c>
      <c r="D41" s="189">
        <v>1814</v>
      </c>
      <c r="E41" s="95">
        <f t="shared" si="0"/>
        <v>2.1802646085997797</v>
      </c>
    </row>
    <row r="42" spans="1:5" x14ac:dyDescent="0.25">
      <c r="A42" s="474"/>
      <c r="B42" s="30" t="s">
        <v>85</v>
      </c>
      <c r="C42" s="118">
        <v>2083</v>
      </c>
      <c r="D42" s="189">
        <v>1069</v>
      </c>
      <c r="E42" s="95">
        <f t="shared" si="0"/>
        <v>1.9485500467726848</v>
      </c>
    </row>
    <row r="43" spans="1:5" x14ac:dyDescent="0.25">
      <c r="A43" s="474"/>
      <c r="B43" s="30" t="s">
        <v>86</v>
      </c>
      <c r="C43" s="118">
        <v>2117</v>
      </c>
      <c r="D43" s="189">
        <v>1100</v>
      </c>
      <c r="E43" s="95">
        <f t="shared" si="0"/>
        <v>1.9245454545454546</v>
      </c>
    </row>
    <row r="44" spans="1:5" x14ac:dyDescent="0.25">
      <c r="A44" s="474"/>
      <c r="B44" s="30" t="s">
        <v>87</v>
      </c>
      <c r="C44" s="123">
        <v>483</v>
      </c>
      <c r="D44" s="188">
        <v>226</v>
      </c>
      <c r="E44" s="95">
        <f t="shared" si="0"/>
        <v>2.1371681415929205</v>
      </c>
    </row>
    <row r="45" spans="1:5" x14ac:dyDescent="0.25">
      <c r="A45" s="474" t="s">
        <v>129</v>
      </c>
      <c r="B45" s="30" t="s">
        <v>88</v>
      </c>
      <c r="C45" s="118">
        <v>5156</v>
      </c>
      <c r="D45" s="189">
        <v>2641</v>
      </c>
      <c r="E45" s="95">
        <f t="shared" si="0"/>
        <v>1.9522907989397955</v>
      </c>
    </row>
    <row r="46" spans="1:5" x14ac:dyDescent="0.25">
      <c r="A46" s="474"/>
      <c r="B46" s="30" t="s">
        <v>89</v>
      </c>
      <c r="C46" s="118">
        <v>8376</v>
      </c>
      <c r="D46" s="189">
        <v>4234</v>
      </c>
      <c r="E46" s="95">
        <f t="shared" si="0"/>
        <v>1.9782711384034011</v>
      </c>
    </row>
    <row r="47" spans="1:5" x14ac:dyDescent="0.25">
      <c r="A47" s="474"/>
      <c r="B47" s="30" t="s">
        <v>90</v>
      </c>
      <c r="C47" s="118">
        <v>4574</v>
      </c>
      <c r="D47" s="189">
        <v>2552</v>
      </c>
      <c r="E47" s="95">
        <f t="shared" si="0"/>
        <v>1.792319749216301</v>
      </c>
    </row>
    <row r="48" spans="1:5" x14ac:dyDescent="0.25">
      <c r="A48" s="474"/>
      <c r="B48" s="30" t="s">
        <v>91</v>
      </c>
      <c r="C48" s="118">
        <v>2887</v>
      </c>
      <c r="D48" s="189">
        <v>1472</v>
      </c>
      <c r="E48" s="95">
        <f t="shared" si="0"/>
        <v>1.9612771739130435</v>
      </c>
    </row>
    <row r="49" spans="1:5" x14ac:dyDescent="0.25">
      <c r="A49" s="474"/>
      <c r="B49" s="30" t="s">
        <v>92</v>
      </c>
      <c r="C49" s="118">
        <v>9867</v>
      </c>
      <c r="D49" s="189">
        <v>5277</v>
      </c>
      <c r="E49" s="95">
        <f t="shared" si="0"/>
        <v>1.8698123934053439</v>
      </c>
    </row>
    <row r="50" spans="1:5" x14ac:dyDescent="0.25">
      <c r="A50" s="474"/>
      <c r="B50" s="30" t="s">
        <v>93</v>
      </c>
      <c r="C50" s="118">
        <v>10585</v>
      </c>
      <c r="D50" s="189">
        <v>5308</v>
      </c>
      <c r="E50" s="95">
        <f t="shared" si="0"/>
        <v>1.9941597588545592</v>
      </c>
    </row>
    <row r="51" spans="1:5" x14ac:dyDescent="0.25">
      <c r="A51" s="474"/>
      <c r="B51" s="30" t="s">
        <v>94</v>
      </c>
      <c r="C51" s="118">
        <v>3876</v>
      </c>
      <c r="D51" s="189">
        <v>1930</v>
      </c>
      <c r="E51" s="95">
        <f t="shared" si="0"/>
        <v>2.0082901554404144</v>
      </c>
    </row>
    <row r="52" spans="1:5" x14ac:dyDescent="0.25">
      <c r="A52" s="474"/>
      <c r="B52" s="30" t="s">
        <v>95</v>
      </c>
      <c r="C52" s="118">
        <v>8816</v>
      </c>
      <c r="D52" s="189">
        <v>4729</v>
      </c>
      <c r="E52" s="95">
        <f t="shared" si="0"/>
        <v>1.8642419116092197</v>
      </c>
    </row>
    <row r="53" spans="1:5" x14ac:dyDescent="0.25">
      <c r="A53" s="474"/>
      <c r="B53" s="30" t="s">
        <v>96</v>
      </c>
      <c r="C53" s="118">
        <v>2564</v>
      </c>
      <c r="D53" s="189">
        <v>1461</v>
      </c>
      <c r="E53" s="95">
        <f t="shared" si="0"/>
        <v>1.754962354551677</v>
      </c>
    </row>
    <row r="54" spans="1:5" x14ac:dyDescent="0.25">
      <c r="A54" s="474"/>
      <c r="B54" s="30" t="s">
        <v>97</v>
      </c>
      <c r="C54" s="118">
        <v>4612</v>
      </c>
      <c r="D54" s="189">
        <v>2224</v>
      </c>
      <c r="E54" s="95">
        <f t="shared" si="0"/>
        <v>2.0737410071942448</v>
      </c>
    </row>
    <row r="55" spans="1:5" x14ac:dyDescent="0.25">
      <c r="A55" s="474" t="s">
        <v>130</v>
      </c>
      <c r="B55" s="30" t="s">
        <v>98</v>
      </c>
      <c r="C55" s="118">
        <v>16012</v>
      </c>
      <c r="D55" s="189">
        <v>7620</v>
      </c>
      <c r="E55" s="95">
        <f t="shared" si="0"/>
        <v>2.101312335958005</v>
      </c>
    </row>
    <row r="56" spans="1:5" x14ac:dyDescent="0.25">
      <c r="A56" s="474"/>
      <c r="B56" s="30" t="s">
        <v>99</v>
      </c>
      <c r="C56" s="118">
        <v>10125</v>
      </c>
      <c r="D56" s="189">
        <v>4999</v>
      </c>
      <c r="E56" s="95">
        <f t="shared" si="0"/>
        <v>2.0254050810162032</v>
      </c>
    </row>
    <row r="57" spans="1:5" x14ac:dyDescent="0.25">
      <c r="A57" s="474"/>
      <c r="B57" s="30" t="s">
        <v>100</v>
      </c>
      <c r="C57" s="118">
        <v>6346</v>
      </c>
      <c r="D57" s="189">
        <v>2956</v>
      </c>
      <c r="E57" s="95">
        <f t="shared" si="0"/>
        <v>2.1468200270635993</v>
      </c>
    </row>
    <row r="58" spans="1:5" x14ac:dyDescent="0.25">
      <c r="A58" s="474"/>
      <c r="B58" s="30" t="s">
        <v>101</v>
      </c>
      <c r="C58" s="118">
        <v>5424</v>
      </c>
      <c r="D58" s="189">
        <v>2565</v>
      </c>
      <c r="E58" s="95">
        <f t="shared" si="0"/>
        <v>2.1146198830409357</v>
      </c>
    </row>
    <row r="59" spans="1:5" x14ac:dyDescent="0.25">
      <c r="A59" s="474"/>
      <c r="B59" s="30" t="s">
        <v>102</v>
      </c>
      <c r="C59" s="118">
        <v>7817</v>
      </c>
      <c r="D59" s="189">
        <v>3811</v>
      </c>
      <c r="E59" s="95">
        <f t="shared" si="0"/>
        <v>2.0511676725268959</v>
      </c>
    </row>
    <row r="60" spans="1:5" x14ac:dyDescent="0.25">
      <c r="A60" s="474" t="s">
        <v>131</v>
      </c>
      <c r="B60" s="30" t="s">
        <v>103</v>
      </c>
      <c r="C60" s="118">
        <v>13130</v>
      </c>
      <c r="D60" s="189">
        <v>6691</v>
      </c>
      <c r="E60" s="95">
        <f t="shared" si="0"/>
        <v>1.9623374682409207</v>
      </c>
    </row>
    <row r="61" spans="1:5" x14ac:dyDescent="0.25">
      <c r="A61" s="474"/>
      <c r="B61" s="30" t="s">
        <v>104</v>
      </c>
      <c r="C61" s="118">
        <v>7563</v>
      </c>
      <c r="D61" s="189">
        <v>4083</v>
      </c>
      <c r="E61" s="95">
        <f t="shared" si="0"/>
        <v>1.8523144746509919</v>
      </c>
    </row>
    <row r="62" spans="1:5" x14ac:dyDescent="0.25">
      <c r="A62" s="474"/>
      <c r="B62" s="30" t="s">
        <v>105</v>
      </c>
      <c r="C62" s="118">
        <v>1307</v>
      </c>
      <c r="D62" s="188">
        <v>568</v>
      </c>
      <c r="E62" s="95">
        <f t="shared" si="0"/>
        <v>2.301056338028169</v>
      </c>
    </row>
    <row r="63" spans="1:5" x14ac:dyDescent="0.25">
      <c r="A63" s="475" t="s">
        <v>133</v>
      </c>
      <c r="B63" s="30" t="s">
        <v>106</v>
      </c>
      <c r="C63" s="118">
        <v>4455</v>
      </c>
      <c r="D63" s="189">
        <v>2378</v>
      </c>
      <c r="E63" s="95">
        <f t="shared" si="0"/>
        <v>1.8734230445752733</v>
      </c>
    </row>
    <row r="64" spans="1:5" x14ac:dyDescent="0.25">
      <c r="A64" s="475"/>
      <c r="B64" s="30" t="s">
        <v>107</v>
      </c>
      <c r="C64" s="118">
        <v>3899</v>
      </c>
      <c r="D64" s="189">
        <v>1823</v>
      </c>
      <c r="E64" s="95">
        <f t="shared" si="0"/>
        <v>2.13878222709819</v>
      </c>
    </row>
    <row r="65" spans="1:5" x14ac:dyDescent="0.25">
      <c r="A65" s="475"/>
      <c r="B65" s="30" t="s">
        <v>108</v>
      </c>
      <c r="C65" s="118">
        <v>1886</v>
      </c>
      <c r="D65" s="188">
        <v>944</v>
      </c>
      <c r="E65" s="95">
        <f t="shared" si="0"/>
        <v>1.9978813559322033</v>
      </c>
    </row>
    <row r="66" spans="1:5" x14ac:dyDescent="0.25">
      <c r="A66" s="475"/>
      <c r="B66" s="30" t="s">
        <v>109</v>
      </c>
      <c r="C66" s="118">
        <v>3469</v>
      </c>
      <c r="D66" s="189">
        <v>1473</v>
      </c>
      <c r="E66" s="95">
        <f t="shared" si="0"/>
        <v>2.3550577053632042</v>
      </c>
    </row>
    <row r="67" spans="1:5" x14ac:dyDescent="0.25">
      <c r="A67" s="475"/>
      <c r="B67" s="30" t="s">
        <v>110</v>
      </c>
      <c r="C67" s="118">
        <v>1743</v>
      </c>
      <c r="D67" s="188">
        <v>884</v>
      </c>
      <c r="E67" s="95">
        <f t="shared" si="0"/>
        <v>1.9717194570135748</v>
      </c>
    </row>
    <row r="68" spans="1:5" x14ac:dyDescent="0.25">
      <c r="A68" s="475"/>
      <c r="B68" s="30" t="s">
        <v>111</v>
      </c>
      <c r="C68" s="118">
        <v>2339</v>
      </c>
      <c r="D68" s="189">
        <v>1144</v>
      </c>
      <c r="E68" s="95">
        <f t="shared" si="0"/>
        <v>2.0445804195804196</v>
      </c>
    </row>
    <row r="69" spans="1:5" x14ac:dyDescent="0.25">
      <c r="A69" s="475"/>
      <c r="B69" s="30" t="s">
        <v>112</v>
      </c>
      <c r="C69" s="118">
        <v>2371</v>
      </c>
      <c r="D69" s="189">
        <v>1124</v>
      </c>
      <c r="E69" s="95">
        <f t="shared" si="0"/>
        <v>2.1094306049822062</v>
      </c>
    </row>
    <row r="70" spans="1:5" x14ac:dyDescent="0.25">
      <c r="A70" s="475"/>
      <c r="B70" s="30" t="s">
        <v>113</v>
      </c>
      <c r="C70" s="118">
        <v>2905</v>
      </c>
      <c r="D70" s="189">
        <v>1397</v>
      </c>
      <c r="E70" s="95">
        <f t="shared" si="0"/>
        <v>2.0794559770937724</v>
      </c>
    </row>
    <row r="71" spans="1:5" x14ac:dyDescent="0.25">
      <c r="A71" s="475"/>
      <c r="B71" s="30" t="s">
        <v>114</v>
      </c>
      <c r="C71" s="118">
        <v>2115</v>
      </c>
      <c r="D71" s="189">
        <v>1032</v>
      </c>
      <c r="E71" s="95">
        <f t="shared" si="0"/>
        <v>2.0494186046511627</v>
      </c>
    </row>
    <row r="72" spans="1:5" x14ac:dyDescent="0.25">
      <c r="A72" s="474" t="s">
        <v>132</v>
      </c>
      <c r="B72" s="30" t="s">
        <v>115</v>
      </c>
      <c r="C72" s="118">
        <v>7642</v>
      </c>
      <c r="D72" s="189">
        <v>4124</v>
      </c>
      <c r="E72" s="95">
        <f t="shared" si="0"/>
        <v>1.8530552861299709</v>
      </c>
    </row>
    <row r="73" spans="1:5" x14ac:dyDescent="0.25">
      <c r="A73" s="474"/>
      <c r="B73" s="30" t="s">
        <v>116</v>
      </c>
      <c r="C73" s="118">
        <v>2816</v>
      </c>
      <c r="D73" s="189">
        <v>1427</v>
      </c>
      <c r="E73" s="95">
        <f t="shared" si="0"/>
        <v>1.9733707077785565</v>
      </c>
    </row>
    <row r="74" spans="1:5" x14ac:dyDescent="0.25">
      <c r="A74" s="474"/>
      <c r="B74" s="30" t="s">
        <v>117</v>
      </c>
      <c r="C74" s="118">
        <v>2402</v>
      </c>
      <c r="D74" s="188">
        <v>970</v>
      </c>
      <c r="E74" s="95">
        <f t="shared" ref="E74:E78" si="1">C74/D74</f>
        <v>2.4762886597938145</v>
      </c>
    </row>
    <row r="75" spans="1:5" x14ac:dyDescent="0.25">
      <c r="A75" s="474"/>
      <c r="B75" s="30" t="s">
        <v>118</v>
      </c>
      <c r="C75" s="118">
        <v>3269</v>
      </c>
      <c r="D75" s="189">
        <v>1607</v>
      </c>
      <c r="E75" s="95">
        <f t="shared" si="1"/>
        <v>2.0342252644679526</v>
      </c>
    </row>
    <row r="76" spans="1:5" x14ac:dyDescent="0.25">
      <c r="A76" s="474"/>
      <c r="B76" s="30" t="s">
        <v>119</v>
      </c>
      <c r="C76" s="118">
        <v>4839</v>
      </c>
      <c r="D76" s="189">
        <v>2369</v>
      </c>
      <c r="E76" s="95">
        <f t="shared" si="1"/>
        <v>2.0426340227944282</v>
      </c>
    </row>
    <row r="77" spans="1:5" x14ac:dyDescent="0.25">
      <c r="A77" s="474"/>
      <c r="B77" s="30" t="s">
        <v>120</v>
      </c>
      <c r="C77" s="123">
        <v>890</v>
      </c>
      <c r="D77" s="188">
        <v>364</v>
      </c>
      <c r="E77" s="95">
        <f t="shared" si="1"/>
        <v>2.4450549450549453</v>
      </c>
    </row>
    <row r="78" spans="1:5" x14ac:dyDescent="0.25">
      <c r="B78" s="143" t="s">
        <v>121</v>
      </c>
      <c r="C78" s="119">
        <f>SUM(C9:C77)</f>
        <v>361741</v>
      </c>
      <c r="D78" s="117">
        <f>SUM(D9:D77)</f>
        <v>185595</v>
      </c>
      <c r="E78" s="85">
        <f t="shared" si="1"/>
        <v>1.9490880681052829</v>
      </c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D7:D8"/>
    <mergeCell ref="C7:C8"/>
    <mergeCell ref="B7:B8"/>
    <mergeCell ref="A7:A8"/>
    <mergeCell ref="E7:E8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P79"/>
  <sheetViews>
    <sheetView zoomScale="60" zoomScaleNormal="60"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140625" customWidth="1"/>
    <col min="4" max="4" width="14.7109375" customWidth="1"/>
    <col min="5" max="6" width="15" customWidth="1"/>
    <col min="7" max="7" width="13.7109375" customWidth="1"/>
    <col min="8" max="8" width="19.42578125" customWidth="1"/>
    <col min="9" max="9" width="22" customWidth="1"/>
    <col min="10" max="10" width="23.140625" customWidth="1"/>
    <col min="11" max="11" width="22.5703125" customWidth="1"/>
    <col min="12" max="12" width="21.7109375" customWidth="1"/>
    <col min="13" max="13" width="18" customWidth="1"/>
    <col min="14" max="14" width="16.5703125" customWidth="1"/>
    <col min="15" max="15" width="18.28515625" customWidth="1"/>
  </cols>
  <sheetData>
    <row r="1" spans="1:42" s="212" customFormat="1" ht="27" customHeight="1" x14ac:dyDescent="0.4">
      <c r="A1" s="211"/>
      <c r="B1" s="215" t="s">
        <v>134</v>
      </c>
      <c r="C1" s="214"/>
      <c r="D1" s="213"/>
      <c r="E1" s="211"/>
      <c r="F1" s="211"/>
      <c r="G1" s="211"/>
      <c r="H1" s="211"/>
      <c r="I1" s="216"/>
      <c r="J1" s="216"/>
      <c r="K1" s="216"/>
      <c r="L1" s="216"/>
      <c r="M1" s="216"/>
      <c r="N1" s="216"/>
      <c r="O1" s="216"/>
      <c r="P1" s="216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</row>
    <row r="2" spans="1:42" ht="15.75" customHeight="1" x14ac:dyDescent="0.25"/>
    <row r="3" spans="1:42" ht="15.75" customHeight="1" x14ac:dyDescent="0.25">
      <c r="A3" s="2" t="s">
        <v>275</v>
      </c>
      <c r="B3" s="2"/>
    </row>
    <row r="4" spans="1:42" ht="15.75" customHeight="1" x14ac:dyDescent="0.25">
      <c r="A4" s="2"/>
      <c r="B4" s="2"/>
    </row>
    <row r="5" spans="1:42" ht="15.75" customHeight="1" x14ac:dyDescent="0.25">
      <c r="A5" s="2" t="s">
        <v>398</v>
      </c>
      <c r="B5" s="2"/>
    </row>
    <row r="6" spans="1:42" s="115" customFormat="1" ht="15.75" customHeight="1" x14ac:dyDescent="0.25">
      <c r="A6" s="2"/>
      <c r="B6" s="2"/>
    </row>
    <row r="7" spans="1:42" ht="15" customHeight="1" x14ac:dyDescent="0.25">
      <c r="A7" s="517" t="s">
        <v>123</v>
      </c>
      <c r="B7" s="516" t="s">
        <v>122</v>
      </c>
      <c r="C7" s="552" t="s">
        <v>218</v>
      </c>
      <c r="D7" s="552" t="s">
        <v>277</v>
      </c>
      <c r="E7" s="552" t="s">
        <v>220</v>
      </c>
      <c r="F7" s="552" t="s">
        <v>221</v>
      </c>
      <c r="G7" s="552" t="s">
        <v>222</v>
      </c>
      <c r="H7" s="552" t="s">
        <v>223</v>
      </c>
      <c r="I7" s="552" t="s">
        <v>224</v>
      </c>
      <c r="J7" s="552" t="s">
        <v>225</v>
      </c>
      <c r="K7" s="553" t="s">
        <v>226</v>
      </c>
      <c r="L7" s="552" t="s">
        <v>227</v>
      </c>
      <c r="M7" s="552" t="s">
        <v>228</v>
      </c>
      <c r="N7" s="552" t="s">
        <v>229</v>
      </c>
      <c r="O7" s="552" t="s">
        <v>276</v>
      </c>
      <c r="P7" s="552" t="s">
        <v>6</v>
      </c>
    </row>
    <row r="8" spans="1:42" ht="143.25" customHeight="1" x14ac:dyDescent="0.25">
      <c r="A8" s="517"/>
      <c r="B8" s="516"/>
      <c r="C8" s="552"/>
      <c r="D8" s="552"/>
      <c r="E8" s="552"/>
      <c r="F8" s="552"/>
      <c r="G8" s="552"/>
      <c r="H8" s="552"/>
      <c r="I8" s="552"/>
      <c r="J8" s="552"/>
      <c r="K8" s="554"/>
      <c r="L8" s="552"/>
      <c r="M8" s="552"/>
      <c r="N8" s="552"/>
      <c r="O8" s="552"/>
      <c r="P8" s="552"/>
    </row>
    <row r="9" spans="1:42" x14ac:dyDescent="0.25">
      <c r="A9" s="474" t="s">
        <v>124</v>
      </c>
      <c r="B9" s="30" t="s">
        <v>52</v>
      </c>
      <c r="C9" s="233">
        <v>203</v>
      </c>
      <c r="D9" s="231">
        <v>2390</v>
      </c>
      <c r="E9" s="234">
        <v>664</v>
      </c>
      <c r="F9" s="234">
        <v>360</v>
      </c>
      <c r="G9" s="234">
        <v>821</v>
      </c>
      <c r="H9" s="234">
        <v>232</v>
      </c>
      <c r="I9" s="234">
        <v>318</v>
      </c>
      <c r="J9" s="234">
        <v>19</v>
      </c>
      <c r="K9" s="234">
        <v>153</v>
      </c>
      <c r="L9" s="234">
        <v>28</v>
      </c>
      <c r="M9" s="234">
        <v>322</v>
      </c>
      <c r="N9" s="234">
        <v>137</v>
      </c>
      <c r="O9" s="234">
        <v>446</v>
      </c>
      <c r="P9" s="122">
        <f>SUM(C9:O9)</f>
        <v>6093</v>
      </c>
    </row>
    <row r="10" spans="1:42" x14ac:dyDescent="0.25">
      <c r="A10" s="474"/>
      <c r="B10" s="30" t="s">
        <v>53</v>
      </c>
      <c r="C10" s="233">
        <v>139</v>
      </c>
      <c r="D10" s="231">
        <v>6092</v>
      </c>
      <c r="E10" s="231">
        <v>1842</v>
      </c>
      <c r="F10" s="231">
        <v>1161</v>
      </c>
      <c r="G10" s="231">
        <v>2721</v>
      </c>
      <c r="H10" s="231">
        <v>949</v>
      </c>
      <c r="I10" s="234">
        <v>958</v>
      </c>
      <c r="J10" s="234">
        <v>19</v>
      </c>
      <c r="K10" s="234">
        <v>692</v>
      </c>
      <c r="L10" s="234">
        <v>93</v>
      </c>
      <c r="M10" s="231">
        <v>1030</v>
      </c>
      <c r="N10" s="234">
        <v>367</v>
      </c>
      <c r="O10" s="231">
        <v>966</v>
      </c>
      <c r="P10" s="122">
        <f t="shared" ref="P10:P73" si="0">SUM(C10:O10)</f>
        <v>17029</v>
      </c>
    </row>
    <row r="11" spans="1:42" x14ac:dyDescent="0.25">
      <c r="A11" s="474"/>
      <c r="B11" s="30" t="s">
        <v>54</v>
      </c>
      <c r="C11" s="233">
        <v>269</v>
      </c>
      <c r="D11" s="231">
        <v>4661</v>
      </c>
      <c r="E11" s="231">
        <v>2060</v>
      </c>
      <c r="F11" s="231">
        <v>1159</v>
      </c>
      <c r="G11" s="231">
        <v>2839</v>
      </c>
      <c r="H11" s="231">
        <v>1024</v>
      </c>
      <c r="I11" s="234">
        <v>710</v>
      </c>
      <c r="J11" s="234">
        <v>35</v>
      </c>
      <c r="K11" s="234">
        <v>523</v>
      </c>
      <c r="L11" s="234">
        <v>144</v>
      </c>
      <c r="M11" s="231">
        <v>899</v>
      </c>
      <c r="N11" s="234">
        <v>282</v>
      </c>
      <c r="O11" s="231">
        <v>1001</v>
      </c>
      <c r="P11" s="122">
        <f t="shared" si="0"/>
        <v>15606</v>
      </c>
    </row>
    <row r="12" spans="1:42" x14ac:dyDescent="0.25">
      <c r="A12" s="474"/>
      <c r="B12" s="30" t="s">
        <v>55</v>
      </c>
      <c r="C12" s="233">
        <v>107</v>
      </c>
      <c r="D12" s="231">
        <v>3371</v>
      </c>
      <c r="E12" s="231">
        <v>1352</v>
      </c>
      <c r="F12" s="234">
        <v>706</v>
      </c>
      <c r="G12" s="231">
        <v>1769</v>
      </c>
      <c r="H12" s="234">
        <v>648</v>
      </c>
      <c r="I12" s="234">
        <v>604</v>
      </c>
      <c r="J12" s="234">
        <v>25</v>
      </c>
      <c r="K12" s="234">
        <v>359</v>
      </c>
      <c r="L12" s="234">
        <v>51</v>
      </c>
      <c r="M12" s="234">
        <v>492</v>
      </c>
      <c r="N12" s="234">
        <v>206</v>
      </c>
      <c r="O12" s="234">
        <v>539</v>
      </c>
      <c r="P12" s="122">
        <f t="shared" si="0"/>
        <v>10229</v>
      </c>
    </row>
    <row r="13" spans="1:42" x14ac:dyDescent="0.25">
      <c r="A13" s="474"/>
      <c r="B13" s="30" t="s">
        <v>56</v>
      </c>
      <c r="C13" s="233">
        <v>187</v>
      </c>
      <c r="D13" s="231">
        <v>3561</v>
      </c>
      <c r="E13" s="231">
        <v>2392</v>
      </c>
      <c r="F13" s="234">
        <v>929</v>
      </c>
      <c r="G13" s="231">
        <v>1938</v>
      </c>
      <c r="H13" s="234">
        <v>559</v>
      </c>
      <c r="I13" s="231">
        <v>1132</v>
      </c>
      <c r="J13" s="234">
        <v>10</v>
      </c>
      <c r="K13" s="234">
        <v>217</v>
      </c>
      <c r="L13" s="234">
        <v>30</v>
      </c>
      <c r="M13" s="234">
        <v>369</v>
      </c>
      <c r="N13" s="234">
        <v>104</v>
      </c>
      <c r="O13" s="234">
        <v>549</v>
      </c>
      <c r="P13" s="122">
        <f t="shared" si="0"/>
        <v>11977</v>
      </c>
    </row>
    <row r="14" spans="1:42" x14ac:dyDescent="0.25">
      <c r="A14" s="474"/>
      <c r="B14" s="30" t="s">
        <v>57</v>
      </c>
      <c r="C14" s="233">
        <v>136</v>
      </c>
      <c r="D14" s="231">
        <v>2024</v>
      </c>
      <c r="E14" s="231">
        <v>915</v>
      </c>
      <c r="F14" s="234">
        <v>500</v>
      </c>
      <c r="G14" s="231">
        <v>1153</v>
      </c>
      <c r="H14" s="234">
        <v>278</v>
      </c>
      <c r="I14" s="234">
        <v>340</v>
      </c>
      <c r="J14" s="234">
        <v>12</v>
      </c>
      <c r="K14" s="234">
        <v>181</v>
      </c>
      <c r="L14" s="234">
        <v>24</v>
      </c>
      <c r="M14" s="234">
        <v>336</v>
      </c>
      <c r="N14" s="234">
        <v>125</v>
      </c>
      <c r="O14" s="234">
        <v>380</v>
      </c>
      <c r="P14" s="122">
        <f t="shared" si="0"/>
        <v>6404</v>
      </c>
    </row>
    <row r="15" spans="1:42" x14ac:dyDescent="0.25">
      <c r="A15" s="474" t="s">
        <v>125</v>
      </c>
      <c r="B15" s="30" t="s">
        <v>58</v>
      </c>
      <c r="C15" s="233">
        <v>134</v>
      </c>
      <c r="D15" s="231">
        <v>1181</v>
      </c>
      <c r="E15" s="234">
        <v>740</v>
      </c>
      <c r="F15" s="234">
        <v>296</v>
      </c>
      <c r="G15" s="234">
        <v>781</v>
      </c>
      <c r="H15" s="234">
        <v>180</v>
      </c>
      <c r="I15" s="234">
        <v>174</v>
      </c>
      <c r="J15" s="234">
        <v>10</v>
      </c>
      <c r="K15" s="234">
        <v>127</v>
      </c>
      <c r="L15" s="234">
        <v>5</v>
      </c>
      <c r="M15" s="234">
        <v>212</v>
      </c>
      <c r="N15" s="234">
        <v>84</v>
      </c>
      <c r="O15" s="234">
        <v>217</v>
      </c>
      <c r="P15" s="122">
        <f t="shared" si="0"/>
        <v>4141</v>
      </c>
    </row>
    <row r="16" spans="1:42" x14ac:dyDescent="0.25">
      <c r="A16" s="474"/>
      <c r="B16" s="30" t="s">
        <v>59</v>
      </c>
      <c r="C16" s="233">
        <v>17</v>
      </c>
      <c r="D16" s="234">
        <v>868</v>
      </c>
      <c r="E16" s="231">
        <v>990</v>
      </c>
      <c r="F16" s="234">
        <v>543</v>
      </c>
      <c r="G16" s="231">
        <v>1005</v>
      </c>
      <c r="H16" s="234">
        <v>227</v>
      </c>
      <c r="I16" s="234">
        <v>94</v>
      </c>
      <c r="J16" s="234"/>
      <c r="K16" s="234">
        <v>45</v>
      </c>
      <c r="L16" s="234">
        <v>19</v>
      </c>
      <c r="M16" s="234">
        <v>204</v>
      </c>
      <c r="N16" s="234">
        <v>40</v>
      </c>
      <c r="O16" s="234">
        <v>172</v>
      </c>
      <c r="P16" s="122">
        <f t="shared" si="0"/>
        <v>4224</v>
      </c>
    </row>
    <row r="17" spans="1:16" x14ac:dyDescent="0.25">
      <c r="A17" s="474"/>
      <c r="B17" s="30" t="s">
        <v>60</v>
      </c>
      <c r="C17" s="233">
        <v>149</v>
      </c>
      <c r="D17" s="231">
        <v>1427</v>
      </c>
      <c r="E17" s="231">
        <v>1046</v>
      </c>
      <c r="F17" s="234">
        <v>507</v>
      </c>
      <c r="G17" s="231">
        <v>1025</v>
      </c>
      <c r="H17" s="234">
        <v>387</v>
      </c>
      <c r="I17" s="234">
        <v>174</v>
      </c>
      <c r="J17" s="234">
        <v>9</v>
      </c>
      <c r="K17" s="234">
        <v>202</v>
      </c>
      <c r="L17" s="234">
        <v>37</v>
      </c>
      <c r="M17" s="234">
        <v>331</v>
      </c>
      <c r="N17" s="234">
        <v>116</v>
      </c>
      <c r="O17" s="234">
        <v>333</v>
      </c>
      <c r="P17" s="122">
        <f t="shared" si="0"/>
        <v>5743</v>
      </c>
    </row>
    <row r="18" spans="1:16" x14ac:dyDescent="0.25">
      <c r="A18" s="474"/>
      <c r="B18" s="30" t="s">
        <v>61</v>
      </c>
      <c r="C18" s="233">
        <v>44</v>
      </c>
      <c r="D18" s="231">
        <v>1309</v>
      </c>
      <c r="E18" s="234">
        <v>963</v>
      </c>
      <c r="F18" s="234">
        <v>387</v>
      </c>
      <c r="G18" s="234">
        <v>871</v>
      </c>
      <c r="H18" s="234">
        <v>270</v>
      </c>
      <c r="I18" s="234">
        <v>274</v>
      </c>
      <c r="J18" s="234">
        <v>6</v>
      </c>
      <c r="K18" s="234">
        <v>169</v>
      </c>
      <c r="L18" s="234">
        <v>24</v>
      </c>
      <c r="M18" s="234">
        <v>165</v>
      </c>
      <c r="N18" s="234">
        <v>33</v>
      </c>
      <c r="O18" s="234">
        <v>172</v>
      </c>
      <c r="P18" s="122">
        <f t="shared" si="0"/>
        <v>4687</v>
      </c>
    </row>
    <row r="19" spans="1:16" x14ac:dyDescent="0.25">
      <c r="A19" s="474"/>
      <c r="B19" s="30" t="s">
        <v>62</v>
      </c>
      <c r="C19" s="233">
        <v>107</v>
      </c>
      <c r="D19" s="231">
        <v>1751</v>
      </c>
      <c r="E19" s="234">
        <v>660</v>
      </c>
      <c r="F19" s="234">
        <v>419</v>
      </c>
      <c r="G19" s="234">
        <v>844</v>
      </c>
      <c r="H19" s="234">
        <v>354</v>
      </c>
      <c r="I19" s="234">
        <v>278</v>
      </c>
      <c r="J19" s="234">
        <v>12</v>
      </c>
      <c r="K19" s="234">
        <v>228</v>
      </c>
      <c r="L19" s="234">
        <v>51</v>
      </c>
      <c r="M19" s="234">
        <v>367</v>
      </c>
      <c r="N19" s="234">
        <v>134</v>
      </c>
      <c r="O19" s="234">
        <v>316</v>
      </c>
      <c r="P19" s="122">
        <f t="shared" si="0"/>
        <v>5521</v>
      </c>
    </row>
    <row r="20" spans="1:16" x14ac:dyDescent="0.25">
      <c r="A20" s="474"/>
      <c r="B20" s="30" t="s">
        <v>63</v>
      </c>
      <c r="C20" s="233">
        <v>9</v>
      </c>
      <c r="D20" s="234">
        <v>961</v>
      </c>
      <c r="E20" s="234">
        <v>880</v>
      </c>
      <c r="F20" s="234">
        <v>359</v>
      </c>
      <c r="G20" s="234">
        <v>757</v>
      </c>
      <c r="H20" s="234">
        <v>158</v>
      </c>
      <c r="I20" s="234">
        <v>174</v>
      </c>
      <c r="J20" s="234">
        <v>3</v>
      </c>
      <c r="K20" s="234">
        <v>105</v>
      </c>
      <c r="L20" s="234">
        <v>9</v>
      </c>
      <c r="M20" s="234">
        <v>162</v>
      </c>
      <c r="N20" s="234">
        <v>44</v>
      </c>
      <c r="O20" s="234">
        <v>182</v>
      </c>
      <c r="P20" s="122">
        <f t="shared" si="0"/>
        <v>3803</v>
      </c>
    </row>
    <row r="21" spans="1:16" x14ac:dyDescent="0.25">
      <c r="A21" s="474"/>
      <c r="B21" s="30" t="s">
        <v>64</v>
      </c>
      <c r="C21" s="233"/>
      <c r="D21" s="234">
        <v>26</v>
      </c>
      <c r="E21" s="234">
        <v>14</v>
      </c>
      <c r="F21" s="234"/>
      <c r="G21" s="234"/>
      <c r="H21" s="234">
        <v>4</v>
      </c>
      <c r="I21" s="234"/>
      <c r="J21" s="234"/>
      <c r="K21" s="234">
        <v>7</v>
      </c>
      <c r="L21" s="234"/>
      <c r="M21" s="234"/>
      <c r="N21" s="234"/>
      <c r="O21" s="234"/>
      <c r="P21" s="122">
        <f t="shared" si="0"/>
        <v>51</v>
      </c>
    </row>
    <row r="22" spans="1:16" x14ac:dyDescent="0.25">
      <c r="A22" s="475" t="s">
        <v>126</v>
      </c>
      <c r="B22" s="30" t="s">
        <v>65</v>
      </c>
      <c r="C22" s="233">
        <v>249</v>
      </c>
      <c r="D22" s="231">
        <v>2530</v>
      </c>
      <c r="E22" s="231">
        <v>2096</v>
      </c>
      <c r="F22" s="231">
        <v>951</v>
      </c>
      <c r="G22" s="231">
        <v>1845</v>
      </c>
      <c r="H22" s="234">
        <v>523</v>
      </c>
      <c r="I22" s="234">
        <v>404</v>
      </c>
      <c r="J22" s="234">
        <v>12</v>
      </c>
      <c r="K22" s="234">
        <v>278</v>
      </c>
      <c r="L22" s="234">
        <v>37</v>
      </c>
      <c r="M22" s="234">
        <v>441</v>
      </c>
      <c r="N22" s="234">
        <v>101</v>
      </c>
      <c r="O22" s="234">
        <v>588</v>
      </c>
      <c r="P22" s="122">
        <f t="shared" si="0"/>
        <v>10055</v>
      </c>
    </row>
    <row r="23" spans="1:16" x14ac:dyDescent="0.25">
      <c r="A23" s="475"/>
      <c r="B23" s="30" t="s">
        <v>66</v>
      </c>
      <c r="C23" s="233">
        <v>32</v>
      </c>
      <c r="D23" s="231">
        <v>1356</v>
      </c>
      <c r="E23" s="231">
        <v>1566</v>
      </c>
      <c r="F23" s="234">
        <v>665</v>
      </c>
      <c r="G23" s="231">
        <v>1258</v>
      </c>
      <c r="H23" s="234">
        <v>494</v>
      </c>
      <c r="I23" s="234">
        <v>166</v>
      </c>
      <c r="J23" s="234">
        <v>15</v>
      </c>
      <c r="K23" s="234">
        <v>165</v>
      </c>
      <c r="L23" s="234">
        <v>62</v>
      </c>
      <c r="M23" s="234">
        <v>272</v>
      </c>
      <c r="N23" s="234">
        <v>146</v>
      </c>
      <c r="O23" s="234">
        <v>369</v>
      </c>
      <c r="P23" s="122">
        <f t="shared" si="0"/>
        <v>6566</v>
      </c>
    </row>
    <row r="24" spans="1:16" x14ac:dyDescent="0.25">
      <c r="A24" s="475"/>
      <c r="B24" s="30" t="s">
        <v>67</v>
      </c>
      <c r="C24" s="233">
        <v>38</v>
      </c>
      <c r="D24" s="234">
        <v>922</v>
      </c>
      <c r="E24" s="231">
        <v>1510</v>
      </c>
      <c r="F24" s="234">
        <v>569</v>
      </c>
      <c r="G24" s="234">
        <v>880</v>
      </c>
      <c r="H24" s="234">
        <v>175</v>
      </c>
      <c r="I24" s="234">
        <v>164</v>
      </c>
      <c r="J24" s="234">
        <v>3</v>
      </c>
      <c r="K24" s="234">
        <v>102</v>
      </c>
      <c r="L24" s="234">
        <v>16</v>
      </c>
      <c r="M24" s="234">
        <v>147</v>
      </c>
      <c r="N24" s="234">
        <v>31</v>
      </c>
      <c r="O24" s="234">
        <v>187</v>
      </c>
      <c r="P24" s="122">
        <f t="shared" si="0"/>
        <v>4744</v>
      </c>
    </row>
    <row r="25" spans="1:16" x14ac:dyDescent="0.25">
      <c r="A25" s="475"/>
      <c r="B25" s="30" t="s">
        <v>68</v>
      </c>
      <c r="C25" s="233">
        <v>148</v>
      </c>
      <c r="D25" s="231">
        <v>1476</v>
      </c>
      <c r="E25" s="231">
        <v>1678</v>
      </c>
      <c r="F25" s="234">
        <v>659</v>
      </c>
      <c r="G25" s="231">
        <v>1319</v>
      </c>
      <c r="H25" s="234">
        <v>370</v>
      </c>
      <c r="I25" s="234">
        <v>186</v>
      </c>
      <c r="J25" s="234">
        <v>12</v>
      </c>
      <c r="K25" s="234">
        <v>187</v>
      </c>
      <c r="L25" s="234">
        <v>23</v>
      </c>
      <c r="M25" s="234">
        <v>353</v>
      </c>
      <c r="N25" s="234">
        <v>80</v>
      </c>
      <c r="O25" s="234">
        <v>342</v>
      </c>
      <c r="P25" s="122">
        <f t="shared" si="0"/>
        <v>6833</v>
      </c>
    </row>
    <row r="26" spans="1:16" x14ac:dyDescent="0.25">
      <c r="A26" s="475"/>
      <c r="B26" s="30" t="s">
        <v>69</v>
      </c>
      <c r="C26" s="233">
        <v>3</v>
      </c>
      <c r="D26" s="234">
        <v>520</v>
      </c>
      <c r="E26" s="234">
        <v>868</v>
      </c>
      <c r="F26" s="234">
        <v>381</v>
      </c>
      <c r="G26" s="234">
        <v>688</v>
      </c>
      <c r="H26" s="234">
        <v>155</v>
      </c>
      <c r="I26" s="234">
        <v>104</v>
      </c>
      <c r="J26" s="234"/>
      <c r="K26" s="234">
        <v>55</v>
      </c>
      <c r="L26" s="234">
        <v>6</v>
      </c>
      <c r="M26" s="234">
        <v>90</v>
      </c>
      <c r="N26" s="234">
        <v>7</v>
      </c>
      <c r="O26" s="234">
        <v>141</v>
      </c>
      <c r="P26" s="122">
        <f t="shared" si="0"/>
        <v>3018</v>
      </c>
    </row>
    <row r="27" spans="1:16" x14ac:dyDescent="0.25">
      <c r="A27" s="475"/>
      <c r="B27" s="30" t="s">
        <v>70</v>
      </c>
      <c r="C27" s="233">
        <v>48</v>
      </c>
      <c r="D27" s="234">
        <v>932</v>
      </c>
      <c r="E27" s="231">
        <v>1348</v>
      </c>
      <c r="F27" s="234">
        <v>519</v>
      </c>
      <c r="G27" s="234">
        <v>798</v>
      </c>
      <c r="H27" s="234">
        <v>254</v>
      </c>
      <c r="I27" s="234">
        <v>126</v>
      </c>
      <c r="J27" s="234">
        <v>9</v>
      </c>
      <c r="K27" s="234">
        <v>69</v>
      </c>
      <c r="L27" s="234"/>
      <c r="M27" s="234">
        <v>127</v>
      </c>
      <c r="N27" s="234">
        <v>19</v>
      </c>
      <c r="O27" s="234">
        <v>185</v>
      </c>
      <c r="P27" s="122">
        <f t="shared" si="0"/>
        <v>4434</v>
      </c>
    </row>
    <row r="28" spans="1:16" x14ac:dyDescent="0.25">
      <c r="A28" s="475"/>
      <c r="B28" s="30" t="s">
        <v>71</v>
      </c>
      <c r="C28" s="233"/>
      <c r="D28" s="234">
        <v>326</v>
      </c>
      <c r="E28" s="234">
        <v>688</v>
      </c>
      <c r="F28" s="234">
        <v>291</v>
      </c>
      <c r="G28" s="234">
        <v>498</v>
      </c>
      <c r="H28" s="234">
        <v>117</v>
      </c>
      <c r="I28" s="234">
        <v>42</v>
      </c>
      <c r="J28" s="234">
        <v>3</v>
      </c>
      <c r="K28" s="234">
        <v>60</v>
      </c>
      <c r="L28" s="234"/>
      <c r="M28" s="234">
        <v>43</v>
      </c>
      <c r="N28" s="234">
        <v>13</v>
      </c>
      <c r="O28" s="234">
        <v>108</v>
      </c>
      <c r="P28" s="122">
        <f t="shared" si="0"/>
        <v>2189</v>
      </c>
    </row>
    <row r="29" spans="1:16" x14ac:dyDescent="0.25">
      <c r="A29" s="474" t="s">
        <v>127</v>
      </c>
      <c r="B29" s="30" t="s">
        <v>72</v>
      </c>
      <c r="C29" s="233">
        <v>160</v>
      </c>
      <c r="D29" s="231">
        <v>2463</v>
      </c>
      <c r="E29" s="231">
        <v>1594</v>
      </c>
      <c r="F29" s="234">
        <v>867</v>
      </c>
      <c r="G29" s="231">
        <v>1878</v>
      </c>
      <c r="H29" s="234">
        <v>647</v>
      </c>
      <c r="I29" s="234">
        <v>370</v>
      </c>
      <c r="J29" s="234">
        <v>15</v>
      </c>
      <c r="K29" s="234">
        <v>262</v>
      </c>
      <c r="L29" s="234">
        <v>33</v>
      </c>
      <c r="M29" s="234">
        <v>463</v>
      </c>
      <c r="N29" s="234">
        <v>168</v>
      </c>
      <c r="O29" s="234">
        <v>603</v>
      </c>
      <c r="P29" s="122">
        <f t="shared" si="0"/>
        <v>9523</v>
      </c>
    </row>
    <row r="30" spans="1:16" x14ac:dyDescent="0.25">
      <c r="A30" s="474"/>
      <c r="B30" s="30" t="s">
        <v>73</v>
      </c>
      <c r="C30" s="233">
        <v>247</v>
      </c>
      <c r="D30" s="234">
        <v>805</v>
      </c>
      <c r="E30" s="234">
        <v>786</v>
      </c>
      <c r="F30" s="234">
        <v>465</v>
      </c>
      <c r="G30" s="234">
        <v>669</v>
      </c>
      <c r="H30" s="234">
        <v>247</v>
      </c>
      <c r="I30" s="234">
        <v>98</v>
      </c>
      <c r="J30" s="234">
        <v>6</v>
      </c>
      <c r="K30" s="234">
        <v>26</v>
      </c>
      <c r="L30" s="234">
        <v>8</v>
      </c>
      <c r="M30" s="234">
        <v>135</v>
      </c>
      <c r="N30" s="234">
        <v>36</v>
      </c>
      <c r="O30" s="234">
        <v>151</v>
      </c>
      <c r="P30" s="122">
        <f t="shared" si="0"/>
        <v>3679</v>
      </c>
    </row>
    <row r="31" spans="1:16" x14ac:dyDescent="0.25">
      <c r="A31" s="474"/>
      <c r="B31" s="30" t="s">
        <v>74</v>
      </c>
      <c r="C31" s="233">
        <v>16</v>
      </c>
      <c r="D31" s="234">
        <v>852</v>
      </c>
      <c r="E31" s="234">
        <v>735</v>
      </c>
      <c r="F31" s="234">
        <v>448</v>
      </c>
      <c r="G31" s="234">
        <v>877</v>
      </c>
      <c r="H31" s="234">
        <v>272</v>
      </c>
      <c r="I31" s="234">
        <v>120</v>
      </c>
      <c r="J31" s="234">
        <v>19</v>
      </c>
      <c r="K31" s="234">
        <v>123</v>
      </c>
      <c r="L31" s="234">
        <v>10</v>
      </c>
      <c r="M31" s="234">
        <v>175</v>
      </c>
      <c r="N31" s="234">
        <v>44</v>
      </c>
      <c r="O31" s="234">
        <v>213</v>
      </c>
      <c r="P31" s="122">
        <f t="shared" si="0"/>
        <v>3904</v>
      </c>
    </row>
    <row r="32" spans="1:16" x14ac:dyDescent="0.25">
      <c r="A32" s="474"/>
      <c r="B32" s="30" t="s">
        <v>75</v>
      </c>
      <c r="C32" s="233">
        <v>11</v>
      </c>
      <c r="D32" s="234">
        <v>491</v>
      </c>
      <c r="E32" s="234">
        <v>690</v>
      </c>
      <c r="F32" s="234">
        <v>446</v>
      </c>
      <c r="G32" s="234">
        <v>616</v>
      </c>
      <c r="H32" s="234">
        <v>177</v>
      </c>
      <c r="I32" s="234">
        <v>80</v>
      </c>
      <c r="J32" s="234">
        <v>6</v>
      </c>
      <c r="K32" s="234">
        <v>51</v>
      </c>
      <c r="L32" s="234">
        <v>8</v>
      </c>
      <c r="M32" s="234">
        <v>87</v>
      </c>
      <c r="N32" s="234">
        <v>19</v>
      </c>
      <c r="O32" s="234">
        <v>110</v>
      </c>
      <c r="P32" s="122">
        <f t="shared" si="0"/>
        <v>2792</v>
      </c>
    </row>
    <row r="33" spans="1:16" x14ac:dyDescent="0.25">
      <c r="A33" s="474"/>
      <c r="B33" s="30" t="s">
        <v>76</v>
      </c>
      <c r="C33" s="233"/>
      <c r="D33" s="234">
        <v>175</v>
      </c>
      <c r="E33" s="234">
        <v>255</v>
      </c>
      <c r="F33" s="234">
        <v>200</v>
      </c>
      <c r="G33" s="234">
        <v>209</v>
      </c>
      <c r="H33" s="234">
        <v>32</v>
      </c>
      <c r="I33" s="234">
        <v>26</v>
      </c>
      <c r="J33" s="234"/>
      <c r="K33" s="234">
        <v>25</v>
      </c>
      <c r="L33" s="234"/>
      <c r="M33" s="234">
        <v>35</v>
      </c>
      <c r="N33" s="234">
        <v>10</v>
      </c>
      <c r="O33" s="234">
        <v>68</v>
      </c>
      <c r="P33" s="122">
        <f t="shared" si="0"/>
        <v>1035</v>
      </c>
    </row>
    <row r="34" spans="1:16" x14ac:dyDescent="0.25">
      <c r="A34" s="474"/>
      <c r="B34" s="30" t="s">
        <v>77</v>
      </c>
      <c r="C34" s="233"/>
      <c r="D34" s="234">
        <v>44</v>
      </c>
      <c r="E34" s="234">
        <v>44</v>
      </c>
      <c r="F34" s="234">
        <v>24</v>
      </c>
      <c r="G34" s="234">
        <v>38</v>
      </c>
      <c r="H34" s="234"/>
      <c r="I34" s="234">
        <v>2</v>
      </c>
      <c r="J34" s="234"/>
      <c r="K34" s="234"/>
      <c r="L34" s="234"/>
      <c r="M34" s="234">
        <v>14</v>
      </c>
      <c r="N34" s="234">
        <v>3</v>
      </c>
      <c r="O34" s="234">
        <v>15</v>
      </c>
      <c r="P34" s="122">
        <f t="shared" si="0"/>
        <v>184</v>
      </c>
    </row>
    <row r="35" spans="1:16" x14ac:dyDescent="0.25">
      <c r="A35" s="474"/>
      <c r="B35" s="30" t="s">
        <v>78</v>
      </c>
      <c r="C35" s="233">
        <v>14</v>
      </c>
      <c r="D35" s="234">
        <v>729</v>
      </c>
      <c r="E35" s="234">
        <v>874</v>
      </c>
      <c r="F35" s="234">
        <v>513</v>
      </c>
      <c r="G35" s="231">
        <v>1003</v>
      </c>
      <c r="H35" s="234">
        <v>294</v>
      </c>
      <c r="I35" s="234">
        <v>84</v>
      </c>
      <c r="J35" s="234">
        <v>6</v>
      </c>
      <c r="K35" s="234">
        <v>93</v>
      </c>
      <c r="L35" s="234">
        <v>30</v>
      </c>
      <c r="M35" s="234">
        <v>161</v>
      </c>
      <c r="N35" s="234">
        <v>60</v>
      </c>
      <c r="O35" s="234">
        <v>204</v>
      </c>
      <c r="P35" s="122">
        <f t="shared" si="0"/>
        <v>4065</v>
      </c>
    </row>
    <row r="36" spans="1:16" x14ac:dyDescent="0.25">
      <c r="A36" s="474"/>
      <c r="B36" s="30" t="s">
        <v>79</v>
      </c>
      <c r="C36" s="233"/>
      <c r="D36" s="234">
        <v>818</v>
      </c>
      <c r="E36" s="231">
        <v>1000</v>
      </c>
      <c r="F36" s="234">
        <v>571</v>
      </c>
      <c r="G36" s="231">
        <v>1450</v>
      </c>
      <c r="H36" s="234">
        <v>503</v>
      </c>
      <c r="I36" s="234">
        <v>124</v>
      </c>
      <c r="J36" s="234">
        <v>8</v>
      </c>
      <c r="K36" s="234">
        <v>243</v>
      </c>
      <c r="L36" s="234">
        <v>39</v>
      </c>
      <c r="M36" s="234">
        <v>412</v>
      </c>
      <c r="N36" s="234">
        <v>172</v>
      </c>
      <c r="O36" s="234">
        <v>270</v>
      </c>
      <c r="P36" s="122">
        <f t="shared" si="0"/>
        <v>5610</v>
      </c>
    </row>
    <row r="37" spans="1:16" x14ac:dyDescent="0.25">
      <c r="A37" s="474"/>
      <c r="B37" s="30" t="s">
        <v>80</v>
      </c>
      <c r="C37" s="233">
        <v>84</v>
      </c>
      <c r="D37" s="234">
        <v>118</v>
      </c>
      <c r="E37" s="234">
        <v>134</v>
      </c>
      <c r="F37" s="234">
        <v>47</v>
      </c>
      <c r="G37" s="234">
        <v>80</v>
      </c>
      <c r="H37" s="234">
        <v>41</v>
      </c>
      <c r="I37" s="234">
        <v>20</v>
      </c>
      <c r="J37" s="234"/>
      <c r="K37" s="234">
        <v>10</v>
      </c>
      <c r="L37" s="234"/>
      <c r="M37" s="234">
        <v>12</v>
      </c>
      <c r="N37" s="234"/>
      <c r="O37" s="234">
        <v>26</v>
      </c>
      <c r="P37" s="122">
        <f t="shared" si="0"/>
        <v>572</v>
      </c>
    </row>
    <row r="38" spans="1:16" x14ac:dyDescent="0.25">
      <c r="A38" s="474" t="s">
        <v>128</v>
      </c>
      <c r="B38" s="30" t="s">
        <v>81</v>
      </c>
      <c r="C38" s="233">
        <v>191</v>
      </c>
      <c r="D38" s="231">
        <v>1525</v>
      </c>
      <c r="E38" s="231">
        <v>1672</v>
      </c>
      <c r="F38" s="234">
        <v>754</v>
      </c>
      <c r="G38" s="231">
        <v>1252</v>
      </c>
      <c r="H38" s="234">
        <v>327</v>
      </c>
      <c r="I38" s="234">
        <v>222</v>
      </c>
      <c r="J38" s="234">
        <v>16</v>
      </c>
      <c r="K38" s="234">
        <v>126</v>
      </c>
      <c r="L38" s="234">
        <v>14</v>
      </c>
      <c r="M38" s="234">
        <v>218</v>
      </c>
      <c r="N38" s="234">
        <v>75</v>
      </c>
      <c r="O38" s="234">
        <v>261</v>
      </c>
      <c r="P38" s="122">
        <f t="shared" si="0"/>
        <v>6653</v>
      </c>
    </row>
    <row r="39" spans="1:16" x14ac:dyDescent="0.25">
      <c r="A39" s="474"/>
      <c r="B39" s="30" t="s">
        <v>82</v>
      </c>
      <c r="C39" s="233"/>
      <c r="D39" s="234">
        <v>373</v>
      </c>
      <c r="E39" s="234">
        <v>492</v>
      </c>
      <c r="F39" s="234">
        <v>181</v>
      </c>
      <c r="G39" s="234">
        <v>405</v>
      </c>
      <c r="H39" s="234">
        <v>83</v>
      </c>
      <c r="I39" s="234">
        <v>52</v>
      </c>
      <c r="J39" s="234">
        <v>7</v>
      </c>
      <c r="K39" s="234">
        <v>42</v>
      </c>
      <c r="L39" s="234">
        <v>11</v>
      </c>
      <c r="M39" s="234">
        <v>51</v>
      </c>
      <c r="N39" s="234">
        <v>35</v>
      </c>
      <c r="O39" s="234">
        <v>78</v>
      </c>
      <c r="P39" s="122">
        <f t="shared" si="0"/>
        <v>1810</v>
      </c>
    </row>
    <row r="40" spans="1:16" x14ac:dyDescent="0.25">
      <c r="A40" s="474"/>
      <c r="B40" s="30" t="s">
        <v>83</v>
      </c>
      <c r="C40" s="233">
        <v>13</v>
      </c>
      <c r="D40" s="234">
        <v>926</v>
      </c>
      <c r="E40" s="231">
        <v>986</v>
      </c>
      <c r="F40" s="234">
        <v>472</v>
      </c>
      <c r="G40" s="234">
        <v>732</v>
      </c>
      <c r="H40" s="234">
        <v>179</v>
      </c>
      <c r="I40" s="234">
        <v>124</v>
      </c>
      <c r="J40" s="234">
        <v>3</v>
      </c>
      <c r="K40" s="234">
        <v>88</v>
      </c>
      <c r="L40" s="234">
        <v>6</v>
      </c>
      <c r="M40" s="234">
        <v>122</v>
      </c>
      <c r="N40" s="234">
        <v>32</v>
      </c>
      <c r="O40" s="234">
        <v>169</v>
      </c>
      <c r="P40" s="122">
        <f t="shared" si="0"/>
        <v>3852</v>
      </c>
    </row>
    <row r="41" spans="1:16" x14ac:dyDescent="0.25">
      <c r="A41" s="474"/>
      <c r="B41" s="30" t="s">
        <v>84</v>
      </c>
      <c r="C41" s="233">
        <v>190</v>
      </c>
      <c r="D41" s="234">
        <v>696</v>
      </c>
      <c r="E41" s="234">
        <v>861</v>
      </c>
      <c r="F41" s="234">
        <v>347</v>
      </c>
      <c r="G41" s="234">
        <v>804</v>
      </c>
      <c r="H41" s="234">
        <v>220</v>
      </c>
      <c r="I41" s="234">
        <v>102</v>
      </c>
      <c r="J41" s="234">
        <v>9</v>
      </c>
      <c r="K41" s="234">
        <v>116</v>
      </c>
      <c r="L41" s="234">
        <v>9</v>
      </c>
      <c r="M41" s="234">
        <v>301</v>
      </c>
      <c r="N41" s="234">
        <v>80</v>
      </c>
      <c r="O41" s="234">
        <v>220</v>
      </c>
      <c r="P41" s="122">
        <f t="shared" si="0"/>
        <v>3955</v>
      </c>
    </row>
    <row r="42" spans="1:16" x14ac:dyDescent="0.25">
      <c r="A42" s="474"/>
      <c r="B42" s="30" t="s">
        <v>85</v>
      </c>
      <c r="C42" s="233"/>
      <c r="D42" s="234">
        <v>457</v>
      </c>
      <c r="E42" s="234">
        <v>535</v>
      </c>
      <c r="F42" s="234">
        <v>246</v>
      </c>
      <c r="G42" s="234">
        <v>389</v>
      </c>
      <c r="H42" s="234">
        <v>135</v>
      </c>
      <c r="I42" s="234">
        <v>64</v>
      </c>
      <c r="J42" s="234">
        <v>3</v>
      </c>
      <c r="K42" s="234">
        <v>55</v>
      </c>
      <c r="L42" s="234">
        <v>4</v>
      </c>
      <c r="M42" s="234">
        <v>76</v>
      </c>
      <c r="N42" s="234">
        <v>22</v>
      </c>
      <c r="O42" s="234">
        <v>97</v>
      </c>
      <c r="P42" s="122">
        <f t="shared" si="0"/>
        <v>2083</v>
      </c>
    </row>
    <row r="43" spans="1:16" x14ac:dyDescent="0.25">
      <c r="A43" s="474"/>
      <c r="B43" s="30" t="s">
        <v>86</v>
      </c>
      <c r="C43" s="233">
        <v>9</v>
      </c>
      <c r="D43" s="234">
        <v>448</v>
      </c>
      <c r="E43" s="234">
        <v>664</v>
      </c>
      <c r="F43" s="234">
        <v>220</v>
      </c>
      <c r="G43" s="234">
        <v>365</v>
      </c>
      <c r="H43" s="234">
        <v>97</v>
      </c>
      <c r="I43" s="234">
        <v>72</v>
      </c>
      <c r="J43" s="234"/>
      <c r="K43" s="234">
        <v>45</v>
      </c>
      <c r="L43" s="234">
        <v>12</v>
      </c>
      <c r="M43" s="234">
        <v>61</v>
      </c>
      <c r="N43" s="234">
        <v>20</v>
      </c>
      <c r="O43" s="234">
        <v>104</v>
      </c>
      <c r="P43" s="122">
        <f t="shared" si="0"/>
        <v>2117</v>
      </c>
    </row>
    <row r="44" spans="1:16" x14ac:dyDescent="0.25">
      <c r="A44" s="474"/>
      <c r="B44" s="30" t="s">
        <v>87</v>
      </c>
      <c r="C44" s="233"/>
      <c r="D44" s="234">
        <v>68</v>
      </c>
      <c r="E44" s="234">
        <v>154</v>
      </c>
      <c r="F44" s="234">
        <v>59</v>
      </c>
      <c r="G44" s="234">
        <v>96</v>
      </c>
      <c r="H44" s="234">
        <v>35</v>
      </c>
      <c r="I44" s="234">
        <v>12</v>
      </c>
      <c r="J44" s="234">
        <v>3</v>
      </c>
      <c r="K44" s="234">
        <v>9</v>
      </c>
      <c r="L44" s="234"/>
      <c r="M44" s="234">
        <v>14</v>
      </c>
      <c r="N44" s="234">
        <v>7</v>
      </c>
      <c r="O44" s="234">
        <v>26</v>
      </c>
      <c r="P44" s="122">
        <f t="shared" si="0"/>
        <v>483</v>
      </c>
    </row>
    <row r="45" spans="1:16" x14ac:dyDescent="0.25">
      <c r="A45" s="474" t="s">
        <v>129</v>
      </c>
      <c r="B45" s="30" t="s">
        <v>88</v>
      </c>
      <c r="C45" s="233">
        <v>19</v>
      </c>
      <c r="D45" s="231">
        <v>1417</v>
      </c>
      <c r="E45" s="234">
        <v>698</v>
      </c>
      <c r="F45" s="234">
        <v>382</v>
      </c>
      <c r="G45" s="231">
        <v>1083</v>
      </c>
      <c r="H45" s="234">
        <v>430</v>
      </c>
      <c r="I45" s="234">
        <v>132</v>
      </c>
      <c r="J45" s="234">
        <v>14</v>
      </c>
      <c r="K45" s="234">
        <v>209</v>
      </c>
      <c r="L45" s="234">
        <v>68</v>
      </c>
      <c r="M45" s="234">
        <v>274</v>
      </c>
      <c r="N45" s="234">
        <v>115</v>
      </c>
      <c r="O45" s="234">
        <v>315</v>
      </c>
      <c r="P45" s="122">
        <f t="shared" si="0"/>
        <v>5156</v>
      </c>
    </row>
    <row r="46" spans="1:16" x14ac:dyDescent="0.25">
      <c r="A46" s="474"/>
      <c r="B46" s="30" t="s">
        <v>89</v>
      </c>
      <c r="C46" s="233">
        <v>194</v>
      </c>
      <c r="D46" s="231">
        <v>2225</v>
      </c>
      <c r="E46" s="231">
        <v>1056</v>
      </c>
      <c r="F46" s="234">
        <v>672</v>
      </c>
      <c r="G46" s="231">
        <v>1575</v>
      </c>
      <c r="H46" s="234">
        <v>630</v>
      </c>
      <c r="I46" s="234">
        <v>315</v>
      </c>
      <c r="J46" s="234">
        <v>13</v>
      </c>
      <c r="K46" s="234">
        <v>343</v>
      </c>
      <c r="L46" s="234">
        <v>77</v>
      </c>
      <c r="M46" s="234">
        <v>578</v>
      </c>
      <c r="N46" s="234">
        <v>183</v>
      </c>
      <c r="O46" s="234">
        <v>515</v>
      </c>
      <c r="P46" s="122">
        <f t="shared" si="0"/>
        <v>8376</v>
      </c>
    </row>
    <row r="47" spans="1:16" x14ac:dyDescent="0.25">
      <c r="A47" s="474"/>
      <c r="B47" s="30" t="s">
        <v>90</v>
      </c>
      <c r="C47" s="233">
        <v>77</v>
      </c>
      <c r="D47" s="231">
        <v>1463</v>
      </c>
      <c r="E47" s="234">
        <v>688</v>
      </c>
      <c r="F47" s="234">
        <v>282</v>
      </c>
      <c r="G47" s="234">
        <v>818</v>
      </c>
      <c r="H47" s="234">
        <v>240</v>
      </c>
      <c r="I47" s="234">
        <v>210</v>
      </c>
      <c r="J47" s="234">
        <v>6</v>
      </c>
      <c r="K47" s="234">
        <v>163</v>
      </c>
      <c r="L47" s="234">
        <v>5</v>
      </c>
      <c r="M47" s="234">
        <v>260</v>
      </c>
      <c r="N47" s="234">
        <v>86</v>
      </c>
      <c r="O47" s="234">
        <v>276</v>
      </c>
      <c r="P47" s="122">
        <f t="shared" si="0"/>
        <v>4574</v>
      </c>
    </row>
    <row r="48" spans="1:16" x14ac:dyDescent="0.25">
      <c r="A48" s="474"/>
      <c r="B48" s="30" t="s">
        <v>91</v>
      </c>
      <c r="C48" s="233">
        <v>23</v>
      </c>
      <c r="D48" s="234">
        <v>713</v>
      </c>
      <c r="E48" s="234">
        <v>552</v>
      </c>
      <c r="F48" s="234">
        <v>296</v>
      </c>
      <c r="G48" s="234">
        <v>592</v>
      </c>
      <c r="H48" s="234">
        <v>187</v>
      </c>
      <c r="I48" s="234">
        <v>82</v>
      </c>
      <c r="J48" s="234">
        <v>7</v>
      </c>
      <c r="K48" s="234">
        <v>105</v>
      </c>
      <c r="L48" s="234">
        <v>19</v>
      </c>
      <c r="M48" s="234">
        <v>117</v>
      </c>
      <c r="N48" s="234">
        <v>51</v>
      </c>
      <c r="O48" s="234">
        <v>143</v>
      </c>
      <c r="P48" s="122">
        <f t="shared" si="0"/>
        <v>2887</v>
      </c>
    </row>
    <row r="49" spans="1:16" x14ac:dyDescent="0.25">
      <c r="A49" s="474"/>
      <c r="B49" s="30" t="s">
        <v>92</v>
      </c>
      <c r="C49" s="233">
        <v>78</v>
      </c>
      <c r="D49" s="231">
        <v>2810</v>
      </c>
      <c r="E49" s="231">
        <v>1580</v>
      </c>
      <c r="F49" s="234">
        <v>795</v>
      </c>
      <c r="G49" s="231">
        <v>1779</v>
      </c>
      <c r="H49" s="234">
        <v>513</v>
      </c>
      <c r="I49" s="234">
        <v>290</v>
      </c>
      <c r="J49" s="234">
        <v>36</v>
      </c>
      <c r="K49" s="234">
        <v>367</v>
      </c>
      <c r="L49" s="234">
        <v>76</v>
      </c>
      <c r="M49" s="234">
        <v>743</v>
      </c>
      <c r="N49" s="234">
        <v>207</v>
      </c>
      <c r="O49" s="234">
        <v>593</v>
      </c>
      <c r="P49" s="122">
        <f t="shared" si="0"/>
        <v>9867</v>
      </c>
    </row>
    <row r="50" spans="1:16" x14ac:dyDescent="0.25">
      <c r="A50" s="474"/>
      <c r="B50" s="30" t="s">
        <v>93</v>
      </c>
      <c r="C50" s="233">
        <v>268</v>
      </c>
      <c r="D50" s="231">
        <v>2660</v>
      </c>
      <c r="E50" s="231">
        <v>1604</v>
      </c>
      <c r="F50" s="234">
        <v>955</v>
      </c>
      <c r="G50" s="231">
        <v>1965</v>
      </c>
      <c r="H50" s="234">
        <v>830</v>
      </c>
      <c r="I50" s="234">
        <v>342</v>
      </c>
      <c r="J50" s="234">
        <v>26</v>
      </c>
      <c r="K50" s="234">
        <v>277</v>
      </c>
      <c r="L50" s="234">
        <v>62</v>
      </c>
      <c r="M50" s="234">
        <v>670</v>
      </c>
      <c r="N50" s="234">
        <v>272</v>
      </c>
      <c r="O50" s="234">
        <v>654</v>
      </c>
      <c r="P50" s="122">
        <f t="shared" si="0"/>
        <v>10585</v>
      </c>
    </row>
    <row r="51" spans="1:16" x14ac:dyDescent="0.25">
      <c r="A51" s="474"/>
      <c r="B51" s="30" t="s">
        <v>94</v>
      </c>
      <c r="C51" s="233">
        <v>32</v>
      </c>
      <c r="D51" s="234">
        <v>812</v>
      </c>
      <c r="E51" s="231">
        <v>974</v>
      </c>
      <c r="F51" s="234">
        <v>469</v>
      </c>
      <c r="G51" s="234">
        <v>738</v>
      </c>
      <c r="H51" s="234">
        <v>293</v>
      </c>
      <c r="I51" s="234">
        <v>126</v>
      </c>
      <c r="J51" s="234">
        <v>3</v>
      </c>
      <c r="K51" s="234">
        <v>89</v>
      </c>
      <c r="L51" s="234">
        <v>5</v>
      </c>
      <c r="M51" s="234">
        <v>113</v>
      </c>
      <c r="N51" s="234">
        <v>59</v>
      </c>
      <c r="O51" s="234">
        <v>163</v>
      </c>
      <c r="P51" s="122">
        <f t="shared" si="0"/>
        <v>3876</v>
      </c>
    </row>
    <row r="52" spans="1:16" x14ac:dyDescent="0.25">
      <c r="A52" s="474"/>
      <c r="B52" s="30" t="s">
        <v>95</v>
      </c>
      <c r="C52" s="233">
        <v>320</v>
      </c>
      <c r="D52" s="231">
        <v>2564</v>
      </c>
      <c r="E52" s="231">
        <v>1555</v>
      </c>
      <c r="F52" s="234">
        <v>773</v>
      </c>
      <c r="G52" s="231">
        <v>1446</v>
      </c>
      <c r="H52" s="234">
        <v>473</v>
      </c>
      <c r="I52" s="234">
        <v>256</v>
      </c>
      <c r="J52" s="234">
        <v>35</v>
      </c>
      <c r="K52" s="234">
        <v>272</v>
      </c>
      <c r="L52" s="234">
        <v>18</v>
      </c>
      <c r="M52" s="234">
        <v>451</v>
      </c>
      <c r="N52" s="234">
        <v>149</v>
      </c>
      <c r="O52" s="234">
        <v>504</v>
      </c>
      <c r="P52" s="122">
        <f t="shared" si="0"/>
        <v>8816</v>
      </c>
    </row>
    <row r="53" spans="1:16" x14ac:dyDescent="0.25">
      <c r="A53" s="474"/>
      <c r="B53" s="30" t="s">
        <v>96</v>
      </c>
      <c r="C53" s="233"/>
      <c r="D53" s="234">
        <v>835</v>
      </c>
      <c r="E53" s="234">
        <v>324</v>
      </c>
      <c r="F53" s="234">
        <v>163</v>
      </c>
      <c r="G53" s="234">
        <v>440</v>
      </c>
      <c r="H53" s="234">
        <v>122</v>
      </c>
      <c r="I53" s="234">
        <v>154</v>
      </c>
      <c r="J53" s="234">
        <v>6</v>
      </c>
      <c r="K53" s="234">
        <v>87</v>
      </c>
      <c r="L53" s="234">
        <v>37</v>
      </c>
      <c r="M53" s="234">
        <v>186</v>
      </c>
      <c r="N53" s="234">
        <v>24</v>
      </c>
      <c r="O53" s="234">
        <v>186</v>
      </c>
      <c r="P53" s="122">
        <f t="shared" si="0"/>
        <v>2564</v>
      </c>
    </row>
    <row r="54" spans="1:16" x14ac:dyDescent="0.25">
      <c r="A54" s="474"/>
      <c r="B54" s="30" t="s">
        <v>97</v>
      </c>
      <c r="C54" s="233">
        <v>14</v>
      </c>
      <c r="D54" s="234">
        <v>810</v>
      </c>
      <c r="E54" s="231">
        <v>1294</v>
      </c>
      <c r="F54" s="234">
        <v>482</v>
      </c>
      <c r="G54" s="231">
        <v>1233</v>
      </c>
      <c r="H54" s="234">
        <v>215</v>
      </c>
      <c r="I54" s="234">
        <v>164</v>
      </c>
      <c r="J54" s="234">
        <v>23</v>
      </c>
      <c r="K54" s="234">
        <v>66</v>
      </c>
      <c r="L54" s="234"/>
      <c r="M54" s="234">
        <v>83</v>
      </c>
      <c r="N54" s="234">
        <v>41</v>
      </c>
      <c r="O54" s="234">
        <v>187</v>
      </c>
      <c r="P54" s="122">
        <f t="shared" si="0"/>
        <v>4612</v>
      </c>
    </row>
    <row r="55" spans="1:16" x14ac:dyDescent="0.25">
      <c r="A55" s="474" t="s">
        <v>130</v>
      </c>
      <c r="B55" s="30" t="s">
        <v>98</v>
      </c>
      <c r="C55" s="233">
        <v>151</v>
      </c>
      <c r="D55" s="231">
        <v>3695</v>
      </c>
      <c r="E55" s="231">
        <v>2056</v>
      </c>
      <c r="F55" s="231">
        <v>1417</v>
      </c>
      <c r="G55" s="231">
        <v>3478</v>
      </c>
      <c r="H55" s="231">
        <v>1283</v>
      </c>
      <c r="I55" s="234">
        <v>412</v>
      </c>
      <c r="J55" s="234">
        <v>29</v>
      </c>
      <c r="K55" s="234">
        <v>850</v>
      </c>
      <c r="L55" s="234">
        <v>194</v>
      </c>
      <c r="M55" s="231">
        <v>1132</v>
      </c>
      <c r="N55" s="234">
        <v>405</v>
      </c>
      <c r="O55" s="234">
        <v>910</v>
      </c>
      <c r="P55" s="122">
        <f t="shared" si="0"/>
        <v>16012</v>
      </c>
    </row>
    <row r="56" spans="1:16" x14ac:dyDescent="0.25">
      <c r="A56" s="474"/>
      <c r="B56" s="30" t="s">
        <v>99</v>
      </c>
      <c r="C56" s="233">
        <v>49</v>
      </c>
      <c r="D56" s="231">
        <v>2500</v>
      </c>
      <c r="E56" s="231">
        <v>1377</v>
      </c>
      <c r="F56" s="234">
        <v>875</v>
      </c>
      <c r="G56" s="231">
        <v>1709</v>
      </c>
      <c r="H56" s="234">
        <v>812</v>
      </c>
      <c r="I56" s="234">
        <v>306</v>
      </c>
      <c r="J56" s="234">
        <v>43</v>
      </c>
      <c r="K56" s="234">
        <v>550</v>
      </c>
      <c r="L56" s="234">
        <v>109</v>
      </c>
      <c r="M56" s="234">
        <v>875</v>
      </c>
      <c r="N56" s="234">
        <v>331</v>
      </c>
      <c r="O56" s="234">
        <v>589</v>
      </c>
      <c r="P56" s="122">
        <f t="shared" si="0"/>
        <v>10125</v>
      </c>
    </row>
    <row r="57" spans="1:16" x14ac:dyDescent="0.25">
      <c r="A57" s="474"/>
      <c r="B57" s="30" t="s">
        <v>100</v>
      </c>
      <c r="C57" s="233">
        <v>279</v>
      </c>
      <c r="D57" s="231">
        <v>1355</v>
      </c>
      <c r="E57" s="231">
        <v>973</v>
      </c>
      <c r="F57" s="234">
        <v>607</v>
      </c>
      <c r="G57" s="231">
        <v>1143</v>
      </c>
      <c r="H57" s="234">
        <v>481</v>
      </c>
      <c r="I57" s="234">
        <v>206</v>
      </c>
      <c r="J57" s="234">
        <v>30</v>
      </c>
      <c r="K57" s="234">
        <v>238</v>
      </c>
      <c r="L57" s="234">
        <v>51</v>
      </c>
      <c r="M57" s="234">
        <v>471</v>
      </c>
      <c r="N57" s="234">
        <v>187</v>
      </c>
      <c r="O57" s="234">
        <v>325</v>
      </c>
      <c r="P57" s="122">
        <f t="shared" si="0"/>
        <v>6346</v>
      </c>
    </row>
    <row r="58" spans="1:16" x14ac:dyDescent="0.25">
      <c r="A58" s="474"/>
      <c r="B58" s="30" t="s">
        <v>101</v>
      </c>
      <c r="C58" s="233">
        <v>9</v>
      </c>
      <c r="D58" s="231">
        <v>1017</v>
      </c>
      <c r="E58" s="231">
        <v>1142</v>
      </c>
      <c r="F58" s="234">
        <v>699</v>
      </c>
      <c r="G58" s="231">
        <v>1091</v>
      </c>
      <c r="H58" s="234">
        <v>451</v>
      </c>
      <c r="I58" s="234">
        <v>148</v>
      </c>
      <c r="J58" s="234">
        <v>7</v>
      </c>
      <c r="K58" s="234">
        <v>205</v>
      </c>
      <c r="L58" s="234">
        <v>28</v>
      </c>
      <c r="M58" s="234">
        <v>257</v>
      </c>
      <c r="N58" s="234">
        <v>93</v>
      </c>
      <c r="O58" s="234">
        <v>277</v>
      </c>
      <c r="P58" s="122">
        <f t="shared" si="0"/>
        <v>5424</v>
      </c>
    </row>
    <row r="59" spans="1:16" x14ac:dyDescent="0.25">
      <c r="A59" s="474"/>
      <c r="B59" s="30" t="s">
        <v>102</v>
      </c>
      <c r="C59" s="233">
        <v>12</v>
      </c>
      <c r="D59" s="231">
        <v>1532</v>
      </c>
      <c r="E59" s="231">
        <v>1988</v>
      </c>
      <c r="F59" s="234">
        <v>824</v>
      </c>
      <c r="G59" s="231">
        <v>1599</v>
      </c>
      <c r="H59" s="234">
        <v>463</v>
      </c>
      <c r="I59" s="234">
        <v>192</v>
      </c>
      <c r="J59" s="234">
        <v>15</v>
      </c>
      <c r="K59" s="234">
        <v>247</v>
      </c>
      <c r="L59" s="234">
        <v>54</v>
      </c>
      <c r="M59" s="234">
        <v>431</v>
      </c>
      <c r="N59" s="234">
        <v>100</v>
      </c>
      <c r="O59" s="234">
        <v>360</v>
      </c>
      <c r="P59" s="122">
        <f t="shared" si="0"/>
        <v>7817</v>
      </c>
    </row>
    <row r="60" spans="1:16" x14ac:dyDescent="0.25">
      <c r="A60" s="474" t="s">
        <v>131</v>
      </c>
      <c r="B60" s="30" t="s">
        <v>103</v>
      </c>
      <c r="C60" s="233">
        <v>307</v>
      </c>
      <c r="D60" s="231">
        <v>3362</v>
      </c>
      <c r="E60" s="231">
        <v>2164</v>
      </c>
      <c r="F60" s="231">
        <v>1083</v>
      </c>
      <c r="G60" s="231">
        <v>2423</v>
      </c>
      <c r="H60" s="234">
        <v>768</v>
      </c>
      <c r="I60" s="234">
        <v>418</v>
      </c>
      <c r="J60" s="234">
        <v>41</v>
      </c>
      <c r="K60" s="234">
        <v>561</v>
      </c>
      <c r="L60" s="234">
        <v>66</v>
      </c>
      <c r="M60" s="234">
        <v>883</v>
      </c>
      <c r="N60" s="234">
        <v>268</v>
      </c>
      <c r="O60" s="234">
        <v>786</v>
      </c>
      <c r="P60" s="122">
        <f t="shared" si="0"/>
        <v>13130</v>
      </c>
    </row>
    <row r="61" spans="1:16" x14ac:dyDescent="0.25">
      <c r="A61" s="474"/>
      <c r="B61" s="30" t="s">
        <v>104</v>
      </c>
      <c r="C61" s="233">
        <v>52</v>
      </c>
      <c r="D61" s="231">
        <v>2109</v>
      </c>
      <c r="E61" s="231">
        <v>1336</v>
      </c>
      <c r="F61" s="234">
        <v>544</v>
      </c>
      <c r="G61" s="231">
        <v>1375</v>
      </c>
      <c r="H61" s="234">
        <v>420</v>
      </c>
      <c r="I61" s="234">
        <v>338</v>
      </c>
      <c r="J61" s="234">
        <v>21</v>
      </c>
      <c r="K61" s="234">
        <v>295</v>
      </c>
      <c r="L61" s="234">
        <v>24</v>
      </c>
      <c r="M61" s="234">
        <v>420</v>
      </c>
      <c r="N61" s="234">
        <v>143</v>
      </c>
      <c r="O61" s="234">
        <v>486</v>
      </c>
      <c r="P61" s="122">
        <f t="shared" si="0"/>
        <v>7563</v>
      </c>
    </row>
    <row r="62" spans="1:16" x14ac:dyDescent="0.25">
      <c r="A62" s="474"/>
      <c r="B62" s="30" t="s">
        <v>105</v>
      </c>
      <c r="C62" s="233"/>
      <c r="D62" s="234">
        <v>174</v>
      </c>
      <c r="E62" s="234">
        <v>292</v>
      </c>
      <c r="F62" s="234">
        <v>186</v>
      </c>
      <c r="G62" s="234">
        <v>342</v>
      </c>
      <c r="H62" s="234">
        <v>116</v>
      </c>
      <c r="I62" s="234">
        <v>28</v>
      </c>
      <c r="J62" s="234">
        <v>6</v>
      </c>
      <c r="K62" s="234">
        <v>37</v>
      </c>
      <c r="L62" s="234">
        <v>16</v>
      </c>
      <c r="M62" s="234">
        <v>36</v>
      </c>
      <c r="N62" s="234">
        <v>24</v>
      </c>
      <c r="O62" s="234">
        <v>50</v>
      </c>
      <c r="P62" s="122">
        <f t="shared" si="0"/>
        <v>1307</v>
      </c>
    </row>
    <row r="63" spans="1:16" x14ac:dyDescent="0.25">
      <c r="A63" s="475" t="s">
        <v>133</v>
      </c>
      <c r="B63" s="30" t="s">
        <v>106</v>
      </c>
      <c r="C63" s="233"/>
      <c r="D63" s="231">
        <v>1220</v>
      </c>
      <c r="E63" s="234">
        <v>842</v>
      </c>
      <c r="F63" s="234">
        <v>374</v>
      </c>
      <c r="G63" s="234">
        <v>752</v>
      </c>
      <c r="H63" s="234">
        <v>288</v>
      </c>
      <c r="I63" s="234">
        <v>118</v>
      </c>
      <c r="J63" s="234">
        <v>18</v>
      </c>
      <c r="K63" s="234">
        <v>200</v>
      </c>
      <c r="L63" s="234">
        <v>32</v>
      </c>
      <c r="M63" s="234">
        <v>287</v>
      </c>
      <c r="N63" s="234">
        <v>72</v>
      </c>
      <c r="O63" s="234">
        <v>252</v>
      </c>
      <c r="P63" s="122">
        <f t="shared" si="0"/>
        <v>4455</v>
      </c>
    </row>
    <row r="64" spans="1:16" x14ac:dyDescent="0.25">
      <c r="A64" s="475"/>
      <c r="B64" s="30" t="s">
        <v>107</v>
      </c>
      <c r="C64" s="233"/>
      <c r="D64" s="234">
        <v>768</v>
      </c>
      <c r="E64" s="234">
        <v>670</v>
      </c>
      <c r="F64" s="234">
        <v>384</v>
      </c>
      <c r="G64" s="234">
        <v>815</v>
      </c>
      <c r="H64" s="234">
        <v>312</v>
      </c>
      <c r="I64" s="234">
        <v>130</v>
      </c>
      <c r="J64" s="234">
        <v>15</v>
      </c>
      <c r="K64" s="234">
        <v>194</v>
      </c>
      <c r="L64" s="234">
        <v>82</v>
      </c>
      <c r="M64" s="234">
        <v>208</v>
      </c>
      <c r="N64" s="234">
        <v>119</v>
      </c>
      <c r="O64" s="234">
        <v>202</v>
      </c>
      <c r="P64" s="122">
        <f t="shared" si="0"/>
        <v>3899</v>
      </c>
    </row>
    <row r="65" spans="1:16" x14ac:dyDescent="0.25">
      <c r="A65" s="475"/>
      <c r="B65" s="30" t="s">
        <v>108</v>
      </c>
      <c r="C65" s="233">
        <v>12</v>
      </c>
      <c r="D65" s="234">
        <v>437</v>
      </c>
      <c r="E65" s="234">
        <v>314</v>
      </c>
      <c r="F65" s="234">
        <v>198</v>
      </c>
      <c r="G65" s="234">
        <v>310</v>
      </c>
      <c r="H65" s="234">
        <v>103</v>
      </c>
      <c r="I65" s="234">
        <v>60</v>
      </c>
      <c r="J65" s="234">
        <v>6</v>
      </c>
      <c r="K65" s="234">
        <v>79</v>
      </c>
      <c r="L65" s="234">
        <v>22</v>
      </c>
      <c r="M65" s="234">
        <v>139</v>
      </c>
      <c r="N65" s="234">
        <v>62</v>
      </c>
      <c r="O65" s="234">
        <v>144</v>
      </c>
      <c r="P65" s="122">
        <f t="shared" si="0"/>
        <v>1886</v>
      </c>
    </row>
    <row r="66" spans="1:16" x14ac:dyDescent="0.25">
      <c r="A66" s="475"/>
      <c r="B66" s="30" t="s">
        <v>109</v>
      </c>
      <c r="C66" s="233">
        <v>11</v>
      </c>
      <c r="D66" s="234">
        <v>485</v>
      </c>
      <c r="E66" s="234">
        <v>640</v>
      </c>
      <c r="F66" s="234">
        <v>380</v>
      </c>
      <c r="G66" s="234">
        <v>881</v>
      </c>
      <c r="H66" s="234">
        <v>347</v>
      </c>
      <c r="I66" s="234">
        <v>62</v>
      </c>
      <c r="J66" s="234">
        <v>13</v>
      </c>
      <c r="K66" s="234">
        <v>140</v>
      </c>
      <c r="L66" s="234">
        <v>34</v>
      </c>
      <c r="M66" s="234">
        <v>206</v>
      </c>
      <c r="N66" s="234">
        <v>82</v>
      </c>
      <c r="O66" s="234">
        <v>188</v>
      </c>
      <c r="P66" s="122">
        <f t="shared" si="0"/>
        <v>3469</v>
      </c>
    </row>
    <row r="67" spans="1:16" x14ac:dyDescent="0.25">
      <c r="A67" s="475"/>
      <c r="B67" s="30" t="s">
        <v>110</v>
      </c>
      <c r="C67" s="233"/>
      <c r="D67" s="234">
        <v>432</v>
      </c>
      <c r="E67" s="234">
        <v>342</v>
      </c>
      <c r="F67" s="234">
        <v>191</v>
      </c>
      <c r="G67" s="234">
        <v>279</v>
      </c>
      <c r="H67" s="234">
        <v>167</v>
      </c>
      <c r="I67" s="234">
        <v>30</v>
      </c>
      <c r="J67" s="234">
        <v>7</v>
      </c>
      <c r="K67" s="234">
        <v>50</v>
      </c>
      <c r="L67" s="234">
        <v>22</v>
      </c>
      <c r="M67" s="234">
        <v>66</v>
      </c>
      <c r="N67" s="234">
        <v>30</v>
      </c>
      <c r="O67" s="234">
        <v>127</v>
      </c>
      <c r="P67" s="122">
        <f t="shared" si="0"/>
        <v>1743</v>
      </c>
    </row>
    <row r="68" spans="1:16" x14ac:dyDescent="0.25">
      <c r="A68" s="475"/>
      <c r="B68" s="30" t="s">
        <v>111</v>
      </c>
      <c r="C68" s="233"/>
      <c r="D68" s="234">
        <v>505</v>
      </c>
      <c r="E68" s="234">
        <v>440</v>
      </c>
      <c r="F68" s="234">
        <v>188</v>
      </c>
      <c r="G68" s="234">
        <v>489</v>
      </c>
      <c r="H68" s="234">
        <v>145</v>
      </c>
      <c r="I68" s="234">
        <v>78</v>
      </c>
      <c r="J68" s="234">
        <v>13</v>
      </c>
      <c r="K68" s="234">
        <v>112</v>
      </c>
      <c r="L68" s="234">
        <v>30</v>
      </c>
      <c r="M68" s="234">
        <v>164</v>
      </c>
      <c r="N68" s="234">
        <v>57</v>
      </c>
      <c r="O68" s="234">
        <v>118</v>
      </c>
      <c r="P68" s="122">
        <f t="shared" si="0"/>
        <v>2339</v>
      </c>
    </row>
    <row r="69" spans="1:16" x14ac:dyDescent="0.25">
      <c r="A69" s="475"/>
      <c r="B69" s="30" t="s">
        <v>112</v>
      </c>
      <c r="C69" s="233">
        <v>82</v>
      </c>
      <c r="D69" s="234">
        <v>416</v>
      </c>
      <c r="E69" s="234">
        <v>612</v>
      </c>
      <c r="F69" s="234">
        <v>288</v>
      </c>
      <c r="G69" s="234">
        <v>530</v>
      </c>
      <c r="H69" s="234">
        <v>84</v>
      </c>
      <c r="I69" s="234">
        <v>86</v>
      </c>
      <c r="J69" s="234"/>
      <c r="K69" s="234">
        <v>61</v>
      </c>
      <c r="L69" s="234">
        <v>4</v>
      </c>
      <c r="M69" s="234">
        <v>80</v>
      </c>
      <c r="N69" s="234">
        <v>23</v>
      </c>
      <c r="O69" s="234">
        <v>105</v>
      </c>
      <c r="P69" s="122">
        <f t="shared" si="0"/>
        <v>2371</v>
      </c>
    </row>
    <row r="70" spans="1:16" x14ac:dyDescent="0.25">
      <c r="A70" s="475"/>
      <c r="B70" s="30" t="s">
        <v>113</v>
      </c>
      <c r="C70" s="233">
        <v>45</v>
      </c>
      <c r="D70" s="234">
        <v>519</v>
      </c>
      <c r="E70" s="234">
        <v>737</v>
      </c>
      <c r="F70" s="234">
        <v>452</v>
      </c>
      <c r="G70" s="234">
        <v>503</v>
      </c>
      <c r="H70" s="234">
        <v>206</v>
      </c>
      <c r="I70" s="234">
        <v>90</v>
      </c>
      <c r="J70" s="234">
        <v>3</v>
      </c>
      <c r="K70" s="234">
        <v>92</v>
      </c>
      <c r="L70" s="234"/>
      <c r="M70" s="234">
        <v>84</v>
      </c>
      <c r="N70" s="234">
        <v>33</v>
      </c>
      <c r="O70" s="234">
        <v>141</v>
      </c>
      <c r="P70" s="122">
        <f t="shared" si="0"/>
        <v>2905</v>
      </c>
    </row>
    <row r="71" spans="1:16" x14ac:dyDescent="0.25">
      <c r="A71" s="475"/>
      <c r="B71" s="30" t="s">
        <v>114</v>
      </c>
      <c r="C71" s="233">
        <v>8</v>
      </c>
      <c r="D71" s="234">
        <v>390</v>
      </c>
      <c r="E71" s="234">
        <v>537</v>
      </c>
      <c r="F71" s="234">
        <v>298</v>
      </c>
      <c r="G71" s="234">
        <v>415</v>
      </c>
      <c r="H71" s="234">
        <v>89</v>
      </c>
      <c r="I71" s="234">
        <v>76</v>
      </c>
      <c r="J71" s="234">
        <v>3</v>
      </c>
      <c r="K71" s="234">
        <v>71</v>
      </c>
      <c r="L71" s="234">
        <v>11</v>
      </c>
      <c r="M71" s="234">
        <v>63</v>
      </c>
      <c r="N71" s="234">
        <v>33</v>
      </c>
      <c r="O71" s="234">
        <v>121</v>
      </c>
      <c r="P71" s="122">
        <f t="shared" si="0"/>
        <v>2115</v>
      </c>
    </row>
    <row r="72" spans="1:16" x14ac:dyDescent="0.25">
      <c r="A72" s="474" t="s">
        <v>132</v>
      </c>
      <c r="B72" s="30" t="s">
        <v>115</v>
      </c>
      <c r="C72" s="233">
        <v>55</v>
      </c>
      <c r="D72" s="231">
        <v>1957</v>
      </c>
      <c r="E72" s="231">
        <v>1941</v>
      </c>
      <c r="F72" s="234">
        <v>736</v>
      </c>
      <c r="G72" s="231">
        <v>1361</v>
      </c>
      <c r="H72" s="234">
        <v>349</v>
      </c>
      <c r="I72" s="234">
        <v>302</v>
      </c>
      <c r="J72" s="234">
        <v>13</v>
      </c>
      <c r="K72" s="234">
        <v>180</v>
      </c>
      <c r="L72" s="234">
        <v>23</v>
      </c>
      <c r="M72" s="234">
        <v>292</v>
      </c>
      <c r="N72" s="234">
        <v>76</v>
      </c>
      <c r="O72" s="234">
        <v>357</v>
      </c>
      <c r="P72" s="122">
        <f t="shared" si="0"/>
        <v>7642</v>
      </c>
    </row>
    <row r="73" spans="1:16" x14ac:dyDescent="0.25">
      <c r="A73" s="474"/>
      <c r="B73" s="30" t="s">
        <v>116</v>
      </c>
      <c r="C73" s="233">
        <v>4</v>
      </c>
      <c r="D73" s="234">
        <v>616</v>
      </c>
      <c r="E73" s="234">
        <v>678</v>
      </c>
      <c r="F73" s="234">
        <v>335</v>
      </c>
      <c r="G73" s="234">
        <v>603</v>
      </c>
      <c r="H73" s="234">
        <v>133</v>
      </c>
      <c r="I73" s="234">
        <v>82</v>
      </c>
      <c r="J73" s="234">
        <v>6</v>
      </c>
      <c r="K73" s="234">
        <v>87</v>
      </c>
      <c r="L73" s="234">
        <v>10</v>
      </c>
      <c r="M73" s="234">
        <v>99</v>
      </c>
      <c r="N73" s="234">
        <v>35</v>
      </c>
      <c r="O73" s="234">
        <v>128</v>
      </c>
      <c r="P73" s="122">
        <f t="shared" si="0"/>
        <v>2816</v>
      </c>
    </row>
    <row r="74" spans="1:16" x14ac:dyDescent="0.25">
      <c r="A74" s="474"/>
      <c r="B74" s="30" t="s">
        <v>117</v>
      </c>
      <c r="C74" s="233"/>
      <c r="D74" s="234">
        <v>305</v>
      </c>
      <c r="E74" s="234">
        <v>334</v>
      </c>
      <c r="F74" s="234">
        <v>215</v>
      </c>
      <c r="G74" s="234">
        <v>630</v>
      </c>
      <c r="H74" s="234">
        <v>191</v>
      </c>
      <c r="I74" s="234">
        <v>34</v>
      </c>
      <c r="J74" s="234">
        <v>6</v>
      </c>
      <c r="K74" s="234">
        <v>160</v>
      </c>
      <c r="L74" s="234">
        <v>39</v>
      </c>
      <c r="M74" s="234">
        <v>298</v>
      </c>
      <c r="N74" s="234">
        <v>58</v>
      </c>
      <c r="O74" s="234">
        <v>132</v>
      </c>
      <c r="P74" s="122">
        <f t="shared" ref="P74:P77" si="1">SUM(C74:O74)</f>
        <v>2402</v>
      </c>
    </row>
    <row r="75" spans="1:16" x14ac:dyDescent="0.25">
      <c r="A75" s="474"/>
      <c r="B75" s="30" t="s">
        <v>118</v>
      </c>
      <c r="C75" s="233">
        <v>107</v>
      </c>
      <c r="D75" s="234">
        <v>714</v>
      </c>
      <c r="E75" s="234">
        <v>722</v>
      </c>
      <c r="F75" s="234">
        <v>331</v>
      </c>
      <c r="G75" s="234">
        <v>682</v>
      </c>
      <c r="H75" s="234">
        <v>198</v>
      </c>
      <c r="I75" s="234">
        <v>62</v>
      </c>
      <c r="J75" s="234"/>
      <c r="K75" s="234">
        <v>93</v>
      </c>
      <c r="L75" s="234">
        <v>19</v>
      </c>
      <c r="M75" s="234">
        <v>154</v>
      </c>
      <c r="N75" s="234">
        <v>46</v>
      </c>
      <c r="O75" s="234">
        <v>141</v>
      </c>
      <c r="P75" s="122">
        <f t="shared" si="1"/>
        <v>3269</v>
      </c>
    </row>
    <row r="76" spans="1:16" x14ac:dyDescent="0.25">
      <c r="A76" s="474"/>
      <c r="B76" s="30" t="s">
        <v>119</v>
      </c>
      <c r="C76" s="233">
        <v>3</v>
      </c>
      <c r="D76" s="234">
        <v>928</v>
      </c>
      <c r="E76" s="231">
        <v>1152</v>
      </c>
      <c r="F76" s="234">
        <v>551</v>
      </c>
      <c r="G76" s="231">
        <v>1087</v>
      </c>
      <c r="H76" s="234">
        <v>247</v>
      </c>
      <c r="I76" s="234">
        <v>192</v>
      </c>
      <c r="J76" s="234">
        <v>19</v>
      </c>
      <c r="K76" s="234">
        <v>131</v>
      </c>
      <c r="L76" s="234">
        <v>29</v>
      </c>
      <c r="M76" s="234">
        <v>182</v>
      </c>
      <c r="N76" s="234">
        <v>83</v>
      </c>
      <c r="O76" s="234">
        <v>235</v>
      </c>
      <c r="P76" s="122">
        <f t="shared" si="1"/>
        <v>4839</v>
      </c>
    </row>
    <row r="77" spans="1:16" x14ac:dyDescent="0.25">
      <c r="A77" s="474"/>
      <c r="B77" s="30" t="s">
        <v>120</v>
      </c>
      <c r="C77" s="233">
        <v>118</v>
      </c>
      <c r="D77" s="234">
        <v>129</v>
      </c>
      <c r="E77" s="234">
        <v>169</v>
      </c>
      <c r="F77" s="234">
        <v>118</v>
      </c>
      <c r="G77" s="234">
        <v>172</v>
      </c>
      <c r="H77" s="234">
        <v>25</v>
      </c>
      <c r="I77" s="234">
        <v>40</v>
      </c>
      <c r="J77" s="234"/>
      <c r="K77" s="234">
        <v>31</v>
      </c>
      <c r="L77" s="234"/>
      <c r="M77" s="234">
        <v>27</v>
      </c>
      <c r="N77" s="234">
        <v>9</v>
      </c>
      <c r="O77" s="234">
        <v>52</v>
      </c>
      <c r="P77" s="122">
        <f t="shared" si="1"/>
        <v>890</v>
      </c>
    </row>
    <row r="78" spans="1:16" x14ac:dyDescent="0.25">
      <c r="B78" s="143" t="s">
        <v>121</v>
      </c>
      <c r="C78" s="119">
        <f>SUM(C9:C77)</f>
        <v>5283</v>
      </c>
      <c r="D78" s="125">
        <f t="shared" ref="D78:P78" si="2">SUM(D9:D77)</f>
        <v>90546</v>
      </c>
      <c r="E78" s="125">
        <f t="shared" si="2"/>
        <v>67531</v>
      </c>
      <c r="F78" s="125">
        <f t="shared" si="2"/>
        <v>33764</v>
      </c>
      <c r="G78" s="125">
        <f t="shared" si="2"/>
        <v>69011</v>
      </c>
      <c r="H78" s="125">
        <f t="shared" si="2"/>
        <v>22258</v>
      </c>
      <c r="I78" s="125">
        <f t="shared" si="2"/>
        <v>13555</v>
      </c>
      <c r="J78" s="125">
        <f t="shared" si="2"/>
        <v>798</v>
      </c>
      <c r="K78" s="125">
        <f t="shared" si="2"/>
        <v>11880</v>
      </c>
      <c r="L78" s="125">
        <f t="shared" si="2"/>
        <v>2109</v>
      </c>
      <c r="M78" s="125">
        <f t="shared" si="2"/>
        <v>19028</v>
      </c>
      <c r="N78" s="125">
        <f t="shared" si="2"/>
        <v>6408</v>
      </c>
      <c r="O78" s="125">
        <f t="shared" si="2"/>
        <v>19570</v>
      </c>
      <c r="P78" s="117">
        <f t="shared" si="2"/>
        <v>361741</v>
      </c>
    </row>
    <row r="79" spans="1:16" x14ac:dyDescent="0.25">
      <c r="P79" s="59"/>
    </row>
  </sheetData>
  <mergeCells count="26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O78"/>
  <sheetViews>
    <sheetView zoomScale="60" zoomScaleNormal="60"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3.140625" style="210" customWidth="1"/>
    <col min="4" max="5" width="15" style="210" customWidth="1"/>
    <col min="6" max="6" width="13.7109375" style="210" customWidth="1"/>
    <col min="7" max="7" width="19.42578125" style="210" customWidth="1"/>
    <col min="8" max="8" width="22.140625" customWidth="1"/>
    <col min="9" max="9" width="21.42578125" customWidth="1"/>
    <col min="10" max="11" width="22.42578125" customWidth="1"/>
    <col min="12" max="12" width="20" customWidth="1"/>
    <col min="13" max="13" width="17.5703125" customWidth="1"/>
    <col min="14" max="14" width="16.85546875" customWidth="1"/>
  </cols>
  <sheetData>
    <row r="1" spans="1:15" s="212" customFormat="1" ht="27" customHeight="1" x14ac:dyDescent="0.4">
      <c r="A1" s="211"/>
      <c r="B1" s="215" t="s">
        <v>134</v>
      </c>
      <c r="C1" s="213"/>
      <c r="D1" s="211"/>
      <c r="E1" s="211"/>
      <c r="F1" s="211"/>
      <c r="G1" s="211"/>
      <c r="H1" s="214"/>
      <c r="I1" s="213"/>
      <c r="J1" s="211"/>
      <c r="K1" s="211"/>
      <c r="L1" s="211"/>
      <c r="M1" s="211"/>
      <c r="N1" s="216"/>
      <c r="O1" s="216"/>
    </row>
    <row r="3" spans="1:15" ht="15.75" x14ac:dyDescent="0.25">
      <c r="A3" s="2" t="s">
        <v>296</v>
      </c>
      <c r="B3" s="2"/>
    </row>
    <row r="4" spans="1:15" ht="15.75" x14ac:dyDescent="0.25">
      <c r="A4" s="2"/>
      <c r="B4" s="2"/>
    </row>
    <row r="5" spans="1:15" ht="15.75" x14ac:dyDescent="0.25">
      <c r="A5" s="2" t="s">
        <v>399</v>
      </c>
      <c r="B5" s="2"/>
    </row>
    <row r="6" spans="1:15" s="115" customFormat="1" ht="15.75" x14ac:dyDescent="0.25">
      <c r="A6" s="2"/>
      <c r="B6" s="2"/>
      <c r="C6" s="210"/>
      <c r="D6" s="210"/>
      <c r="E6" s="210"/>
      <c r="F6" s="210"/>
      <c r="G6" s="210"/>
    </row>
    <row r="7" spans="1:15" x14ac:dyDescent="0.25">
      <c r="A7" s="517" t="s">
        <v>123</v>
      </c>
      <c r="B7" s="517" t="s">
        <v>122</v>
      </c>
      <c r="C7" s="552" t="s">
        <v>219</v>
      </c>
      <c r="D7" s="552" t="s">
        <v>220</v>
      </c>
      <c r="E7" s="552" t="s">
        <v>221</v>
      </c>
      <c r="F7" s="552" t="s">
        <v>222</v>
      </c>
      <c r="G7" s="552" t="s">
        <v>223</v>
      </c>
      <c r="H7" s="552" t="s">
        <v>224</v>
      </c>
      <c r="I7" s="552" t="s">
        <v>225</v>
      </c>
      <c r="J7" s="552" t="s">
        <v>226</v>
      </c>
      <c r="K7" s="552" t="s">
        <v>227</v>
      </c>
      <c r="L7" s="552" t="s">
        <v>228</v>
      </c>
      <c r="M7" s="552" t="s">
        <v>229</v>
      </c>
      <c r="N7" s="552" t="s">
        <v>276</v>
      </c>
      <c r="O7" s="552" t="s">
        <v>6</v>
      </c>
    </row>
    <row r="8" spans="1:15" ht="149.25" customHeight="1" x14ac:dyDescent="0.25">
      <c r="A8" s="517"/>
      <c r="B8" s="517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</row>
    <row r="9" spans="1:15" x14ac:dyDescent="0.25">
      <c r="A9" s="474" t="s">
        <v>124</v>
      </c>
      <c r="B9" s="30" t="s">
        <v>52</v>
      </c>
      <c r="C9" s="177">
        <v>2390</v>
      </c>
      <c r="D9" s="171">
        <v>332</v>
      </c>
      <c r="E9" s="171">
        <v>108</v>
      </c>
      <c r="F9" s="171">
        <v>213</v>
      </c>
      <c r="G9" s="171">
        <v>49</v>
      </c>
      <c r="H9" s="234">
        <v>159</v>
      </c>
      <c r="I9" s="234">
        <v>6</v>
      </c>
      <c r="J9" s="234">
        <v>42</v>
      </c>
      <c r="K9" s="234">
        <v>6</v>
      </c>
      <c r="L9" s="234">
        <v>123</v>
      </c>
      <c r="M9" s="234">
        <v>38</v>
      </c>
      <c r="N9" s="234">
        <v>206</v>
      </c>
      <c r="O9" s="122">
        <f>SUM(C9:N9)</f>
        <v>3672</v>
      </c>
    </row>
    <row r="10" spans="1:15" x14ac:dyDescent="0.25">
      <c r="A10" s="474"/>
      <c r="B10" s="30" t="s">
        <v>53</v>
      </c>
      <c r="C10" s="174">
        <v>6092</v>
      </c>
      <c r="D10" s="231">
        <v>921</v>
      </c>
      <c r="E10" s="231">
        <v>343</v>
      </c>
      <c r="F10" s="231">
        <v>681</v>
      </c>
      <c r="G10" s="231">
        <v>192</v>
      </c>
      <c r="H10" s="234">
        <v>479</v>
      </c>
      <c r="I10" s="234">
        <v>6</v>
      </c>
      <c r="J10" s="234">
        <v>184</v>
      </c>
      <c r="K10" s="234">
        <v>18</v>
      </c>
      <c r="L10" s="234">
        <v>410</v>
      </c>
      <c r="M10" s="234">
        <v>102</v>
      </c>
      <c r="N10" s="234">
        <v>437</v>
      </c>
      <c r="O10" s="232">
        <f t="shared" ref="O10:O73" si="0">SUM(C10:N10)</f>
        <v>9865</v>
      </c>
    </row>
    <row r="11" spans="1:15" x14ac:dyDescent="0.25">
      <c r="A11" s="474"/>
      <c r="B11" s="30" t="s">
        <v>54</v>
      </c>
      <c r="C11" s="174">
        <v>4661</v>
      </c>
      <c r="D11" s="231">
        <v>1030</v>
      </c>
      <c r="E11" s="231">
        <v>344</v>
      </c>
      <c r="F11" s="231">
        <v>719</v>
      </c>
      <c r="G11" s="231">
        <v>207</v>
      </c>
      <c r="H11" s="234">
        <v>355</v>
      </c>
      <c r="I11" s="234">
        <v>11</v>
      </c>
      <c r="J11" s="234">
        <v>138</v>
      </c>
      <c r="K11" s="234">
        <v>27</v>
      </c>
      <c r="L11" s="234">
        <v>359</v>
      </c>
      <c r="M11" s="234">
        <v>80</v>
      </c>
      <c r="N11" s="234">
        <v>456</v>
      </c>
      <c r="O11" s="232">
        <f t="shared" si="0"/>
        <v>8387</v>
      </c>
    </row>
    <row r="12" spans="1:15" x14ac:dyDescent="0.25">
      <c r="A12" s="474"/>
      <c r="B12" s="30" t="s">
        <v>55</v>
      </c>
      <c r="C12" s="174">
        <v>3371</v>
      </c>
      <c r="D12" s="231">
        <v>676</v>
      </c>
      <c r="E12" s="234">
        <v>212</v>
      </c>
      <c r="F12" s="231">
        <v>451</v>
      </c>
      <c r="G12" s="234">
        <v>130</v>
      </c>
      <c r="H12" s="234">
        <v>302</v>
      </c>
      <c r="I12" s="234">
        <v>7</v>
      </c>
      <c r="J12" s="234">
        <v>99</v>
      </c>
      <c r="K12" s="234">
        <v>11</v>
      </c>
      <c r="L12" s="234">
        <v>191</v>
      </c>
      <c r="M12" s="234">
        <v>55</v>
      </c>
      <c r="N12" s="234">
        <v>244</v>
      </c>
      <c r="O12" s="232">
        <f t="shared" si="0"/>
        <v>5749</v>
      </c>
    </row>
    <row r="13" spans="1:15" x14ac:dyDescent="0.25">
      <c r="A13" s="474"/>
      <c r="B13" s="30" t="s">
        <v>56</v>
      </c>
      <c r="C13" s="174">
        <v>3561</v>
      </c>
      <c r="D13" s="231">
        <v>1196</v>
      </c>
      <c r="E13" s="234">
        <v>283</v>
      </c>
      <c r="F13" s="231">
        <v>519</v>
      </c>
      <c r="G13" s="234">
        <v>123</v>
      </c>
      <c r="H13" s="234">
        <v>566</v>
      </c>
      <c r="I13" s="234">
        <v>3</v>
      </c>
      <c r="J13" s="234">
        <v>65</v>
      </c>
      <c r="K13" s="234">
        <v>7</v>
      </c>
      <c r="L13" s="234">
        <v>154</v>
      </c>
      <c r="M13" s="234">
        <v>31</v>
      </c>
      <c r="N13" s="234">
        <v>255</v>
      </c>
      <c r="O13" s="232">
        <f t="shared" si="0"/>
        <v>6763</v>
      </c>
    </row>
    <row r="14" spans="1:15" x14ac:dyDescent="0.25">
      <c r="A14" s="474"/>
      <c r="B14" s="30" t="s">
        <v>57</v>
      </c>
      <c r="C14" s="174">
        <v>2024</v>
      </c>
      <c r="D14" s="231">
        <v>457</v>
      </c>
      <c r="E14" s="234">
        <v>151</v>
      </c>
      <c r="F14" s="231">
        <v>298</v>
      </c>
      <c r="G14" s="234">
        <v>60</v>
      </c>
      <c r="H14" s="234">
        <v>170</v>
      </c>
      <c r="I14" s="234">
        <v>4</v>
      </c>
      <c r="J14" s="234">
        <v>52</v>
      </c>
      <c r="K14" s="234">
        <v>5</v>
      </c>
      <c r="L14" s="234">
        <v>134</v>
      </c>
      <c r="M14" s="234">
        <v>37</v>
      </c>
      <c r="N14" s="234">
        <v>171</v>
      </c>
      <c r="O14" s="232">
        <f t="shared" si="0"/>
        <v>3563</v>
      </c>
    </row>
    <row r="15" spans="1:15" x14ac:dyDescent="0.25">
      <c r="A15" s="474" t="s">
        <v>125</v>
      </c>
      <c r="B15" s="30" t="s">
        <v>58</v>
      </c>
      <c r="C15" s="174">
        <v>1181</v>
      </c>
      <c r="D15" s="234">
        <v>370</v>
      </c>
      <c r="E15" s="234">
        <v>90</v>
      </c>
      <c r="F15" s="234">
        <v>205</v>
      </c>
      <c r="G15" s="234">
        <v>38</v>
      </c>
      <c r="H15" s="234">
        <v>87</v>
      </c>
      <c r="I15" s="234">
        <v>3</v>
      </c>
      <c r="J15" s="234">
        <v>34</v>
      </c>
      <c r="K15" s="234">
        <v>1</v>
      </c>
      <c r="L15" s="234">
        <v>86</v>
      </c>
      <c r="M15" s="234">
        <v>20</v>
      </c>
      <c r="N15" s="234">
        <v>103</v>
      </c>
      <c r="O15" s="232">
        <f t="shared" si="0"/>
        <v>2218</v>
      </c>
    </row>
    <row r="16" spans="1:15" x14ac:dyDescent="0.25">
      <c r="A16" s="474"/>
      <c r="B16" s="30" t="s">
        <v>59</v>
      </c>
      <c r="C16" s="233">
        <v>868</v>
      </c>
      <c r="D16" s="231">
        <v>495</v>
      </c>
      <c r="E16" s="234">
        <v>161</v>
      </c>
      <c r="F16" s="234">
        <v>264</v>
      </c>
      <c r="G16" s="234">
        <v>49</v>
      </c>
      <c r="H16" s="234">
        <v>47</v>
      </c>
      <c r="I16" s="234"/>
      <c r="J16" s="234">
        <v>13</v>
      </c>
      <c r="K16" s="234">
        <v>4</v>
      </c>
      <c r="L16" s="234">
        <v>83</v>
      </c>
      <c r="M16" s="234">
        <v>11</v>
      </c>
      <c r="N16" s="234">
        <v>80</v>
      </c>
      <c r="O16" s="232">
        <f t="shared" si="0"/>
        <v>2075</v>
      </c>
    </row>
    <row r="17" spans="1:15" x14ac:dyDescent="0.25">
      <c r="A17" s="474"/>
      <c r="B17" s="30" t="s">
        <v>60</v>
      </c>
      <c r="C17" s="174">
        <v>1427</v>
      </c>
      <c r="D17" s="231">
        <v>523</v>
      </c>
      <c r="E17" s="234">
        <v>155</v>
      </c>
      <c r="F17" s="231">
        <v>251</v>
      </c>
      <c r="G17" s="234">
        <v>78</v>
      </c>
      <c r="H17" s="234">
        <v>87</v>
      </c>
      <c r="I17" s="234">
        <v>2</v>
      </c>
      <c r="J17" s="234">
        <v>53</v>
      </c>
      <c r="K17" s="234">
        <v>8</v>
      </c>
      <c r="L17" s="234">
        <v>129</v>
      </c>
      <c r="M17" s="234">
        <v>32</v>
      </c>
      <c r="N17" s="234">
        <v>148</v>
      </c>
      <c r="O17" s="232">
        <f t="shared" si="0"/>
        <v>2893</v>
      </c>
    </row>
    <row r="18" spans="1:15" x14ac:dyDescent="0.25">
      <c r="A18" s="474"/>
      <c r="B18" s="30" t="s">
        <v>61</v>
      </c>
      <c r="C18" s="174">
        <v>1309</v>
      </c>
      <c r="D18" s="234">
        <v>481</v>
      </c>
      <c r="E18" s="234">
        <v>119</v>
      </c>
      <c r="F18" s="234">
        <v>237</v>
      </c>
      <c r="G18" s="234">
        <v>56</v>
      </c>
      <c r="H18" s="234">
        <v>137</v>
      </c>
      <c r="I18" s="234">
        <v>2</v>
      </c>
      <c r="J18" s="234">
        <v>49</v>
      </c>
      <c r="K18" s="234">
        <v>4</v>
      </c>
      <c r="L18" s="234">
        <v>69</v>
      </c>
      <c r="M18" s="234">
        <v>9</v>
      </c>
      <c r="N18" s="234">
        <v>83</v>
      </c>
      <c r="O18" s="232">
        <f t="shared" si="0"/>
        <v>2555</v>
      </c>
    </row>
    <row r="19" spans="1:15" x14ac:dyDescent="0.25">
      <c r="A19" s="474"/>
      <c r="B19" s="30" t="s">
        <v>62</v>
      </c>
      <c r="C19" s="174">
        <v>1751</v>
      </c>
      <c r="D19" s="234">
        <v>329</v>
      </c>
      <c r="E19" s="234">
        <v>124</v>
      </c>
      <c r="F19" s="234">
        <v>219</v>
      </c>
      <c r="G19" s="234">
        <v>70</v>
      </c>
      <c r="H19" s="234">
        <v>139</v>
      </c>
      <c r="I19" s="234">
        <v>4</v>
      </c>
      <c r="J19" s="234">
        <v>59</v>
      </c>
      <c r="K19" s="234">
        <v>11</v>
      </c>
      <c r="L19" s="234">
        <v>132</v>
      </c>
      <c r="M19" s="234">
        <v>35</v>
      </c>
      <c r="N19" s="234">
        <v>145</v>
      </c>
      <c r="O19" s="232">
        <f t="shared" si="0"/>
        <v>3018</v>
      </c>
    </row>
    <row r="20" spans="1:15" x14ac:dyDescent="0.25">
      <c r="A20" s="474"/>
      <c r="B20" s="30" t="s">
        <v>63</v>
      </c>
      <c r="C20" s="233">
        <v>961</v>
      </c>
      <c r="D20" s="234">
        <v>440</v>
      </c>
      <c r="E20" s="234">
        <v>111</v>
      </c>
      <c r="F20" s="234">
        <v>202</v>
      </c>
      <c r="G20" s="234">
        <v>35</v>
      </c>
      <c r="H20" s="234">
        <v>87</v>
      </c>
      <c r="I20" s="234">
        <v>1</v>
      </c>
      <c r="J20" s="234">
        <v>29</v>
      </c>
      <c r="K20" s="234">
        <v>2</v>
      </c>
      <c r="L20" s="234">
        <v>64</v>
      </c>
      <c r="M20" s="234">
        <v>13</v>
      </c>
      <c r="N20" s="234">
        <v>82</v>
      </c>
      <c r="O20" s="232">
        <f t="shared" si="0"/>
        <v>2027</v>
      </c>
    </row>
    <row r="21" spans="1:15" x14ac:dyDescent="0.25">
      <c r="A21" s="474"/>
      <c r="B21" s="30" t="s">
        <v>64</v>
      </c>
      <c r="C21" s="233">
        <v>26</v>
      </c>
      <c r="D21" s="234">
        <v>7</v>
      </c>
      <c r="E21" s="234"/>
      <c r="F21" s="234"/>
      <c r="G21" s="234">
        <v>1</v>
      </c>
      <c r="H21" s="234"/>
      <c r="I21" s="234"/>
      <c r="J21" s="234">
        <v>2</v>
      </c>
      <c r="K21" s="234"/>
      <c r="L21" s="234"/>
      <c r="M21" s="234"/>
      <c r="N21" s="234"/>
      <c r="O21" s="232">
        <f t="shared" si="0"/>
        <v>36</v>
      </c>
    </row>
    <row r="22" spans="1:15" x14ac:dyDescent="0.25">
      <c r="A22" s="475" t="s">
        <v>126</v>
      </c>
      <c r="B22" s="30" t="s">
        <v>65</v>
      </c>
      <c r="C22" s="174">
        <v>2530</v>
      </c>
      <c r="D22" s="231">
        <v>1047</v>
      </c>
      <c r="E22" s="231">
        <v>289</v>
      </c>
      <c r="F22" s="231">
        <v>484</v>
      </c>
      <c r="G22" s="234">
        <v>108</v>
      </c>
      <c r="H22" s="234">
        <v>202</v>
      </c>
      <c r="I22" s="234">
        <v>4</v>
      </c>
      <c r="J22" s="234">
        <v>78</v>
      </c>
      <c r="K22" s="234">
        <v>8</v>
      </c>
      <c r="L22" s="234">
        <v>179</v>
      </c>
      <c r="M22" s="234">
        <v>30</v>
      </c>
      <c r="N22" s="234">
        <v>273</v>
      </c>
      <c r="O22" s="232">
        <f t="shared" si="0"/>
        <v>5232</v>
      </c>
    </row>
    <row r="23" spans="1:15" x14ac:dyDescent="0.25">
      <c r="A23" s="475"/>
      <c r="B23" s="30" t="s">
        <v>66</v>
      </c>
      <c r="C23" s="174">
        <v>1356</v>
      </c>
      <c r="D23" s="231">
        <v>783</v>
      </c>
      <c r="E23" s="234">
        <v>203</v>
      </c>
      <c r="F23" s="231">
        <v>322</v>
      </c>
      <c r="G23" s="234">
        <v>100</v>
      </c>
      <c r="H23" s="234">
        <v>83</v>
      </c>
      <c r="I23" s="234">
        <v>4</v>
      </c>
      <c r="J23" s="234">
        <v>44</v>
      </c>
      <c r="K23" s="234">
        <v>13</v>
      </c>
      <c r="L23" s="234">
        <v>108</v>
      </c>
      <c r="M23" s="234">
        <v>40</v>
      </c>
      <c r="N23" s="234">
        <v>168</v>
      </c>
      <c r="O23" s="232">
        <f t="shared" si="0"/>
        <v>3224</v>
      </c>
    </row>
    <row r="24" spans="1:15" x14ac:dyDescent="0.25">
      <c r="A24" s="475"/>
      <c r="B24" s="30" t="s">
        <v>67</v>
      </c>
      <c r="C24" s="233">
        <v>922</v>
      </c>
      <c r="D24" s="231">
        <v>755</v>
      </c>
      <c r="E24" s="234">
        <v>173</v>
      </c>
      <c r="F24" s="234">
        <v>235</v>
      </c>
      <c r="G24" s="234">
        <v>40</v>
      </c>
      <c r="H24" s="234">
        <v>82</v>
      </c>
      <c r="I24" s="234">
        <v>1</v>
      </c>
      <c r="J24" s="234">
        <v>30</v>
      </c>
      <c r="K24" s="234">
        <v>4</v>
      </c>
      <c r="L24" s="234">
        <v>58</v>
      </c>
      <c r="M24" s="234">
        <v>9</v>
      </c>
      <c r="N24" s="234">
        <v>87</v>
      </c>
      <c r="O24" s="232">
        <f t="shared" si="0"/>
        <v>2396</v>
      </c>
    </row>
    <row r="25" spans="1:15" x14ac:dyDescent="0.25">
      <c r="A25" s="475"/>
      <c r="B25" s="30" t="s">
        <v>68</v>
      </c>
      <c r="C25" s="174">
        <v>1476</v>
      </c>
      <c r="D25" s="231">
        <v>839</v>
      </c>
      <c r="E25" s="234">
        <v>201</v>
      </c>
      <c r="F25" s="231">
        <v>354</v>
      </c>
      <c r="G25" s="234">
        <v>79</v>
      </c>
      <c r="H25" s="234">
        <v>93</v>
      </c>
      <c r="I25" s="234">
        <v>4</v>
      </c>
      <c r="J25" s="234">
        <v>52</v>
      </c>
      <c r="K25" s="234">
        <v>5</v>
      </c>
      <c r="L25" s="234">
        <v>144</v>
      </c>
      <c r="M25" s="234">
        <v>25</v>
      </c>
      <c r="N25" s="234">
        <v>155</v>
      </c>
      <c r="O25" s="232">
        <f t="shared" si="0"/>
        <v>3427</v>
      </c>
    </row>
    <row r="26" spans="1:15" x14ac:dyDescent="0.25">
      <c r="A26" s="475"/>
      <c r="B26" s="30" t="s">
        <v>69</v>
      </c>
      <c r="C26" s="233">
        <v>520</v>
      </c>
      <c r="D26" s="234">
        <v>434</v>
      </c>
      <c r="E26" s="234">
        <v>116</v>
      </c>
      <c r="F26" s="234">
        <v>188</v>
      </c>
      <c r="G26" s="234">
        <v>35</v>
      </c>
      <c r="H26" s="234">
        <v>52</v>
      </c>
      <c r="I26" s="234"/>
      <c r="J26" s="234">
        <v>17</v>
      </c>
      <c r="K26" s="234">
        <v>1</v>
      </c>
      <c r="L26" s="234">
        <v>39</v>
      </c>
      <c r="M26" s="234">
        <v>2</v>
      </c>
      <c r="N26" s="234">
        <v>66</v>
      </c>
      <c r="O26" s="232">
        <f t="shared" si="0"/>
        <v>1470</v>
      </c>
    </row>
    <row r="27" spans="1:15" x14ac:dyDescent="0.25">
      <c r="A27" s="475"/>
      <c r="B27" s="30" t="s">
        <v>70</v>
      </c>
      <c r="C27" s="233">
        <v>932</v>
      </c>
      <c r="D27" s="231">
        <v>674</v>
      </c>
      <c r="E27" s="234">
        <v>161</v>
      </c>
      <c r="F27" s="234">
        <v>207</v>
      </c>
      <c r="G27" s="234">
        <v>57</v>
      </c>
      <c r="H27" s="234">
        <v>63</v>
      </c>
      <c r="I27" s="234">
        <v>3</v>
      </c>
      <c r="J27" s="234">
        <v>21</v>
      </c>
      <c r="K27" s="234"/>
      <c r="L27" s="234">
        <v>50</v>
      </c>
      <c r="M27" s="234">
        <v>6</v>
      </c>
      <c r="N27" s="234">
        <v>86</v>
      </c>
      <c r="O27" s="232">
        <f t="shared" si="0"/>
        <v>2260</v>
      </c>
    </row>
    <row r="28" spans="1:15" x14ac:dyDescent="0.25">
      <c r="A28" s="475"/>
      <c r="B28" s="30" t="s">
        <v>71</v>
      </c>
      <c r="C28" s="233">
        <v>326</v>
      </c>
      <c r="D28" s="234">
        <v>344</v>
      </c>
      <c r="E28" s="234">
        <v>90</v>
      </c>
      <c r="F28" s="234">
        <v>131</v>
      </c>
      <c r="G28" s="234">
        <v>25</v>
      </c>
      <c r="H28" s="234">
        <v>21</v>
      </c>
      <c r="I28" s="234">
        <v>1</v>
      </c>
      <c r="J28" s="234">
        <v>17</v>
      </c>
      <c r="K28" s="234"/>
      <c r="L28" s="234">
        <v>18</v>
      </c>
      <c r="M28" s="234">
        <v>4</v>
      </c>
      <c r="N28" s="234">
        <v>50</v>
      </c>
      <c r="O28" s="232">
        <f t="shared" si="0"/>
        <v>1027</v>
      </c>
    </row>
    <row r="29" spans="1:15" x14ac:dyDescent="0.25">
      <c r="A29" s="474" t="s">
        <v>127</v>
      </c>
      <c r="B29" s="30" t="s">
        <v>72</v>
      </c>
      <c r="C29" s="174">
        <v>2463</v>
      </c>
      <c r="D29" s="231">
        <v>797</v>
      </c>
      <c r="E29" s="234">
        <v>256</v>
      </c>
      <c r="F29" s="231">
        <v>483</v>
      </c>
      <c r="G29" s="234">
        <v>132</v>
      </c>
      <c r="H29" s="234">
        <v>185</v>
      </c>
      <c r="I29" s="234">
        <v>5</v>
      </c>
      <c r="J29" s="234">
        <v>70</v>
      </c>
      <c r="K29" s="234">
        <v>7</v>
      </c>
      <c r="L29" s="234">
        <v>185</v>
      </c>
      <c r="M29" s="234">
        <v>43</v>
      </c>
      <c r="N29" s="234">
        <v>276</v>
      </c>
      <c r="O29" s="232">
        <f t="shared" si="0"/>
        <v>4902</v>
      </c>
    </row>
    <row r="30" spans="1:15" x14ac:dyDescent="0.25">
      <c r="A30" s="474"/>
      <c r="B30" s="30" t="s">
        <v>73</v>
      </c>
      <c r="C30" s="233">
        <v>805</v>
      </c>
      <c r="D30" s="234">
        <v>393</v>
      </c>
      <c r="E30" s="234">
        <v>142</v>
      </c>
      <c r="F30" s="234">
        <v>163</v>
      </c>
      <c r="G30" s="234">
        <v>50</v>
      </c>
      <c r="H30" s="234">
        <v>49</v>
      </c>
      <c r="I30" s="234">
        <v>2</v>
      </c>
      <c r="J30" s="234">
        <v>8</v>
      </c>
      <c r="K30" s="234">
        <v>1</v>
      </c>
      <c r="L30" s="234">
        <v>52</v>
      </c>
      <c r="M30" s="234">
        <v>10</v>
      </c>
      <c r="N30" s="234">
        <v>69</v>
      </c>
      <c r="O30" s="232">
        <f t="shared" si="0"/>
        <v>1744</v>
      </c>
    </row>
    <row r="31" spans="1:15" x14ac:dyDescent="0.25">
      <c r="A31" s="474"/>
      <c r="B31" s="30" t="s">
        <v>74</v>
      </c>
      <c r="C31" s="233">
        <v>852</v>
      </c>
      <c r="D31" s="234">
        <v>367</v>
      </c>
      <c r="E31" s="234">
        <v>130</v>
      </c>
      <c r="F31" s="234">
        <v>216</v>
      </c>
      <c r="G31" s="234">
        <v>56</v>
      </c>
      <c r="H31" s="234">
        <v>60</v>
      </c>
      <c r="I31" s="234">
        <v>6</v>
      </c>
      <c r="J31" s="234">
        <v>32</v>
      </c>
      <c r="K31" s="234">
        <v>2</v>
      </c>
      <c r="L31" s="234">
        <v>72</v>
      </c>
      <c r="M31" s="234">
        <v>11</v>
      </c>
      <c r="N31" s="234">
        <v>92</v>
      </c>
      <c r="O31" s="232">
        <f t="shared" si="0"/>
        <v>1896</v>
      </c>
    </row>
    <row r="32" spans="1:15" x14ac:dyDescent="0.25">
      <c r="A32" s="474"/>
      <c r="B32" s="30" t="s">
        <v>75</v>
      </c>
      <c r="C32" s="233">
        <v>491</v>
      </c>
      <c r="D32" s="234">
        <v>345</v>
      </c>
      <c r="E32" s="234">
        <v>137</v>
      </c>
      <c r="F32" s="234">
        <v>161</v>
      </c>
      <c r="G32" s="234">
        <v>39</v>
      </c>
      <c r="H32" s="234">
        <v>40</v>
      </c>
      <c r="I32" s="234">
        <v>2</v>
      </c>
      <c r="J32" s="234">
        <v>15</v>
      </c>
      <c r="K32" s="234">
        <v>2</v>
      </c>
      <c r="L32" s="234">
        <v>34</v>
      </c>
      <c r="M32" s="234">
        <v>6</v>
      </c>
      <c r="N32" s="234">
        <v>54</v>
      </c>
      <c r="O32" s="232">
        <f t="shared" si="0"/>
        <v>1326</v>
      </c>
    </row>
    <row r="33" spans="1:15" x14ac:dyDescent="0.25">
      <c r="A33" s="474"/>
      <c r="B33" s="30" t="s">
        <v>76</v>
      </c>
      <c r="C33" s="233">
        <v>175</v>
      </c>
      <c r="D33" s="234">
        <v>127</v>
      </c>
      <c r="E33" s="234">
        <v>61</v>
      </c>
      <c r="F33" s="234">
        <v>56</v>
      </c>
      <c r="G33" s="234">
        <v>7</v>
      </c>
      <c r="H33" s="234">
        <v>13</v>
      </c>
      <c r="I33" s="234"/>
      <c r="J33" s="234">
        <v>7</v>
      </c>
      <c r="K33" s="234"/>
      <c r="L33" s="234">
        <v>15</v>
      </c>
      <c r="M33" s="234">
        <v>3</v>
      </c>
      <c r="N33" s="234">
        <v>32</v>
      </c>
      <c r="O33" s="232">
        <f t="shared" si="0"/>
        <v>496</v>
      </c>
    </row>
    <row r="34" spans="1:15" x14ac:dyDescent="0.25">
      <c r="A34" s="474"/>
      <c r="B34" s="30" t="s">
        <v>77</v>
      </c>
      <c r="C34" s="233">
        <v>44</v>
      </c>
      <c r="D34" s="234">
        <v>22</v>
      </c>
      <c r="E34" s="234">
        <v>7</v>
      </c>
      <c r="F34" s="234">
        <v>10</v>
      </c>
      <c r="G34" s="234"/>
      <c r="H34" s="234">
        <v>1</v>
      </c>
      <c r="I34" s="234"/>
      <c r="J34" s="234"/>
      <c r="K34" s="234"/>
      <c r="L34" s="234">
        <v>6</v>
      </c>
      <c r="M34" s="234">
        <v>1</v>
      </c>
      <c r="N34" s="234">
        <v>7</v>
      </c>
      <c r="O34" s="232">
        <f t="shared" si="0"/>
        <v>98</v>
      </c>
    </row>
    <row r="35" spans="1:15" x14ac:dyDescent="0.25">
      <c r="A35" s="474"/>
      <c r="B35" s="30" t="s">
        <v>78</v>
      </c>
      <c r="C35" s="233">
        <v>729</v>
      </c>
      <c r="D35" s="234">
        <v>437</v>
      </c>
      <c r="E35" s="234">
        <v>154</v>
      </c>
      <c r="F35" s="234">
        <v>263</v>
      </c>
      <c r="G35" s="234">
        <v>62</v>
      </c>
      <c r="H35" s="234">
        <v>42</v>
      </c>
      <c r="I35" s="234">
        <v>2</v>
      </c>
      <c r="J35" s="234">
        <v>26</v>
      </c>
      <c r="K35" s="234">
        <v>6</v>
      </c>
      <c r="L35" s="234">
        <v>61</v>
      </c>
      <c r="M35" s="234">
        <v>16</v>
      </c>
      <c r="N35" s="234">
        <v>94</v>
      </c>
      <c r="O35" s="232">
        <f t="shared" si="0"/>
        <v>1892</v>
      </c>
    </row>
    <row r="36" spans="1:15" x14ac:dyDescent="0.25">
      <c r="A36" s="474"/>
      <c r="B36" s="30" t="s">
        <v>79</v>
      </c>
      <c r="C36" s="233">
        <v>818</v>
      </c>
      <c r="D36" s="231">
        <v>500</v>
      </c>
      <c r="E36" s="234">
        <v>169</v>
      </c>
      <c r="F36" s="231">
        <v>355</v>
      </c>
      <c r="G36" s="234">
        <v>102</v>
      </c>
      <c r="H36" s="234">
        <v>62</v>
      </c>
      <c r="I36" s="234">
        <v>2</v>
      </c>
      <c r="J36" s="234">
        <v>62</v>
      </c>
      <c r="K36" s="234">
        <v>7</v>
      </c>
      <c r="L36" s="234">
        <v>150</v>
      </c>
      <c r="M36" s="234">
        <v>43</v>
      </c>
      <c r="N36" s="234">
        <v>124</v>
      </c>
      <c r="O36" s="232">
        <f t="shared" si="0"/>
        <v>2394</v>
      </c>
    </row>
    <row r="37" spans="1:15" x14ac:dyDescent="0.25">
      <c r="A37" s="474"/>
      <c r="B37" s="30" t="s">
        <v>80</v>
      </c>
      <c r="C37" s="233">
        <v>118</v>
      </c>
      <c r="D37" s="234">
        <v>67</v>
      </c>
      <c r="E37" s="234">
        <v>14</v>
      </c>
      <c r="F37" s="234">
        <v>22</v>
      </c>
      <c r="G37" s="234">
        <v>8</v>
      </c>
      <c r="H37" s="234">
        <v>10</v>
      </c>
      <c r="I37" s="234"/>
      <c r="J37" s="234">
        <v>3</v>
      </c>
      <c r="K37" s="234"/>
      <c r="L37" s="234">
        <v>5</v>
      </c>
      <c r="M37" s="234"/>
      <c r="N37" s="234">
        <v>13</v>
      </c>
      <c r="O37" s="232">
        <f t="shared" si="0"/>
        <v>260</v>
      </c>
    </row>
    <row r="38" spans="1:15" x14ac:dyDescent="0.25">
      <c r="A38" s="474" t="s">
        <v>128</v>
      </c>
      <c r="B38" s="30" t="s">
        <v>81</v>
      </c>
      <c r="C38" s="174">
        <v>1525</v>
      </c>
      <c r="D38" s="231">
        <v>836</v>
      </c>
      <c r="E38" s="234">
        <v>236</v>
      </c>
      <c r="F38" s="231">
        <v>343</v>
      </c>
      <c r="G38" s="234">
        <v>71</v>
      </c>
      <c r="H38" s="234">
        <v>111</v>
      </c>
      <c r="I38" s="234">
        <v>5</v>
      </c>
      <c r="J38" s="234">
        <v>37</v>
      </c>
      <c r="K38" s="234">
        <v>3</v>
      </c>
      <c r="L38" s="234">
        <v>90</v>
      </c>
      <c r="M38" s="234">
        <v>22</v>
      </c>
      <c r="N38" s="234">
        <v>122</v>
      </c>
      <c r="O38" s="232">
        <f t="shared" si="0"/>
        <v>3401</v>
      </c>
    </row>
    <row r="39" spans="1:15" x14ac:dyDescent="0.25">
      <c r="A39" s="474"/>
      <c r="B39" s="30" t="s">
        <v>82</v>
      </c>
      <c r="C39" s="233">
        <v>373</v>
      </c>
      <c r="D39" s="234">
        <v>246</v>
      </c>
      <c r="E39" s="234">
        <v>56</v>
      </c>
      <c r="F39" s="234">
        <v>107</v>
      </c>
      <c r="G39" s="234">
        <v>19</v>
      </c>
      <c r="H39" s="234">
        <v>26</v>
      </c>
      <c r="I39" s="234">
        <v>2</v>
      </c>
      <c r="J39" s="234">
        <v>12</v>
      </c>
      <c r="K39" s="234">
        <v>2</v>
      </c>
      <c r="L39" s="234">
        <v>20</v>
      </c>
      <c r="M39" s="234">
        <v>10</v>
      </c>
      <c r="N39" s="234">
        <v>35</v>
      </c>
      <c r="O39" s="232">
        <f t="shared" si="0"/>
        <v>908</v>
      </c>
    </row>
    <row r="40" spans="1:15" x14ac:dyDescent="0.25">
      <c r="A40" s="474"/>
      <c r="B40" s="30" t="s">
        <v>83</v>
      </c>
      <c r="C40" s="233">
        <v>926</v>
      </c>
      <c r="D40" s="231">
        <v>493</v>
      </c>
      <c r="E40" s="234">
        <v>143</v>
      </c>
      <c r="F40" s="234">
        <v>197</v>
      </c>
      <c r="G40" s="234">
        <v>39</v>
      </c>
      <c r="H40" s="234">
        <v>62</v>
      </c>
      <c r="I40" s="234">
        <v>1</v>
      </c>
      <c r="J40" s="234">
        <v>27</v>
      </c>
      <c r="K40" s="234">
        <v>1</v>
      </c>
      <c r="L40" s="234">
        <v>52</v>
      </c>
      <c r="M40" s="234">
        <v>10</v>
      </c>
      <c r="N40" s="234">
        <v>80</v>
      </c>
      <c r="O40" s="232">
        <f t="shared" si="0"/>
        <v>2031</v>
      </c>
    </row>
    <row r="41" spans="1:15" x14ac:dyDescent="0.25">
      <c r="A41" s="474"/>
      <c r="B41" s="30" t="s">
        <v>84</v>
      </c>
      <c r="C41" s="233">
        <v>696</v>
      </c>
      <c r="D41" s="234">
        <v>431</v>
      </c>
      <c r="E41" s="234">
        <v>106</v>
      </c>
      <c r="F41" s="234">
        <v>209</v>
      </c>
      <c r="G41" s="234">
        <v>48</v>
      </c>
      <c r="H41" s="234">
        <v>51</v>
      </c>
      <c r="I41" s="234">
        <v>3</v>
      </c>
      <c r="J41" s="234">
        <v>31</v>
      </c>
      <c r="K41" s="234">
        <v>2</v>
      </c>
      <c r="L41" s="234">
        <v>112</v>
      </c>
      <c r="M41" s="234">
        <v>22</v>
      </c>
      <c r="N41" s="234">
        <v>103</v>
      </c>
      <c r="O41" s="232">
        <f t="shared" si="0"/>
        <v>1814</v>
      </c>
    </row>
    <row r="42" spans="1:15" x14ac:dyDescent="0.25">
      <c r="A42" s="474"/>
      <c r="B42" s="30" t="s">
        <v>85</v>
      </c>
      <c r="C42" s="233">
        <v>457</v>
      </c>
      <c r="D42" s="234">
        <v>268</v>
      </c>
      <c r="E42" s="234">
        <v>76</v>
      </c>
      <c r="F42" s="234">
        <v>104</v>
      </c>
      <c r="G42" s="234">
        <v>29</v>
      </c>
      <c r="H42" s="234">
        <v>32</v>
      </c>
      <c r="I42" s="234">
        <v>1</v>
      </c>
      <c r="J42" s="234">
        <v>15</v>
      </c>
      <c r="K42" s="234">
        <v>1</v>
      </c>
      <c r="L42" s="234">
        <v>33</v>
      </c>
      <c r="M42" s="234">
        <v>7</v>
      </c>
      <c r="N42" s="234">
        <v>46</v>
      </c>
      <c r="O42" s="232">
        <f t="shared" si="0"/>
        <v>1069</v>
      </c>
    </row>
    <row r="43" spans="1:15" x14ac:dyDescent="0.25">
      <c r="A43" s="474"/>
      <c r="B43" s="30" t="s">
        <v>86</v>
      </c>
      <c r="C43" s="233">
        <v>448</v>
      </c>
      <c r="D43" s="234">
        <v>331</v>
      </c>
      <c r="E43" s="234">
        <v>68</v>
      </c>
      <c r="F43" s="234">
        <v>97</v>
      </c>
      <c r="G43" s="234">
        <v>21</v>
      </c>
      <c r="H43" s="234">
        <v>36</v>
      </c>
      <c r="I43" s="234"/>
      <c r="J43" s="234">
        <v>13</v>
      </c>
      <c r="K43" s="234">
        <v>3</v>
      </c>
      <c r="L43" s="234">
        <v>27</v>
      </c>
      <c r="M43" s="234">
        <v>6</v>
      </c>
      <c r="N43" s="234">
        <v>50</v>
      </c>
      <c r="O43" s="232">
        <f t="shared" si="0"/>
        <v>1100</v>
      </c>
    </row>
    <row r="44" spans="1:15" x14ac:dyDescent="0.25">
      <c r="A44" s="474"/>
      <c r="B44" s="30" t="s">
        <v>87</v>
      </c>
      <c r="C44" s="233">
        <v>68</v>
      </c>
      <c r="D44" s="234">
        <v>77</v>
      </c>
      <c r="E44" s="234">
        <v>18</v>
      </c>
      <c r="F44" s="234">
        <v>26</v>
      </c>
      <c r="G44" s="234">
        <v>7</v>
      </c>
      <c r="H44" s="234">
        <v>6</v>
      </c>
      <c r="I44" s="234">
        <v>1</v>
      </c>
      <c r="J44" s="234">
        <v>3</v>
      </c>
      <c r="K44" s="234"/>
      <c r="L44" s="234">
        <v>6</v>
      </c>
      <c r="M44" s="234">
        <v>2</v>
      </c>
      <c r="N44" s="234">
        <v>12</v>
      </c>
      <c r="O44" s="232">
        <f t="shared" si="0"/>
        <v>226</v>
      </c>
    </row>
    <row r="45" spans="1:15" x14ac:dyDescent="0.25">
      <c r="A45" s="474" t="s">
        <v>129</v>
      </c>
      <c r="B45" s="30" t="s">
        <v>88</v>
      </c>
      <c r="C45" s="174">
        <v>1417</v>
      </c>
      <c r="D45" s="234">
        <v>349</v>
      </c>
      <c r="E45" s="234">
        <v>115</v>
      </c>
      <c r="F45" s="231">
        <v>269</v>
      </c>
      <c r="G45" s="234">
        <v>84</v>
      </c>
      <c r="H45" s="234">
        <v>66</v>
      </c>
      <c r="I45" s="234">
        <v>4</v>
      </c>
      <c r="J45" s="234">
        <v>50</v>
      </c>
      <c r="K45" s="234">
        <v>11</v>
      </c>
      <c r="L45" s="234">
        <v>105</v>
      </c>
      <c r="M45" s="234">
        <v>30</v>
      </c>
      <c r="N45" s="234">
        <v>141</v>
      </c>
      <c r="O45" s="232">
        <f t="shared" si="0"/>
        <v>2641</v>
      </c>
    </row>
    <row r="46" spans="1:15" x14ac:dyDescent="0.25">
      <c r="A46" s="474"/>
      <c r="B46" s="30" t="s">
        <v>89</v>
      </c>
      <c r="C46" s="174">
        <v>2225</v>
      </c>
      <c r="D46" s="231">
        <v>528</v>
      </c>
      <c r="E46" s="234">
        <v>198</v>
      </c>
      <c r="F46" s="231">
        <v>389</v>
      </c>
      <c r="G46" s="234">
        <v>123</v>
      </c>
      <c r="H46" s="234">
        <v>158</v>
      </c>
      <c r="I46" s="234">
        <v>4</v>
      </c>
      <c r="J46" s="234">
        <v>87</v>
      </c>
      <c r="K46" s="234">
        <v>15</v>
      </c>
      <c r="L46" s="234">
        <v>221</v>
      </c>
      <c r="M46" s="234">
        <v>50</v>
      </c>
      <c r="N46" s="234">
        <v>236</v>
      </c>
      <c r="O46" s="232">
        <f t="shared" si="0"/>
        <v>4234</v>
      </c>
    </row>
    <row r="47" spans="1:15" x14ac:dyDescent="0.25">
      <c r="A47" s="474"/>
      <c r="B47" s="30" t="s">
        <v>90</v>
      </c>
      <c r="C47" s="174">
        <v>1463</v>
      </c>
      <c r="D47" s="234">
        <v>344</v>
      </c>
      <c r="E47" s="234">
        <v>87</v>
      </c>
      <c r="F47" s="234">
        <v>210</v>
      </c>
      <c r="G47" s="234">
        <v>49</v>
      </c>
      <c r="H47" s="234">
        <v>105</v>
      </c>
      <c r="I47" s="234">
        <v>2</v>
      </c>
      <c r="J47" s="234">
        <v>43</v>
      </c>
      <c r="K47" s="234">
        <v>1</v>
      </c>
      <c r="L47" s="234">
        <v>98</v>
      </c>
      <c r="M47" s="234">
        <v>23</v>
      </c>
      <c r="N47" s="234">
        <v>127</v>
      </c>
      <c r="O47" s="232">
        <f t="shared" si="0"/>
        <v>2552</v>
      </c>
    </row>
    <row r="48" spans="1:15" x14ac:dyDescent="0.25">
      <c r="A48" s="474"/>
      <c r="B48" s="30" t="s">
        <v>91</v>
      </c>
      <c r="C48" s="233">
        <v>713</v>
      </c>
      <c r="D48" s="234">
        <v>276</v>
      </c>
      <c r="E48" s="234">
        <v>91</v>
      </c>
      <c r="F48" s="234">
        <v>155</v>
      </c>
      <c r="G48" s="234">
        <v>39</v>
      </c>
      <c r="H48" s="234">
        <v>41</v>
      </c>
      <c r="I48" s="234">
        <v>2</v>
      </c>
      <c r="J48" s="234">
        <v>29</v>
      </c>
      <c r="K48" s="234">
        <v>4</v>
      </c>
      <c r="L48" s="234">
        <v>44</v>
      </c>
      <c r="M48" s="234">
        <v>15</v>
      </c>
      <c r="N48" s="234">
        <v>63</v>
      </c>
      <c r="O48" s="232">
        <f t="shared" si="0"/>
        <v>1472</v>
      </c>
    </row>
    <row r="49" spans="1:15" x14ac:dyDescent="0.25">
      <c r="A49" s="474"/>
      <c r="B49" s="30" t="s">
        <v>92</v>
      </c>
      <c r="C49" s="174">
        <v>2810</v>
      </c>
      <c r="D49" s="231">
        <v>790</v>
      </c>
      <c r="E49" s="234">
        <v>238</v>
      </c>
      <c r="F49" s="231">
        <v>453</v>
      </c>
      <c r="G49" s="234">
        <v>104</v>
      </c>
      <c r="H49" s="234">
        <v>145</v>
      </c>
      <c r="I49" s="234">
        <v>11</v>
      </c>
      <c r="J49" s="234">
        <v>97</v>
      </c>
      <c r="K49" s="234">
        <v>14</v>
      </c>
      <c r="L49" s="234">
        <v>287</v>
      </c>
      <c r="M49" s="234">
        <v>59</v>
      </c>
      <c r="N49" s="234">
        <v>269</v>
      </c>
      <c r="O49" s="232">
        <f t="shared" si="0"/>
        <v>5277</v>
      </c>
    </row>
    <row r="50" spans="1:15" x14ac:dyDescent="0.25">
      <c r="A50" s="474"/>
      <c r="B50" s="30" t="s">
        <v>93</v>
      </c>
      <c r="C50" s="174">
        <v>2660</v>
      </c>
      <c r="D50" s="231">
        <v>802</v>
      </c>
      <c r="E50" s="234">
        <v>288</v>
      </c>
      <c r="F50" s="231">
        <v>495</v>
      </c>
      <c r="G50" s="234">
        <v>169</v>
      </c>
      <c r="H50" s="234">
        <v>171</v>
      </c>
      <c r="I50" s="234">
        <v>8</v>
      </c>
      <c r="J50" s="234">
        <v>74</v>
      </c>
      <c r="K50" s="234">
        <v>13</v>
      </c>
      <c r="L50" s="234">
        <v>256</v>
      </c>
      <c r="M50" s="234">
        <v>70</v>
      </c>
      <c r="N50" s="234">
        <v>302</v>
      </c>
      <c r="O50" s="232">
        <f t="shared" si="0"/>
        <v>5308</v>
      </c>
    </row>
    <row r="51" spans="1:15" x14ac:dyDescent="0.25">
      <c r="A51" s="474"/>
      <c r="B51" s="30" t="s">
        <v>94</v>
      </c>
      <c r="C51" s="233">
        <v>812</v>
      </c>
      <c r="D51" s="231">
        <v>487</v>
      </c>
      <c r="E51" s="234">
        <v>144</v>
      </c>
      <c r="F51" s="234">
        <v>193</v>
      </c>
      <c r="G51" s="234">
        <v>62</v>
      </c>
      <c r="H51" s="234">
        <v>63</v>
      </c>
      <c r="I51" s="234">
        <v>1</v>
      </c>
      <c r="J51" s="234">
        <v>26</v>
      </c>
      <c r="K51" s="234">
        <v>1</v>
      </c>
      <c r="L51" s="234">
        <v>47</v>
      </c>
      <c r="M51" s="234">
        <v>16</v>
      </c>
      <c r="N51" s="234">
        <v>78</v>
      </c>
      <c r="O51" s="232">
        <f t="shared" si="0"/>
        <v>1930</v>
      </c>
    </row>
    <row r="52" spans="1:15" x14ac:dyDescent="0.25">
      <c r="A52" s="474"/>
      <c r="B52" s="30" t="s">
        <v>95</v>
      </c>
      <c r="C52" s="174">
        <v>2564</v>
      </c>
      <c r="D52" s="231">
        <v>777</v>
      </c>
      <c r="E52" s="234">
        <v>233</v>
      </c>
      <c r="F52" s="231">
        <v>381</v>
      </c>
      <c r="G52" s="234">
        <v>100</v>
      </c>
      <c r="H52" s="234">
        <v>128</v>
      </c>
      <c r="I52" s="234">
        <v>11</v>
      </c>
      <c r="J52" s="234">
        <v>77</v>
      </c>
      <c r="K52" s="234">
        <v>4</v>
      </c>
      <c r="L52" s="234">
        <v>189</v>
      </c>
      <c r="M52" s="234">
        <v>39</v>
      </c>
      <c r="N52" s="234">
        <v>226</v>
      </c>
      <c r="O52" s="232">
        <f t="shared" si="0"/>
        <v>4729</v>
      </c>
    </row>
    <row r="53" spans="1:15" x14ac:dyDescent="0.25">
      <c r="A53" s="474"/>
      <c r="B53" s="30" t="s">
        <v>96</v>
      </c>
      <c r="C53" s="233">
        <v>835</v>
      </c>
      <c r="D53" s="234">
        <v>162</v>
      </c>
      <c r="E53" s="234">
        <v>49</v>
      </c>
      <c r="F53" s="234">
        <v>114</v>
      </c>
      <c r="G53" s="234">
        <v>25</v>
      </c>
      <c r="H53" s="234">
        <v>77</v>
      </c>
      <c r="I53" s="234">
        <v>2</v>
      </c>
      <c r="J53" s="234">
        <v>23</v>
      </c>
      <c r="K53" s="234">
        <v>7</v>
      </c>
      <c r="L53" s="234">
        <v>76</v>
      </c>
      <c r="M53" s="234">
        <v>7</v>
      </c>
      <c r="N53" s="234">
        <v>84</v>
      </c>
      <c r="O53" s="232">
        <f t="shared" si="0"/>
        <v>1461</v>
      </c>
    </row>
    <row r="54" spans="1:15" x14ac:dyDescent="0.25">
      <c r="A54" s="474"/>
      <c r="B54" s="30" t="s">
        <v>97</v>
      </c>
      <c r="C54" s="233">
        <v>810</v>
      </c>
      <c r="D54" s="231">
        <v>647</v>
      </c>
      <c r="E54" s="234">
        <v>149</v>
      </c>
      <c r="F54" s="231">
        <v>326</v>
      </c>
      <c r="G54" s="234">
        <v>48</v>
      </c>
      <c r="H54" s="234">
        <v>82</v>
      </c>
      <c r="I54" s="234">
        <v>7</v>
      </c>
      <c r="J54" s="234">
        <v>18</v>
      </c>
      <c r="K54" s="234"/>
      <c r="L54" s="234">
        <v>36</v>
      </c>
      <c r="M54" s="234">
        <v>12</v>
      </c>
      <c r="N54" s="234">
        <v>89</v>
      </c>
      <c r="O54" s="232">
        <f t="shared" si="0"/>
        <v>2224</v>
      </c>
    </row>
    <row r="55" spans="1:15" x14ac:dyDescent="0.25">
      <c r="A55" s="474" t="s">
        <v>130</v>
      </c>
      <c r="B55" s="30" t="s">
        <v>98</v>
      </c>
      <c r="C55" s="174">
        <v>3695</v>
      </c>
      <c r="D55" s="231">
        <v>1028</v>
      </c>
      <c r="E55" s="231">
        <v>420</v>
      </c>
      <c r="F55" s="231">
        <v>852</v>
      </c>
      <c r="G55" s="231">
        <v>254</v>
      </c>
      <c r="H55" s="234">
        <v>206</v>
      </c>
      <c r="I55" s="234">
        <v>9</v>
      </c>
      <c r="J55" s="234">
        <v>202</v>
      </c>
      <c r="K55" s="234">
        <v>35</v>
      </c>
      <c r="L55" s="234">
        <v>394</v>
      </c>
      <c r="M55" s="234">
        <v>103</v>
      </c>
      <c r="N55" s="234">
        <v>422</v>
      </c>
      <c r="O55" s="232">
        <f t="shared" si="0"/>
        <v>7620</v>
      </c>
    </row>
    <row r="56" spans="1:15" x14ac:dyDescent="0.25">
      <c r="A56" s="474"/>
      <c r="B56" s="30" t="s">
        <v>99</v>
      </c>
      <c r="C56" s="174">
        <v>2500</v>
      </c>
      <c r="D56" s="231">
        <v>689</v>
      </c>
      <c r="E56" s="234">
        <v>251</v>
      </c>
      <c r="F56" s="231">
        <v>413</v>
      </c>
      <c r="G56" s="234">
        <v>158</v>
      </c>
      <c r="H56" s="234">
        <v>153</v>
      </c>
      <c r="I56" s="234">
        <v>13</v>
      </c>
      <c r="J56" s="234">
        <v>136</v>
      </c>
      <c r="K56" s="234">
        <v>20</v>
      </c>
      <c r="L56" s="234">
        <v>313</v>
      </c>
      <c r="M56" s="234">
        <v>81</v>
      </c>
      <c r="N56" s="234">
        <v>272</v>
      </c>
      <c r="O56" s="232">
        <f t="shared" si="0"/>
        <v>4999</v>
      </c>
    </row>
    <row r="57" spans="1:15" x14ac:dyDescent="0.25">
      <c r="A57" s="474"/>
      <c r="B57" s="30" t="s">
        <v>100</v>
      </c>
      <c r="C57" s="174">
        <v>1355</v>
      </c>
      <c r="D57" s="231">
        <v>486</v>
      </c>
      <c r="E57" s="234">
        <v>176</v>
      </c>
      <c r="F57" s="231">
        <v>297</v>
      </c>
      <c r="G57" s="234">
        <v>97</v>
      </c>
      <c r="H57" s="234">
        <v>103</v>
      </c>
      <c r="I57" s="234">
        <v>9</v>
      </c>
      <c r="J57" s="234">
        <v>61</v>
      </c>
      <c r="K57" s="234">
        <v>11</v>
      </c>
      <c r="L57" s="234">
        <v>167</v>
      </c>
      <c r="M57" s="234">
        <v>45</v>
      </c>
      <c r="N57" s="234">
        <v>149</v>
      </c>
      <c r="O57" s="232">
        <f t="shared" si="0"/>
        <v>2956</v>
      </c>
    </row>
    <row r="58" spans="1:15" x14ac:dyDescent="0.25">
      <c r="A58" s="474"/>
      <c r="B58" s="30" t="s">
        <v>101</v>
      </c>
      <c r="C58" s="174">
        <v>1017</v>
      </c>
      <c r="D58" s="231">
        <v>571</v>
      </c>
      <c r="E58" s="234">
        <v>210</v>
      </c>
      <c r="F58" s="231">
        <v>289</v>
      </c>
      <c r="G58" s="234">
        <v>90</v>
      </c>
      <c r="H58" s="234">
        <v>74</v>
      </c>
      <c r="I58" s="234">
        <v>2</v>
      </c>
      <c r="J58" s="234">
        <v>52</v>
      </c>
      <c r="K58" s="234">
        <v>5</v>
      </c>
      <c r="L58" s="234">
        <v>99</v>
      </c>
      <c r="M58" s="234">
        <v>28</v>
      </c>
      <c r="N58" s="234">
        <v>128</v>
      </c>
      <c r="O58" s="232">
        <f t="shared" si="0"/>
        <v>2565</v>
      </c>
    </row>
    <row r="59" spans="1:15" x14ac:dyDescent="0.25">
      <c r="A59" s="474"/>
      <c r="B59" s="30" t="s">
        <v>102</v>
      </c>
      <c r="C59" s="174">
        <v>1532</v>
      </c>
      <c r="D59" s="231">
        <v>993</v>
      </c>
      <c r="E59" s="234">
        <v>251</v>
      </c>
      <c r="F59" s="231">
        <v>407</v>
      </c>
      <c r="G59" s="234">
        <v>96</v>
      </c>
      <c r="H59" s="234">
        <v>96</v>
      </c>
      <c r="I59" s="234">
        <v>5</v>
      </c>
      <c r="J59" s="234">
        <v>67</v>
      </c>
      <c r="K59" s="234">
        <v>10</v>
      </c>
      <c r="L59" s="234">
        <v>162</v>
      </c>
      <c r="M59" s="234">
        <v>28</v>
      </c>
      <c r="N59" s="234">
        <v>164</v>
      </c>
      <c r="O59" s="232">
        <f t="shared" si="0"/>
        <v>3811</v>
      </c>
    </row>
    <row r="60" spans="1:15" x14ac:dyDescent="0.25">
      <c r="A60" s="474" t="s">
        <v>131</v>
      </c>
      <c r="B60" s="30" t="s">
        <v>103</v>
      </c>
      <c r="C60" s="174">
        <v>3362</v>
      </c>
      <c r="D60" s="231">
        <v>1082</v>
      </c>
      <c r="E60" s="231">
        <v>332</v>
      </c>
      <c r="F60" s="231">
        <v>616</v>
      </c>
      <c r="G60" s="234">
        <v>154</v>
      </c>
      <c r="H60" s="234">
        <v>209</v>
      </c>
      <c r="I60" s="234">
        <v>12</v>
      </c>
      <c r="J60" s="234">
        <v>141</v>
      </c>
      <c r="K60" s="234">
        <v>11</v>
      </c>
      <c r="L60" s="234">
        <v>337</v>
      </c>
      <c r="M60" s="234">
        <v>71</v>
      </c>
      <c r="N60" s="234">
        <v>364</v>
      </c>
      <c r="O60" s="232">
        <f t="shared" si="0"/>
        <v>6691</v>
      </c>
    </row>
    <row r="61" spans="1:15" x14ac:dyDescent="0.25">
      <c r="A61" s="474"/>
      <c r="B61" s="30" t="s">
        <v>104</v>
      </c>
      <c r="C61" s="174">
        <v>2109</v>
      </c>
      <c r="D61" s="231">
        <v>668</v>
      </c>
      <c r="E61" s="234">
        <v>166</v>
      </c>
      <c r="F61" s="231">
        <v>360</v>
      </c>
      <c r="G61" s="234">
        <v>89</v>
      </c>
      <c r="H61" s="234">
        <v>169</v>
      </c>
      <c r="I61" s="234">
        <v>7</v>
      </c>
      <c r="J61" s="234">
        <v>82</v>
      </c>
      <c r="K61" s="234">
        <v>5</v>
      </c>
      <c r="L61" s="234">
        <v>161</v>
      </c>
      <c r="M61" s="234">
        <v>41</v>
      </c>
      <c r="N61" s="234">
        <v>226</v>
      </c>
      <c r="O61" s="232">
        <f t="shared" si="0"/>
        <v>4083</v>
      </c>
    </row>
    <row r="62" spans="1:15" x14ac:dyDescent="0.25">
      <c r="A62" s="474"/>
      <c r="B62" s="30" t="s">
        <v>105</v>
      </c>
      <c r="C62" s="233">
        <v>174</v>
      </c>
      <c r="D62" s="234">
        <v>146</v>
      </c>
      <c r="E62" s="234">
        <v>57</v>
      </c>
      <c r="F62" s="234">
        <v>92</v>
      </c>
      <c r="G62" s="234">
        <v>25</v>
      </c>
      <c r="H62" s="234">
        <v>14</v>
      </c>
      <c r="I62" s="234">
        <v>2</v>
      </c>
      <c r="J62" s="234">
        <v>9</v>
      </c>
      <c r="K62" s="234">
        <v>3</v>
      </c>
      <c r="L62" s="234">
        <v>15</v>
      </c>
      <c r="M62" s="234">
        <v>7</v>
      </c>
      <c r="N62" s="234">
        <v>24</v>
      </c>
      <c r="O62" s="232">
        <f t="shared" si="0"/>
        <v>568</v>
      </c>
    </row>
    <row r="63" spans="1:15" x14ac:dyDescent="0.25">
      <c r="A63" s="475" t="s">
        <v>133</v>
      </c>
      <c r="B63" s="30" t="s">
        <v>106</v>
      </c>
      <c r="C63" s="174">
        <v>1220</v>
      </c>
      <c r="D63" s="234">
        <v>421</v>
      </c>
      <c r="E63" s="234">
        <v>112</v>
      </c>
      <c r="F63" s="234">
        <v>193</v>
      </c>
      <c r="G63" s="234">
        <v>61</v>
      </c>
      <c r="H63" s="234">
        <v>59</v>
      </c>
      <c r="I63" s="234">
        <v>6</v>
      </c>
      <c r="J63" s="234">
        <v>52</v>
      </c>
      <c r="K63" s="234">
        <v>7</v>
      </c>
      <c r="L63" s="234">
        <v>111</v>
      </c>
      <c r="M63" s="234">
        <v>21</v>
      </c>
      <c r="N63" s="234">
        <v>115</v>
      </c>
      <c r="O63" s="232">
        <f t="shared" si="0"/>
        <v>2378</v>
      </c>
    </row>
    <row r="64" spans="1:15" x14ac:dyDescent="0.25">
      <c r="A64" s="475"/>
      <c r="B64" s="30" t="s">
        <v>107</v>
      </c>
      <c r="C64" s="233">
        <v>768</v>
      </c>
      <c r="D64" s="234">
        <v>335</v>
      </c>
      <c r="E64" s="234">
        <v>117</v>
      </c>
      <c r="F64" s="234">
        <v>201</v>
      </c>
      <c r="G64" s="234">
        <v>63</v>
      </c>
      <c r="H64" s="234">
        <v>65</v>
      </c>
      <c r="I64" s="234">
        <v>5</v>
      </c>
      <c r="J64" s="234">
        <v>49</v>
      </c>
      <c r="K64" s="234">
        <v>14</v>
      </c>
      <c r="L64" s="234">
        <v>81</v>
      </c>
      <c r="M64" s="234">
        <v>31</v>
      </c>
      <c r="N64" s="234">
        <v>94</v>
      </c>
      <c r="O64" s="232">
        <f t="shared" si="0"/>
        <v>1823</v>
      </c>
    </row>
    <row r="65" spans="1:15" x14ac:dyDescent="0.25">
      <c r="A65" s="475"/>
      <c r="B65" s="30" t="s">
        <v>108</v>
      </c>
      <c r="C65" s="233">
        <v>437</v>
      </c>
      <c r="D65" s="234">
        <v>157</v>
      </c>
      <c r="E65" s="234">
        <v>61</v>
      </c>
      <c r="F65" s="234">
        <v>77</v>
      </c>
      <c r="G65" s="234">
        <v>20</v>
      </c>
      <c r="H65" s="234">
        <v>30</v>
      </c>
      <c r="I65" s="234">
        <v>2</v>
      </c>
      <c r="J65" s="234">
        <v>21</v>
      </c>
      <c r="K65" s="234">
        <v>4</v>
      </c>
      <c r="L65" s="234">
        <v>56</v>
      </c>
      <c r="M65" s="234">
        <v>14</v>
      </c>
      <c r="N65" s="234">
        <v>65</v>
      </c>
      <c r="O65" s="232">
        <f t="shared" si="0"/>
        <v>944</v>
      </c>
    </row>
    <row r="66" spans="1:15" x14ac:dyDescent="0.25">
      <c r="A66" s="475"/>
      <c r="B66" s="30" t="s">
        <v>109</v>
      </c>
      <c r="C66" s="233">
        <v>485</v>
      </c>
      <c r="D66" s="234">
        <v>320</v>
      </c>
      <c r="E66" s="234">
        <v>114</v>
      </c>
      <c r="F66" s="234">
        <v>215</v>
      </c>
      <c r="G66" s="234">
        <v>73</v>
      </c>
      <c r="H66" s="234">
        <v>31</v>
      </c>
      <c r="I66" s="234">
        <v>4</v>
      </c>
      <c r="J66" s="234">
        <v>36</v>
      </c>
      <c r="K66" s="234">
        <v>7</v>
      </c>
      <c r="L66" s="234">
        <v>78</v>
      </c>
      <c r="M66" s="234">
        <v>22</v>
      </c>
      <c r="N66" s="234">
        <v>88</v>
      </c>
      <c r="O66" s="232">
        <f t="shared" si="0"/>
        <v>1473</v>
      </c>
    </row>
    <row r="67" spans="1:15" x14ac:dyDescent="0.25">
      <c r="A67" s="475"/>
      <c r="B67" s="30" t="s">
        <v>110</v>
      </c>
      <c r="C67" s="233">
        <v>432</v>
      </c>
      <c r="D67" s="234">
        <v>171</v>
      </c>
      <c r="E67" s="234">
        <v>54</v>
      </c>
      <c r="F67" s="234">
        <v>68</v>
      </c>
      <c r="G67" s="234">
        <v>35</v>
      </c>
      <c r="H67" s="234">
        <v>15</v>
      </c>
      <c r="I67" s="234">
        <v>2</v>
      </c>
      <c r="J67" s="234">
        <v>13</v>
      </c>
      <c r="K67" s="234">
        <v>4</v>
      </c>
      <c r="L67" s="234">
        <v>25</v>
      </c>
      <c r="M67" s="234">
        <v>8</v>
      </c>
      <c r="N67" s="234">
        <v>57</v>
      </c>
      <c r="O67" s="232">
        <f t="shared" si="0"/>
        <v>884</v>
      </c>
    </row>
    <row r="68" spans="1:15" x14ac:dyDescent="0.25">
      <c r="A68" s="475"/>
      <c r="B68" s="30" t="s">
        <v>111</v>
      </c>
      <c r="C68" s="233">
        <v>505</v>
      </c>
      <c r="D68" s="234">
        <v>220</v>
      </c>
      <c r="E68" s="234">
        <v>56</v>
      </c>
      <c r="F68" s="234">
        <v>123</v>
      </c>
      <c r="G68" s="234">
        <v>29</v>
      </c>
      <c r="H68" s="234">
        <v>39</v>
      </c>
      <c r="I68" s="234">
        <v>4</v>
      </c>
      <c r="J68" s="234">
        <v>29</v>
      </c>
      <c r="K68" s="234">
        <v>6</v>
      </c>
      <c r="L68" s="234">
        <v>66</v>
      </c>
      <c r="M68" s="234">
        <v>13</v>
      </c>
      <c r="N68" s="234">
        <v>54</v>
      </c>
      <c r="O68" s="232">
        <f t="shared" si="0"/>
        <v>1144</v>
      </c>
    </row>
    <row r="69" spans="1:15" x14ac:dyDescent="0.25">
      <c r="A69" s="475"/>
      <c r="B69" s="30" t="s">
        <v>112</v>
      </c>
      <c r="C69" s="233">
        <v>416</v>
      </c>
      <c r="D69" s="234">
        <v>306</v>
      </c>
      <c r="E69" s="234">
        <v>88</v>
      </c>
      <c r="F69" s="234">
        <v>144</v>
      </c>
      <c r="G69" s="234">
        <v>19</v>
      </c>
      <c r="H69" s="234">
        <v>43</v>
      </c>
      <c r="I69" s="234"/>
      <c r="J69" s="234">
        <v>17</v>
      </c>
      <c r="K69" s="234">
        <v>1</v>
      </c>
      <c r="L69" s="234">
        <v>33</v>
      </c>
      <c r="M69" s="234">
        <v>7</v>
      </c>
      <c r="N69" s="234">
        <v>50</v>
      </c>
      <c r="O69" s="232">
        <f t="shared" si="0"/>
        <v>1124</v>
      </c>
    </row>
    <row r="70" spans="1:15" x14ac:dyDescent="0.25">
      <c r="A70" s="475"/>
      <c r="B70" s="30" t="s">
        <v>113</v>
      </c>
      <c r="C70" s="233">
        <v>519</v>
      </c>
      <c r="D70" s="234">
        <v>368</v>
      </c>
      <c r="E70" s="234">
        <v>138</v>
      </c>
      <c r="F70" s="234">
        <v>141</v>
      </c>
      <c r="G70" s="234">
        <v>44</v>
      </c>
      <c r="H70" s="234">
        <v>45</v>
      </c>
      <c r="I70" s="234">
        <v>1</v>
      </c>
      <c r="J70" s="234">
        <v>27</v>
      </c>
      <c r="K70" s="234"/>
      <c r="L70" s="234">
        <v>37</v>
      </c>
      <c r="M70" s="234">
        <v>9</v>
      </c>
      <c r="N70" s="234">
        <v>68</v>
      </c>
      <c r="O70" s="232">
        <f t="shared" si="0"/>
        <v>1397</v>
      </c>
    </row>
    <row r="71" spans="1:15" x14ac:dyDescent="0.25">
      <c r="A71" s="475"/>
      <c r="B71" s="30" t="s">
        <v>114</v>
      </c>
      <c r="C71" s="233">
        <v>390</v>
      </c>
      <c r="D71" s="234">
        <v>268</v>
      </c>
      <c r="E71" s="234">
        <v>91</v>
      </c>
      <c r="F71" s="234">
        <v>112</v>
      </c>
      <c r="G71" s="234">
        <v>20</v>
      </c>
      <c r="H71" s="234">
        <v>38</v>
      </c>
      <c r="I71" s="234">
        <v>1</v>
      </c>
      <c r="J71" s="234">
        <v>19</v>
      </c>
      <c r="K71" s="234">
        <v>2</v>
      </c>
      <c r="L71" s="234">
        <v>26</v>
      </c>
      <c r="M71" s="234">
        <v>9</v>
      </c>
      <c r="N71" s="234">
        <v>56</v>
      </c>
      <c r="O71" s="232">
        <f t="shared" si="0"/>
        <v>1032</v>
      </c>
    </row>
    <row r="72" spans="1:15" x14ac:dyDescent="0.25">
      <c r="A72" s="474" t="s">
        <v>132</v>
      </c>
      <c r="B72" s="30" t="s">
        <v>115</v>
      </c>
      <c r="C72" s="174">
        <v>1957</v>
      </c>
      <c r="D72" s="231">
        <v>971</v>
      </c>
      <c r="E72" s="234">
        <v>228</v>
      </c>
      <c r="F72" s="231">
        <v>366</v>
      </c>
      <c r="G72" s="234">
        <v>75</v>
      </c>
      <c r="H72" s="234">
        <v>151</v>
      </c>
      <c r="I72" s="234">
        <v>4</v>
      </c>
      <c r="J72" s="234">
        <v>52</v>
      </c>
      <c r="K72" s="234">
        <v>5</v>
      </c>
      <c r="L72" s="234">
        <v>124</v>
      </c>
      <c r="M72" s="234">
        <v>24</v>
      </c>
      <c r="N72" s="234">
        <v>167</v>
      </c>
      <c r="O72" s="232">
        <f t="shared" si="0"/>
        <v>4124</v>
      </c>
    </row>
    <row r="73" spans="1:15" x14ac:dyDescent="0.25">
      <c r="A73" s="474"/>
      <c r="B73" s="30" t="s">
        <v>116</v>
      </c>
      <c r="C73" s="233">
        <v>616</v>
      </c>
      <c r="D73" s="234">
        <v>339</v>
      </c>
      <c r="E73" s="234">
        <v>103</v>
      </c>
      <c r="F73" s="234">
        <v>163</v>
      </c>
      <c r="G73" s="234">
        <v>28</v>
      </c>
      <c r="H73" s="234">
        <v>41</v>
      </c>
      <c r="I73" s="234">
        <v>2</v>
      </c>
      <c r="J73" s="234">
        <v>23</v>
      </c>
      <c r="K73" s="234">
        <v>2</v>
      </c>
      <c r="L73" s="234">
        <v>39</v>
      </c>
      <c r="M73" s="234">
        <v>10</v>
      </c>
      <c r="N73" s="234">
        <v>61</v>
      </c>
      <c r="O73" s="232">
        <f t="shared" si="0"/>
        <v>1427</v>
      </c>
    </row>
    <row r="74" spans="1:15" x14ac:dyDescent="0.25">
      <c r="A74" s="474"/>
      <c r="B74" s="30" t="s">
        <v>117</v>
      </c>
      <c r="C74" s="233">
        <v>305</v>
      </c>
      <c r="D74" s="234">
        <v>167</v>
      </c>
      <c r="E74" s="234">
        <v>61</v>
      </c>
      <c r="F74" s="234">
        <v>153</v>
      </c>
      <c r="G74" s="234">
        <v>38</v>
      </c>
      <c r="H74" s="234">
        <v>17</v>
      </c>
      <c r="I74" s="234">
        <v>2</v>
      </c>
      <c r="J74" s="234">
        <v>40</v>
      </c>
      <c r="K74" s="234">
        <v>7</v>
      </c>
      <c r="L74" s="234">
        <v>105</v>
      </c>
      <c r="M74" s="234">
        <v>16</v>
      </c>
      <c r="N74" s="234">
        <v>59</v>
      </c>
      <c r="O74" s="232">
        <f t="shared" ref="O74:O77" si="1">SUM(C74:N74)</f>
        <v>970</v>
      </c>
    </row>
    <row r="75" spans="1:15" x14ac:dyDescent="0.25">
      <c r="A75" s="474"/>
      <c r="B75" s="30" t="s">
        <v>118</v>
      </c>
      <c r="C75" s="233">
        <v>714</v>
      </c>
      <c r="D75" s="234">
        <v>361</v>
      </c>
      <c r="E75" s="234">
        <v>103</v>
      </c>
      <c r="F75" s="234">
        <v>181</v>
      </c>
      <c r="G75" s="234">
        <v>43</v>
      </c>
      <c r="H75" s="234">
        <v>31</v>
      </c>
      <c r="I75" s="234"/>
      <c r="J75" s="234">
        <v>27</v>
      </c>
      <c r="K75" s="234">
        <v>3</v>
      </c>
      <c r="L75" s="234">
        <v>61</v>
      </c>
      <c r="M75" s="234">
        <v>14</v>
      </c>
      <c r="N75" s="234">
        <v>69</v>
      </c>
      <c r="O75" s="232">
        <f t="shared" si="1"/>
        <v>1607</v>
      </c>
    </row>
    <row r="76" spans="1:15" x14ac:dyDescent="0.25">
      <c r="A76" s="474"/>
      <c r="B76" s="30" t="s">
        <v>119</v>
      </c>
      <c r="C76" s="233">
        <v>928</v>
      </c>
      <c r="D76" s="231">
        <v>576</v>
      </c>
      <c r="E76" s="234">
        <v>169</v>
      </c>
      <c r="F76" s="231">
        <v>295</v>
      </c>
      <c r="G76" s="234">
        <v>55</v>
      </c>
      <c r="H76" s="234">
        <v>96</v>
      </c>
      <c r="I76" s="234">
        <v>6</v>
      </c>
      <c r="J76" s="234">
        <v>35</v>
      </c>
      <c r="K76" s="234">
        <v>5</v>
      </c>
      <c r="L76" s="234">
        <v>73</v>
      </c>
      <c r="M76" s="234">
        <v>24</v>
      </c>
      <c r="N76" s="234">
        <v>107</v>
      </c>
      <c r="O76" s="232">
        <f t="shared" si="1"/>
        <v>2369</v>
      </c>
    </row>
    <row r="77" spans="1:15" x14ac:dyDescent="0.25">
      <c r="A77" s="474"/>
      <c r="B77" s="30" t="s">
        <v>120</v>
      </c>
      <c r="C77" s="233">
        <v>129</v>
      </c>
      <c r="D77" s="234">
        <v>85</v>
      </c>
      <c r="E77" s="234">
        <v>37</v>
      </c>
      <c r="F77" s="234">
        <v>40</v>
      </c>
      <c r="G77" s="234">
        <v>6</v>
      </c>
      <c r="H77" s="234">
        <v>20</v>
      </c>
      <c r="I77" s="234"/>
      <c r="J77" s="234">
        <v>8</v>
      </c>
      <c r="K77" s="234"/>
      <c r="L77" s="234">
        <v>13</v>
      </c>
      <c r="M77" s="234">
        <v>3</v>
      </c>
      <c r="N77" s="234">
        <v>23</v>
      </c>
      <c r="O77" s="232">
        <f t="shared" si="1"/>
        <v>364</v>
      </c>
    </row>
    <row r="78" spans="1:15" x14ac:dyDescent="0.25">
      <c r="B78" s="262" t="s">
        <v>121</v>
      </c>
      <c r="C78" s="119">
        <f t="shared" ref="C78:G78" si="2">SUM(C9:C77)</f>
        <v>90546</v>
      </c>
      <c r="D78" s="235">
        <f t="shared" si="2"/>
        <v>33760</v>
      </c>
      <c r="E78" s="235">
        <f t="shared" si="2"/>
        <v>10194</v>
      </c>
      <c r="F78" s="235">
        <f t="shared" si="2"/>
        <v>17775</v>
      </c>
      <c r="G78" s="235">
        <f t="shared" si="2"/>
        <v>4597</v>
      </c>
      <c r="H78" s="235">
        <f>SUM(H9:H77)</f>
        <v>6778</v>
      </c>
      <c r="I78" s="235">
        <f t="shared" ref="I78:O78" si="3">SUM(I9:I77)</f>
        <v>248</v>
      </c>
      <c r="J78" s="235">
        <f t="shared" si="3"/>
        <v>3161</v>
      </c>
      <c r="K78" s="235">
        <f t="shared" si="3"/>
        <v>409</v>
      </c>
      <c r="L78" s="235">
        <f t="shared" si="3"/>
        <v>7385</v>
      </c>
      <c r="M78" s="235">
        <f t="shared" si="3"/>
        <v>1741</v>
      </c>
      <c r="N78" s="263">
        <f t="shared" si="3"/>
        <v>9001</v>
      </c>
      <c r="O78" s="117">
        <f t="shared" si="3"/>
        <v>185595</v>
      </c>
    </row>
  </sheetData>
  <mergeCells count="2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K80"/>
  <sheetViews>
    <sheetView workbookViewId="0">
      <selection activeCell="A6" sqref="A6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134</v>
      </c>
      <c r="C1" s="10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278</v>
      </c>
      <c r="B3" s="2"/>
    </row>
    <row r="4" spans="1:11" ht="15.75" x14ac:dyDescent="0.25">
      <c r="A4" s="2"/>
      <c r="B4" s="2"/>
    </row>
    <row r="5" spans="1:11" ht="15.75" x14ac:dyDescent="0.25">
      <c r="A5" s="2" t="s">
        <v>397</v>
      </c>
      <c r="B5" s="2"/>
    </row>
    <row r="6" spans="1:11" s="120" customFormat="1" ht="15.75" x14ac:dyDescent="0.25">
      <c r="A6" s="2"/>
      <c r="B6" s="2"/>
      <c r="I6" s="36"/>
      <c r="J6" s="36"/>
    </row>
    <row r="7" spans="1:11" ht="15.75" x14ac:dyDescent="0.25">
      <c r="A7" s="463" t="s">
        <v>123</v>
      </c>
      <c r="B7" s="511" t="s">
        <v>122</v>
      </c>
      <c r="C7" s="555" t="s">
        <v>230</v>
      </c>
      <c r="D7" s="555"/>
      <c r="E7" s="555"/>
      <c r="F7" s="555" t="s">
        <v>231</v>
      </c>
      <c r="G7" s="555"/>
      <c r="H7" s="555"/>
      <c r="I7" s="556" t="s">
        <v>180</v>
      </c>
      <c r="J7" s="556"/>
      <c r="K7" s="557"/>
    </row>
    <row r="8" spans="1:11" ht="15.75" x14ac:dyDescent="0.25">
      <c r="A8" s="465"/>
      <c r="B8" s="512"/>
      <c r="C8" s="236" t="s">
        <v>177</v>
      </c>
      <c r="D8" s="236" t="s">
        <v>145</v>
      </c>
      <c r="E8" s="173" t="s">
        <v>6</v>
      </c>
      <c r="F8" s="236" t="s">
        <v>177</v>
      </c>
      <c r="G8" s="236" t="s">
        <v>145</v>
      </c>
      <c r="H8" s="236" t="s">
        <v>6</v>
      </c>
      <c r="I8" s="238" t="s">
        <v>177</v>
      </c>
      <c r="J8" s="127" t="s">
        <v>145</v>
      </c>
      <c r="K8" s="127" t="s">
        <v>6</v>
      </c>
    </row>
    <row r="9" spans="1:11" x14ac:dyDescent="0.25">
      <c r="A9" s="474" t="s">
        <v>124</v>
      </c>
      <c r="B9" s="30" t="s">
        <v>52</v>
      </c>
      <c r="C9" s="316">
        <v>36</v>
      </c>
      <c r="D9" s="284">
        <v>36</v>
      </c>
      <c r="E9" s="217">
        <f>SUM(C9:D9)</f>
        <v>72</v>
      </c>
      <c r="F9" s="316">
        <v>97</v>
      </c>
      <c r="G9" s="284">
        <v>9</v>
      </c>
      <c r="H9" s="217">
        <f>SUM(F9:G9)</f>
        <v>106</v>
      </c>
      <c r="I9" s="218">
        <f>C9-F9</f>
        <v>-61</v>
      </c>
      <c r="J9" s="36">
        <f>D9-G9</f>
        <v>27</v>
      </c>
      <c r="K9" s="31">
        <f>E9-H9</f>
        <v>-34</v>
      </c>
    </row>
    <row r="10" spans="1:11" x14ac:dyDescent="0.25">
      <c r="A10" s="474"/>
      <c r="B10" s="30" t="s">
        <v>53</v>
      </c>
      <c r="C10" s="316">
        <v>128</v>
      </c>
      <c r="D10" s="284">
        <v>59</v>
      </c>
      <c r="E10" s="217">
        <f t="shared" ref="E10:E73" si="0">SUM(C10:D10)</f>
        <v>187</v>
      </c>
      <c r="F10" s="316">
        <v>143</v>
      </c>
      <c r="G10" s="284">
        <v>23</v>
      </c>
      <c r="H10" s="217">
        <f t="shared" ref="H10:H73" si="1">SUM(F10:G10)</f>
        <v>166</v>
      </c>
      <c r="I10" s="218">
        <f t="shared" ref="I10:I41" si="2">C10-F10</f>
        <v>-15</v>
      </c>
      <c r="J10" s="36">
        <f t="shared" ref="J10:J41" si="3">D10-G10</f>
        <v>36</v>
      </c>
      <c r="K10" s="31">
        <f t="shared" ref="K10:K73" si="4">E10-H10</f>
        <v>21</v>
      </c>
    </row>
    <row r="11" spans="1:11" x14ac:dyDescent="0.25">
      <c r="A11" s="474"/>
      <c r="B11" s="30" t="s">
        <v>54</v>
      </c>
      <c r="C11" s="316">
        <v>113</v>
      </c>
      <c r="D11" s="284">
        <v>69</v>
      </c>
      <c r="E11" s="217">
        <f t="shared" si="0"/>
        <v>182</v>
      </c>
      <c r="F11" s="316">
        <v>121</v>
      </c>
      <c r="G11" s="284">
        <v>29</v>
      </c>
      <c r="H11" s="217">
        <f t="shared" si="1"/>
        <v>150</v>
      </c>
      <c r="I11" s="218">
        <f t="shared" si="2"/>
        <v>-8</v>
      </c>
      <c r="J11" s="36">
        <f t="shared" si="3"/>
        <v>40</v>
      </c>
      <c r="K11" s="31">
        <f t="shared" si="4"/>
        <v>32</v>
      </c>
    </row>
    <row r="12" spans="1:11" x14ac:dyDescent="0.25">
      <c r="A12" s="474"/>
      <c r="B12" s="30" t="s">
        <v>55</v>
      </c>
      <c r="C12" s="316">
        <v>64</v>
      </c>
      <c r="D12" s="284">
        <v>45</v>
      </c>
      <c r="E12" s="217">
        <f t="shared" si="0"/>
        <v>109</v>
      </c>
      <c r="F12" s="316">
        <v>76</v>
      </c>
      <c r="G12" s="284">
        <v>6</v>
      </c>
      <c r="H12" s="217">
        <f t="shared" si="1"/>
        <v>82</v>
      </c>
      <c r="I12" s="218">
        <f t="shared" si="2"/>
        <v>-12</v>
      </c>
      <c r="J12" s="36">
        <f t="shared" si="3"/>
        <v>39</v>
      </c>
      <c r="K12" s="31">
        <f t="shared" si="4"/>
        <v>27</v>
      </c>
    </row>
    <row r="13" spans="1:11" x14ac:dyDescent="0.25">
      <c r="A13" s="474"/>
      <c r="B13" s="30" t="s">
        <v>56</v>
      </c>
      <c r="C13" s="316">
        <v>94</v>
      </c>
      <c r="D13" s="284">
        <v>11</v>
      </c>
      <c r="E13" s="217">
        <f t="shared" si="0"/>
        <v>105</v>
      </c>
      <c r="F13" s="316">
        <v>153</v>
      </c>
      <c r="G13" s="284">
        <v>5</v>
      </c>
      <c r="H13" s="217">
        <f t="shared" si="1"/>
        <v>158</v>
      </c>
      <c r="I13" s="218">
        <f t="shared" si="2"/>
        <v>-59</v>
      </c>
      <c r="J13" s="36">
        <f t="shared" si="3"/>
        <v>6</v>
      </c>
      <c r="K13" s="31">
        <f t="shared" si="4"/>
        <v>-53</v>
      </c>
    </row>
    <row r="14" spans="1:11" x14ac:dyDescent="0.25">
      <c r="A14" s="474"/>
      <c r="B14" s="30" t="s">
        <v>57</v>
      </c>
      <c r="C14" s="316">
        <v>51</v>
      </c>
      <c r="D14" s="284">
        <v>29</v>
      </c>
      <c r="E14" s="217">
        <f t="shared" si="0"/>
        <v>80</v>
      </c>
      <c r="F14" s="316">
        <v>70</v>
      </c>
      <c r="G14" s="284">
        <v>10</v>
      </c>
      <c r="H14" s="217">
        <f t="shared" si="1"/>
        <v>80</v>
      </c>
      <c r="I14" s="218">
        <f t="shared" si="2"/>
        <v>-19</v>
      </c>
      <c r="J14" s="36">
        <f t="shared" si="3"/>
        <v>19</v>
      </c>
      <c r="K14" s="31">
        <f t="shared" si="4"/>
        <v>0</v>
      </c>
    </row>
    <row r="15" spans="1:11" x14ac:dyDescent="0.25">
      <c r="A15" s="474" t="s">
        <v>125</v>
      </c>
      <c r="B15" s="30" t="s">
        <v>58</v>
      </c>
      <c r="C15" s="316">
        <v>42</v>
      </c>
      <c r="D15" s="284">
        <v>9</v>
      </c>
      <c r="E15" s="217">
        <f t="shared" si="0"/>
        <v>51</v>
      </c>
      <c r="F15" s="316">
        <v>90</v>
      </c>
      <c r="G15" s="284">
        <v>4</v>
      </c>
      <c r="H15" s="217">
        <f t="shared" si="1"/>
        <v>94</v>
      </c>
      <c r="I15" s="218">
        <f t="shared" si="2"/>
        <v>-48</v>
      </c>
      <c r="J15" s="36">
        <f t="shared" si="3"/>
        <v>5</v>
      </c>
      <c r="K15" s="31">
        <f t="shared" si="4"/>
        <v>-43</v>
      </c>
    </row>
    <row r="16" spans="1:11" x14ac:dyDescent="0.25">
      <c r="A16" s="474"/>
      <c r="B16" s="30" t="s">
        <v>59</v>
      </c>
      <c r="C16" s="316">
        <v>31</v>
      </c>
      <c r="D16" s="284">
        <v>6</v>
      </c>
      <c r="E16" s="217">
        <f t="shared" si="0"/>
        <v>37</v>
      </c>
      <c r="F16" s="316">
        <v>28</v>
      </c>
      <c r="G16" s="284">
        <v>2</v>
      </c>
      <c r="H16" s="217">
        <f t="shared" si="1"/>
        <v>30</v>
      </c>
      <c r="I16" s="218">
        <f t="shared" si="2"/>
        <v>3</v>
      </c>
      <c r="J16" s="36">
        <f t="shared" si="3"/>
        <v>4</v>
      </c>
      <c r="K16" s="31">
        <f t="shared" si="4"/>
        <v>7</v>
      </c>
    </row>
    <row r="17" spans="1:11" x14ac:dyDescent="0.25">
      <c r="A17" s="474"/>
      <c r="B17" s="30" t="s">
        <v>60</v>
      </c>
      <c r="C17" s="316">
        <v>38</v>
      </c>
      <c r="D17" s="284">
        <v>19</v>
      </c>
      <c r="E17" s="217">
        <f t="shared" si="0"/>
        <v>57</v>
      </c>
      <c r="F17" s="316">
        <v>96</v>
      </c>
      <c r="G17" s="284">
        <v>3</v>
      </c>
      <c r="H17" s="217">
        <f t="shared" si="1"/>
        <v>99</v>
      </c>
      <c r="I17" s="218">
        <f t="shared" si="2"/>
        <v>-58</v>
      </c>
      <c r="J17" s="36">
        <f t="shared" si="3"/>
        <v>16</v>
      </c>
      <c r="K17" s="31">
        <f t="shared" si="4"/>
        <v>-42</v>
      </c>
    </row>
    <row r="18" spans="1:11" x14ac:dyDescent="0.25">
      <c r="A18" s="474"/>
      <c r="B18" s="30" t="s">
        <v>61</v>
      </c>
      <c r="C18" s="316">
        <v>58</v>
      </c>
      <c r="D18" s="284">
        <v>4</v>
      </c>
      <c r="E18" s="217">
        <f t="shared" si="0"/>
        <v>62</v>
      </c>
      <c r="F18" s="316">
        <v>23</v>
      </c>
      <c r="G18" s="284">
        <v>5</v>
      </c>
      <c r="H18" s="217">
        <f t="shared" si="1"/>
        <v>28</v>
      </c>
      <c r="I18" s="218">
        <f t="shared" si="2"/>
        <v>35</v>
      </c>
      <c r="J18" s="36">
        <f t="shared" si="3"/>
        <v>-1</v>
      </c>
      <c r="K18" s="31">
        <f t="shared" si="4"/>
        <v>34</v>
      </c>
    </row>
    <row r="19" spans="1:11" x14ac:dyDescent="0.25">
      <c r="A19" s="474"/>
      <c r="B19" s="30" t="s">
        <v>62</v>
      </c>
      <c r="C19" s="316">
        <v>37</v>
      </c>
      <c r="D19" s="284">
        <v>25</v>
      </c>
      <c r="E19" s="217">
        <f t="shared" si="0"/>
        <v>62</v>
      </c>
      <c r="F19" s="316">
        <v>39</v>
      </c>
      <c r="G19" s="284">
        <v>12</v>
      </c>
      <c r="H19" s="217">
        <f t="shared" si="1"/>
        <v>51</v>
      </c>
      <c r="I19" s="218">
        <f t="shared" si="2"/>
        <v>-2</v>
      </c>
      <c r="J19" s="36">
        <f t="shared" si="3"/>
        <v>13</v>
      </c>
      <c r="K19" s="31">
        <f t="shared" si="4"/>
        <v>11</v>
      </c>
    </row>
    <row r="20" spans="1:11" x14ac:dyDescent="0.25">
      <c r="A20" s="474"/>
      <c r="B20" s="30" t="s">
        <v>63</v>
      </c>
      <c r="C20" s="316">
        <v>33</v>
      </c>
      <c r="D20" s="284">
        <v>1</v>
      </c>
      <c r="E20" s="217">
        <f t="shared" si="0"/>
        <v>34</v>
      </c>
      <c r="F20" s="316">
        <v>35</v>
      </c>
      <c r="G20" s="284">
        <v>2</v>
      </c>
      <c r="H20" s="217">
        <f t="shared" si="1"/>
        <v>37</v>
      </c>
      <c r="I20" s="218">
        <f t="shared" si="2"/>
        <v>-2</v>
      </c>
      <c r="J20" s="36">
        <f t="shared" si="3"/>
        <v>-1</v>
      </c>
      <c r="K20" s="31">
        <f t="shared" si="4"/>
        <v>-3</v>
      </c>
    </row>
    <row r="21" spans="1:11" x14ac:dyDescent="0.25">
      <c r="A21" s="474"/>
      <c r="B21" s="30" t="s">
        <v>64</v>
      </c>
      <c r="C21" s="316"/>
      <c r="D21" s="395"/>
      <c r="E21" s="217">
        <f t="shared" si="0"/>
        <v>0</v>
      </c>
      <c r="F21" s="316"/>
      <c r="G21" s="395"/>
      <c r="H21" s="217">
        <f t="shared" si="1"/>
        <v>0</v>
      </c>
      <c r="I21" s="218">
        <f t="shared" si="2"/>
        <v>0</v>
      </c>
      <c r="J21" s="36">
        <f t="shared" si="3"/>
        <v>0</v>
      </c>
      <c r="K21" s="31">
        <f t="shared" si="4"/>
        <v>0</v>
      </c>
    </row>
    <row r="22" spans="1:11" x14ac:dyDescent="0.25">
      <c r="A22" s="475" t="s">
        <v>126</v>
      </c>
      <c r="B22" s="30" t="s">
        <v>65</v>
      </c>
      <c r="C22" s="316">
        <v>73</v>
      </c>
      <c r="D22" s="284">
        <v>18</v>
      </c>
      <c r="E22" s="217">
        <f t="shared" si="0"/>
        <v>91</v>
      </c>
      <c r="F22" s="316">
        <v>214</v>
      </c>
      <c r="G22" s="284">
        <v>16</v>
      </c>
      <c r="H22" s="217">
        <f t="shared" si="1"/>
        <v>230</v>
      </c>
      <c r="I22" s="218">
        <f t="shared" si="2"/>
        <v>-141</v>
      </c>
      <c r="J22" s="36">
        <f t="shared" si="3"/>
        <v>2</v>
      </c>
      <c r="K22" s="31">
        <f t="shared" si="4"/>
        <v>-139</v>
      </c>
    </row>
    <row r="23" spans="1:11" x14ac:dyDescent="0.25">
      <c r="A23" s="475"/>
      <c r="B23" s="30" t="s">
        <v>66</v>
      </c>
      <c r="C23" s="316">
        <v>40</v>
      </c>
      <c r="D23" s="284">
        <v>12</v>
      </c>
      <c r="E23" s="217">
        <f t="shared" si="0"/>
        <v>52</v>
      </c>
      <c r="F23" s="316">
        <v>63</v>
      </c>
      <c r="G23" s="284">
        <v>3</v>
      </c>
      <c r="H23" s="217">
        <f t="shared" si="1"/>
        <v>66</v>
      </c>
      <c r="I23" s="218">
        <f t="shared" si="2"/>
        <v>-23</v>
      </c>
      <c r="J23" s="36">
        <f t="shared" si="3"/>
        <v>9</v>
      </c>
      <c r="K23" s="31">
        <f t="shared" si="4"/>
        <v>-14</v>
      </c>
    </row>
    <row r="24" spans="1:11" x14ac:dyDescent="0.25">
      <c r="A24" s="475"/>
      <c r="B24" s="30" t="s">
        <v>67</v>
      </c>
      <c r="C24" s="316">
        <v>36</v>
      </c>
      <c r="D24" s="395">
        <v>1</v>
      </c>
      <c r="E24" s="217">
        <f t="shared" si="0"/>
        <v>37</v>
      </c>
      <c r="F24" s="316">
        <v>45</v>
      </c>
      <c r="G24" s="395"/>
      <c r="H24" s="217">
        <f t="shared" si="1"/>
        <v>45</v>
      </c>
      <c r="I24" s="218">
        <f t="shared" si="2"/>
        <v>-9</v>
      </c>
      <c r="J24" s="36">
        <f t="shared" si="3"/>
        <v>1</v>
      </c>
      <c r="K24" s="31">
        <f t="shared" si="4"/>
        <v>-8</v>
      </c>
    </row>
    <row r="25" spans="1:11" x14ac:dyDescent="0.25">
      <c r="A25" s="475"/>
      <c r="B25" s="30" t="s">
        <v>68</v>
      </c>
      <c r="C25" s="316">
        <v>38</v>
      </c>
      <c r="D25" s="284">
        <v>9</v>
      </c>
      <c r="E25" s="217">
        <f t="shared" si="0"/>
        <v>47</v>
      </c>
      <c r="F25" s="316">
        <v>79</v>
      </c>
      <c r="G25" s="284">
        <v>3</v>
      </c>
      <c r="H25" s="217">
        <f t="shared" si="1"/>
        <v>82</v>
      </c>
      <c r="I25" s="218">
        <f t="shared" si="2"/>
        <v>-41</v>
      </c>
      <c r="J25" s="36">
        <f t="shared" si="3"/>
        <v>6</v>
      </c>
      <c r="K25" s="31">
        <f t="shared" si="4"/>
        <v>-35</v>
      </c>
    </row>
    <row r="26" spans="1:11" x14ac:dyDescent="0.25">
      <c r="A26" s="475"/>
      <c r="B26" s="30" t="s">
        <v>69</v>
      </c>
      <c r="C26" s="316">
        <v>22</v>
      </c>
      <c r="D26" s="284">
        <v>1</v>
      </c>
      <c r="E26" s="217">
        <f t="shared" si="0"/>
        <v>23</v>
      </c>
      <c r="F26" s="316">
        <v>21</v>
      </c>
      <c r="G26" s="395"/>
      <c r="H26" s="217">
        <f t="shared" si="1"/>
        <v>21</v>
      </c>
      <c r="I26" s="218">
        <f t="shared" si="2"/>
        <v>1</v>
      </c>
      <c r="J26" s="36">
        <f t="shared" si="3"/>
        <v>1</v>
      </c>
      <c r="K26" s="31">
        <f t="shared" si="4"/>
        <v>2</v>
      </c>
    </row>
    <row r="27" spans="1:11" x14ac:dyDescent="0.25">
      <c r="A27" s="475"/>
      <c r="B27" s="30" t="s">
        <v>70</v>
      </c>
      <c r="C27" s="316">
        <v>33</v>
      </c>
      <c r="D27" s="284">
        <v>4</v>
      </c>
      <c r="E27" s="217">
        <f t="shared" si="0"/>
        <v>37</v>
      </c>
      <c r="F27" s="316">
        <v>59</v>
      </c>
      <c r="G27" s="284">
        <v>3</v>
      </c>
      <c r="H27" s="217">
        <f t="shared" si="1"/>
        <v>62</v>
      </c>
      <c r="I27" s="218">
        <f t="shared" si="2"/>
        <v>-26</v>
      </c>
      <c r="J27" s="36">
        <f t="shared" si="3"/>
        <v>1</v>
      </c>
      <c r="K27" s="31">
        <f t="shared" si="4"/>
        <v>-25</v>
      </c>
    </row>
    <row r="28" spans="1:11" x14ac:dyDescent="0.25">
      <c r="A28" s="475"/>
      <c r="B28" s="30" t="s">
        <v>71</v>
      </c>
      <c r="C28" s="316">
        <v>12</v>
      </c>
      <c r="D28" s="395">
        <v>1</v>
      </c>
      <c r="E28" s="217">
        <f t="shared" si="0"/>
        <v>13</v>
      </c>
      <c r="F28" s="316">
        <v>24</v>
      </c>
      <c r="G28" s="395"/>
      <c r="H28" s="217">
        <f t="shared" si="1"/>
        <v>24</v>
      </c>
      <c r="I28" s="218">
        <f t="shared" si="2"/>
        <v>-12</v>
      </c>
      <c r="J28" s="36">
        <f t="shared" si="3"/>
        <v>1</v>
      </c>
      <c r="K28" s="31">
        <f t="shared" si="4"/>
        <v>-11</v>
      </c>
    </row>
    <row r="29" spans="1:11" x14ac:dyDescent="0.25">
      <c r="A29" s="474" t="s">
        <v>127</v>
      </c>
      <c r="B29" s="30" t="s">
        <v>72</v>
      </c>
      <c r="C29" s="316">
        <v>84</v>
      </c>
      <c r="D29" s="284">
        <v>18</v>
      </c>
      <c r="E29" s="217">
        <f t="shared" si="0"/>
        <v>102</v>
      </c>
      <c r="F29" s="316">
        <v>108</v>
      </c>
      <c r="G29" s="284">
        <v>10</v>
      </c>
      <c r="H29" s="217">
        <f t="shared" si="1"/>
        <v>118</v>
      </c>
      <c r="I29" s="218">
        <f t="shared" si="2"/>
        <v>-24</v>
      </c>
      <c r="J29" s="36">
        <f t="shared" si="3"/>
        <v>8</v>
      </c>
      <c r="K29" s="31">
        <f t="shared" si="4"/>
        <v>-16</v>
      </c>
    </row>
    <row r="30" spans="1:11" x14ac:dyDescent="0.25">
      <c r="A30" s="474"/>
      <c r="B30" s="30" t="s">
        <v>73</v>
      </c>
      <c r="C30" s="316">
        <v>17</v>
      </c>
      <c r="D30" s="284"/>
      <c r="E30" s="217">
        <f t="shared" si="0"/>
        <v>17</v>
      </c>
      <c r="F30" s="316">
        <v>88</v>
      </c>
      <c r="G30" s="284">
        <v>7</v>
      </c>
      <c r="H30" s="217">
        <f t="shared" si="1"/>
        <v>95</v>
      </c>
      <c r="I30" s="218">
        <f t="shared" si="2"/>
        <v>-71</v>
      </c>
      <c r="J30" s="36">
        <f t="shared" si="3"/>
        <v>-7</v>
      </c>
      <c r="K30" s="31">
        <f t="shared" si="4"/>
        <v>-78</v>
      </c>
    </row>
    <row r="31" spans="1:11" x14ac:dyDescent="0.25">
      <c r="A31" s="474"/>
      <c r="B31" s="30" t="s">
        <v>74</v>
      </c>
      <c r="C31" s="316">
        <v>35</v>
      </c>
      <c r="D31" s="284">
        <v>9</v>
      </c>
      <c r="E31" s="217">
        <f t="shared" si="0"/>
        <v>44</v>
      </c>
      <c r="F31" s="316">
        <v>43</v>
      </c>
      <c r="G31" s="284">
        <v>1</v>
      </c>
      <c r="H31" s="217">
        <f t="shared" si="1"/>
        <v>44</v>
      </c>
      <c r="I31" s="218">
        <f t="shared" si="2"/>
        <v>-8</v>
      </c>
      <c r="J31" s="36">
        <f t="shared" si="3"/>
        <v>8</v>
      </c>
      <c r="K31" s="31">
        <f t="shared" si="4"/>
        <v>0</v>
      </c>
    </row>
    <row r="32" spans="1:11" x14ac:dyDescent="0.25">
      <c r="A32" s="474"/>
      <c r="B32" s="30" t="s">
        <v>75</v>
      </c>
      <c r="C32" s="316">
        <v>23</v>
      </c>
      <c r="D32" s="395">
        <v>2</v>
      </c>
      <c r="E32" s="217">
        <f t="shared" si="0"/>
        <v>25</v>
      </c>
      <c r="F32" s="316">
        <v>33</v>
      </c>
      <c r="G32" s="284"/>
      <c r="H32" s="217">
        <f t="shared" si="1"/>
        <v>33</v>
      </c>
      <c r="I32" s="218">
        <f t="shared" si="2"/>
        <v>-10</v>
      </c>
      <c r="J32" s="36">
        <f t="shared" si="3"/>
        <v>2</v>
      </c>
      <c r="K32" s="31">
        <f t="shared" si="4"/>
        <v>-8</v>
      </c>
    </row>
    <row r="33" spans="1:11" x14ac:dyDescent="0.25">
      <c r="A33" s="474"/>
      <c r="B33" s="30" t="s">
        <v>76</v>
      </c>
      <c r="C33" s="316">
        <v>5</v>
      </c>
      <c r="D33" s="395"/>
      <c r="E33" s="217">
        <f t="shared" si="0"/>
        <v>5</v>
      </c>
      <c r="F33" s="316">
        <v>12</v>
      </c>
      <c r="G33" s="395"/>
      <c r="H33" s="217">
        <f t="shared" si="1"/>
        <v>12</v>
      </c>
      <c r="I33" s="218">
        <f t="shared" si="2"/>
        <v>-7</v>
      </c>
      <c r="J33" s="36">
        <f t="shared" si="3"/>
        <v>0</v>
      </c>
      <c r="K33" s="31">
        <f t="shared" si="4"/>
        <v>-7</v>
      </c>
    </row>
    <row r="34" spans="1:11" x14ac:dyDescent="0.25">
      <c r="A34" s="474"/>
      <c r="B34" s="30" t="s">
        <v>77</v>
      </c>
      <c r="C34" s="316">
        <v>1</v>
      </c>
      <c r="D34" s="395">
        <v>1</v>
      </c>
      <c r="E34" s="217">
        <f t="shared" si="0"/>
        <v>2</v>
      </c>
      <c r="F34" s="316"/>
      <c r="G34" s="284"/>
      <c r="H34" s="217">
        <f t="shared" si="1"/>
        <v>0</v>
      </c>
      <c r="I34" s="218">
        <f t="shared" si="2"/>
        <v>1</v>
      </c>
      <c r="J34" s="36">
        <f t="shared" si="3"/>
        <v>1</v>
      </c>
      <c r="K34" s="31">
        <f t="shared" si="4"/>
        <v>2</v>
      </c>
    </row>
    <row r="35" spans="1:11" x14ac:dyDescent="0.25">
      <c r="A35" s="474"/>
      <c r="B35" s="30" t="s">
        <v>78</v>
      </c>
      <c r="C35" s="316">
        <v>27</v>
      </c>
      <c r="D35" s="284">
        <v>6</v>
      </c>
      <c r="E35" s="217">
        <f t="shared" si="0"/>
        <v>33</v>
      </c>
      <c r="F35" s="316">
        <v>44</v>
      </c>
      <c r="G35" s="284">
        <v>1</v>
      </c>
      <c r="H35" s="217">
        <f t="shared" si="1"/>
        <v>45</v>
      </c>
      <c r="I35" s="218">
        <f t="shared" si="2"/>
        <v>-17</v>
      </c>
      <c r="J35" s="36">
        <f t="shared" si="3"/>
        <v>5</v>
      </c>
      <c r="K35" s="31">
        <f t="shared" si="4"/>
        <v>-12</v>
      </c>
    </row>
    <row r="36" spans="1:11" x14ac:dyDescent="0.25">
      <c r="A36" s="474"/>
      <c r="B36" s="30" t="s">
        <v>79</v>
      </c>
      <c r="C36" s="316">
        <v>39</v>
      </c>
      <c r="D36" s="284">
        <v>24</v>
      </c>
      <c r="E36" s="217">
        <f t="shared" si="0"/>
        <v>63</v>
      </c>
      <c r="F36" s="316">
        <v>32</v>
      </c>
      <c r="G36" s="284">
        <v>8</v>
      </c>
      <c r="H36" s="217">
        <f t="shared" si="1"/>
        <v>40</v>
      </c>
      <c r="I36" s="218">
        <f t="shared" si="2"/>
        <v>7</v>
      </c>
      <c r="J36" s="36">
        <f t="shared" si="3"/>
        <v>16</v>
      </c>
      <c r="K36" s="31">
        <f t="shared" si="4"/>
        <v>23</v>
      </c>
    </row>
    <row r="37" spans="1:11" x14ac:dyDescent="0.25">
      <c r="A37" s="474"/>
      <c r="B37" s="30" t="s">
        <v>80</v>
      </c>
      <c r="C37" s="316">
        <v>3</v>
      </c>
      <c r="D37" s="395"/>
      <c r="E37" s="217">
        <f t="shared" si="0"/>
        <v>3</v>
      </c>
      <c r="F37" s="316">
        <v>8</v>
      </c>
      <c r="G37" s="395"/>
      <c r="H37" s="217">
        <f t="shared" si="1"/>
        <v>8</v>
      </c>
      <c r="I37" s="218">
        <f t="shared" si="2"/>
        <v>-5</v>
      </c>
      <c r="J37" s="36">
        <f t="shared" si="3"/>
        <v>0</v>
      </c>
      <c r="K37" s="31">
        <f t="shared" si="4"/>
        <v>-5</v>
      </c>
    </row>
    <row r="38" spans="1:11" x14ac:dyDescent="0.25">
      <c r="A38" s="474" t="s">
        <v>128</v>
      </c>
      <c r="B38" s="30" t="s">
        <v>81</v>
      </c>
      <c r="C38" s="316">
        <v>46</v>
      </c>
      <c r="D38" s="284">
        <v>2</v>
      </c>
      <c r="E38" s="217">
        <f t="shared" si="0"/>
        <v>48</v>
      </c>
      <c r="F38" s="316">
        <v>145</v>
      </c>
      <c r="G38" s="284">
        <v>1</v>
      </c>
      <c r="H38" s="217">
        <f t="shared" si="1"/>
        <v>146</v>
      </c>
      <c r="I38" s="218">
        <f t="shared" si="2"/>
        <v>-99</v>
      </c>
      <c r="J38" s="36">
        <f t="shared" si="3"/>
        <v>1</v>
      </c>
      <c r="K38" s="31">
        <f t="shared" si="4"/>
        <v>-98</v>
      </c>
    </row>
    <row r="39" spans="1:11" x14ac:dyDescent="0.25">
      <c r="A39" s="474"/>
      <c r="B39" s="30" t="s">
        <v>82</v>
      </c>
      <c r="C39" s="316">
        <v>8</v>
      </c>
      <c r="D39" s="395"/>
      <c r="E39" s="217">
        <f t="shared" si="0"/>
        <v>8</v>
      </c>
      <c r="F39" s="316">
        <v>13</v>
      </c>
      <c r="G39" s="395">
        <v>2</v>
      </c>
      <c r="H39" s="217">
        <f t="shared" si="1"/>
        <v>15</v>
      </c>
      <c r="I39" s="218">
        <f t="shared" si="2"/>
        <v>-5</v>
      </c>
      <c r="J39" s="36">
        <f t="shared" si="3"/>
        <v>-2</v>
      </c>
      <c r="K39" s="31">
        <f t="shared" si="4"/>
        <v>-7</v>
      </c>
    </row>
    <row r="40" spans="1:11" x14ac:dyDescent="0.25">
      <c r="A40" s="474"/>
      <c r="B40" s="30" t="s">
        <v>83</v>
      </c>
      <c r="C40" s="316">
        <v>20</v>
      </c>
      <c r="D40" s="395">
        <v>3</v>
      </c>
      <c r="E40" s="217">
        <f t="shared" si="0"/>
        <v>23</v>
      </c>
      <c r="F40" s="316">
        <v>31</v>
      </c>
      <c r="G40" s="284">
        <v>1</v>
      </c>
      <c r="H40" s="217">
        <f t="shared" si="1"/>
        <v>32</v>
      </c>
      <c r="I40" s="218">
        <f t="shared" si="2"/>
        <v>-11</v>
      </c>
      <c r="J40" s="36">
        <f t="shared" si="3"/>
        <v>2</v>
      </c>
      <c r="K40" s="31">
        <f t="shared" si="4"/>
        <v>-9</v>
      </c>
    </row>
    <row r="41" spans="1:11" x14ac:dyDescent="0.25">
      <c r="A41" s="474"/>
      <c r="B41" s="30" t="s">
        <v>84</v>
      </c>
      <c r="C41" s="316">
        <v>31</v>
      </c>
      <c r="D41" s="284">
        <v>10</v>
      </c>
      <c r="E41" s="217">
        <f t="shared" si="0"/>
        <v>41</v>
      </c>
      <c r="F41" s="316">
        <v>38</v>
      </c>
      <c r="G41" s="284">
        <v>4</v>
      </c>
      <c r="H41" s="217">
        <f t="shared" si="1"/>
        <v>42</v>
      </c>
      <c r="I41" s="218">
        <f t="shared" si="2"/>
        <v>-7</v>
      </c>
      <c r="J41" s="36">
        <f t="shared" si="3"/>
        <v>6</v>
      </c>
      <c r="K41" s="31">
        <f t="shared" si="4"/>
        <v>-1</v>
      </c>
    </row>
    <row r="42" spans="1:11" x14ac:dyDescent="0.25">
      <c r="A42" s="474"/>
      <c r="B42" s="30" t="s">
        <v>85</v>
      </c>
      <c r="C42" s="316">
        <v>17</v>
      </c>
      <c r="D42" s="395">
        <v>1</v>
      </c>
      <c r="E42" s="217">
        <f t="shared" si="0"/>
        <v>18</v>
      </c>
      <c r="F42" s="316">
        <v>26</v>
      </c>
      <c r="G42" s="395">
        <v>1</v>
      </c>
      <c r="H42" s="217">
        <f t="shared" si="1"/>
        <v>27</v>
      </c>
      <c r="I42" s="218">
        <f t="shared" ref="I42:I78" si="5">C42-F42</f>
        <v>-9</v>
      </c>
      <c r="J42" s="36">
        <f t="shared" ref="J42:J78" si="6">D42-G42</f>
        <v>0</v>
      </c>
      <c r="K42" s="31">
        <f t="shared" si="4"/>
        <v>-9</v>
      </c>
    </row>
    <row r="43" spans="1:11" x14ac:dyDescent="0.25">
      <c r="A43" s="474"/>
      <c r="B43" s="30" t="s">
        <v>86</v>
      </c>
      <c r="C43" s="316">
        <v>17</v>
      </c>
      <c r="D43" s="284"/>
      <c r="E43" s="217">
        <f t="shared" si="0"/>
        <v>17</v>
      </c>
      <c r="F43" s="316">
        <v>16</v>
      </c>
      <c r="G43" s="395"/>
      <c r="H43" s="217">
        <f t="shared" si="1"/>
        <v>16</v>
      </c>
      <c r="I43" s="218">
        <f t="shared" si="5"/>
        <v>1</v>
      </c>
      <c r="J43" s="36">
        <f t="shared" si="6"/>
        <v>0</v>
      </c>
      <c r="K43" s="31">
        <f t="shared" si="4"/>
        <v>1</v>
      </c>
    </row>
    <row r="44" spans="1:11" x14ac:dyDescent="0.25">
      <c r="A44" s="474"/>
      <c r="B44" s="30" t="s">
        <v>87</v>
      </c>
      <c r="C44" s="316">
        <v>6</v>
      </c>
      <c r="D44" s="395">
        <v>1</v>
      </c>
      <c r="E44" s="217">
        <f t="shared" si="0"/>
        <v>7</v>
      </c>
      <c r="F44" s="316">
        <v>2</v>
      </c>
      <c r="G44" s="395"/>
      <c r="H44" s="217">
        <f t="shared" si="1"/>
        <v>2</v>
      </c>
      <c r="I44" s="218">
        <f t="shared" si="5"/>
        <v>4</v>
      </c>
      <c r="J44" s="36">
        <f t="shared" si="6"/>
        <v>1</v>
      </c>
      <c r="K44" s="31">
        <f t="shared" si="4"/>
        <v>5</v>
      </c>
    </row>
    <row r="45" spans="1:11" x14ac:dyDescent="0.25">
      <c r="A45" s="474" t="s">
        <v>129</v>
      </c>
      <c r="B45" s="30" t="s">
        <v>88</v>
      </c>
      <c r="C45" s="316">
        <v>32</v>
      </c>
      <c r="D45" s="284">
        <v>29</v>
      </c>
      <c r="E45" s="217">
        <f t="shared" si="0"/>
        <v>61</v>
      </c>
      <c r="F45" s="316">
        <v>41</v>
      </c>
      <c r="G45" s="284">
        <v>9</v>
      </c>
      <c r="H45" s="217">
        <f t="shared" si="1"/>
        <v>50</v>
      </c>
      <c r="I45" s="218">
        <f t="shared" si="5"/>
        <v>-9</v>
      </c>
      <c r="J45" s="36">
        <f t="shared" si="6"/>
        <v>20</v>
      </c>
      <c r="K45" s="31">
        <f t="shared" si="4"/>
        <v>11</v>
      </c>
    </row>
    <row r="46" spans="1:11" x14ac:dyDescent="0.25">
      <c r="A46" s="474"/>
      <c r="B46" s="30" t="s">
        <v>89</v>
      </c>
      <c r="C46" s="316">
        <v>48</v>
      </c>
      <c r="D46" s="284">
        <v>40</v>
      </c>
      <c r="E46" s="217">
        <f t="shared" si="0"/>
        <v>88</v>
      </c>
      <c r="F46" s="316">
        <v>86</v>
      </c>
      <c r="G46" s="284">
        <v>17</v>
      </c>
      <c r="H46" s="217">
        <f t="shared" si="1"/>
        <v>103</v>
      </c>
      <c r="I46" s="218">
        <f t="shared" si="5"/>
        <v>-38</v>
      </c>
      <c r="J46" s="36">
        <f t="shared" si="6"/>
        <v>23</v>
      </c>
      <c r="K46" s="31">
        <f t="shared" si="4"/>
        <v>-15</v>
      </c>
    </row>
    <row r="47" spans="1:11" x14ac:dyDescent="0.25">
      <c r="A47" s="474"/>
      <c r="B47" s="30" t="s">
        <v>90</v>
      </c>
      <c r="C47" s="316">
        <v>28</v>
      </c>
      <c r="D47" s="284">
        <v>15</v>
      </c>
      <c r="E47" s="217">
        <f t="shared" si="0"/>
        <v>43</v>
      </c>
      <c r="F47" s="316">
        <v>65</v>
      </c>
      <c r="G47" s="284">
        <v>2</v>
      </c>
      <c r="H47" s="217">
        <f t="shared" si="1"/>
        <v>67</v>
      </c>
      <c r="I47" s="218">
        <f t="shared" si="5"/>
        <v>-37</v>
      </c>
      <c r="J47" s="36">
        <f t="shared" si="6"/>
        <v>13</v>
      </c>
      <c r="K47" s="31">
        <f t="shared" si="4"/>
        <v>-24</v>
      </c>
    </row>
    <row r="48" spans="1:11" x14ac:dyDescent="0.25">
      <c r="A48" s="474"/>
      <c r="B48" s="30" t="s">
        <v>91</v>
      </c>
      <c r="C48" s="316">
        <v>21</v>
      </c>
      <c r="D48" s="284">
        <v>5</v>
      </c>
      <c r="E48" s="217">
        <f t="shared" si="0"/>
        <v>26</v>
      </c>
      <c r="F48" s="316">
        <v>35</v>
      </c>
      <c r="G48" s="284">
        <v>1</v>
      </c>
      <c r="H48" s="217">
        <f t="shared" si="1"/>
        <v>36</v>
      </c>
      <c r="I48" s="218">
        <f t="shared" si="5"/>
        <v>-14</v>
      </c>
      <c r="J48" s="36">
        <f t="shared" si="6"/>
        <v>4</v>
      </c>
      <c r="K48" s="31">
        <f t="shared" si="4"/>
        <v>-10</v>
      </c>
    </row>
    <row r="49" spans="1:11" x14ac:dyDescent="0.25">
      <c r="A49" s="474"/>
      <c r="B49" s="30" t="s">
        <v>92</v>
      </c>
      <c r="C49" s="316">
        <v>63</v>
      </c>
      <c r="D49" s="284">
        <v>28</v>
      </c>
      <c r="E49" s="217">
        <f t="shared" si="0"/>
        <v>91</v>
      </c>
      <c r="F49" s="316">
        <v>83</v>
      </c>
      <c r="G49" s="284">
        <v>16</v>
      </c>
      <c r="H49" s="217">
        <f t="shared" si="1"/>
        <v>99</v>
      </c>
      <c r="I49" s="218">
        <f t="shared" si="5"/>
        <v>-20</v>
      </c>
      <c r="J49" s="36">
        <f t="shared" si="6"/>
        <v>12</v>
      </c>
      <c r="K49" s="31">
        <f t="shared" si="4"/>
        <v>-8</v>
      </c>
    </row>
    <row r="50" spans="1:11" x14ac:dyDescent="0.25">
      <c r="A50" s="474"/>
      <c r="B50" s="30" t="s">
        <v>93</v>
      </c>
      <c r="C50" s="316">
        <v>70</v>
      </c>
      <c r="D50" s="284">
        <v>39</v>
      </c>
      <c r="E50" s="217">
        <f t="shared" si="0"/>
        <v>109</v>
      </c>
      <c r="F50" s="316">
        <v>184</v>
      </c>
      <c r="G50" s="284">
        <v>15</v>
      </c>
      <c r="H50" s="217">
        <f t="shared" si="1"/>
        <v>199</v>
      </c>
      <c r="I50" s="218">
        <f t="shared" si="5"/>
        <v>-114</v>
      </c>
      <c r="J50" s="36">
        <f t="shared" si="6"/>
        <v>24</v>
      </c>
      <c r="K50" s="31">
        <f t="shared" si="4"/>
        <v>-90</v>
      </c>
    </row>
    <row r="51" spans="1:11" x14ac:dyDescent="0.25">
      <c r="A51" s="474"/>
      <c r="B51" s="30" t="s">
        <v>94</v>
      </c>
      <c r="C51" s="316">
        <v>32</v>
      </c>
      <c r="D51" s="284">
        <v>2</v>
      </c>
      <c r="E51" s="217">
        <f t="shared" si="0"/>
        <v>34</v>
      </c>
      <c r="F51" s="316">
        <v>37</v>
      </c>
      <c r="G51" s="284">
        <v>2</v>
      </c>
      <c r="H51" s="217">
        <f t="shared" si="1"/>
        <v>39</v>
      </c>
      <c r="I51" s="218">
        <f t="shared" si="5"/>
        <v>-5</v>
      </c>
      <c r="J51" s="36">
        <f t="shared" si="6"/>
        <v>0</v>
      </c>
      <c r="K51" s="31">
        <f t="shared" si="4"/>
        <v>-5</v>
      </c>
    </row>
    <row r="52" spans="1:11" x14ac:dyDescent="0.25">
      <c r="A52" s="474"/>
      <c r="B52" s="30" t="s">
        <v>95</v>
      </c>
      <c r="C52" s="316">
        <v>52</v>
      </c>
      <c r="D52" s="284">
        <v>34</v>
      </c>
      <c r="E52" s="217">
        <f t="shared" si="0"/>
        <v>86</v>
      </c>
      <c r="F52" s="316">
        <v>180</v>
      </c>
      <c r="G52" s="284">
        <v>4</v>
      </c>
      <c r="H52" s="217">
        <f t="shared" si="1"/>
        <v>184</v>
      </c>
      <c r="I52" s="218">
        <f t="shared" si="5"/>
        <v>-128</v>
      </c>
      <c r="J52" s="36">
        <f t="shared" si="6"/>
        <v>30</v>
      </c>
      <c r="K52" s="31">
        <f t="shared" si="4"/>
        <v>-98</v>
      </c>
    </row>
    <row r="53" spans="1:11" x14ac:dyDescent="0.25">
      <c r="A53" s="474"/>
      <c r="B53" s="30" t="s">
        <v>96</v>
      </c>
      <c r="C53" s="316">
        <v>28</v>
      </c>
      <c r="D53" s="284">
        <v>10</v>
      </c>
      <c r="E53" s="217">
        <f t="shared" si="0"/>
        <v>38</v>
      </c>
      <c r="F53" s="316">
        <v>20</v>
      </c>
      <c r="G53" s="284"/>
      <c r="H53" s="217">
        <f t="shared" si="1"/>
        <v>20</v>
      </c>
      <c r="I53" s="218">
        <f t="shared" si="5"/>
        <v>8</v>
      </c>
      <c r="J53" s="36">
        <f t="shared" si="6"/>
        <v>10</v>
      </c>
      <c r="K53" s="31">
        <f t="shared" si="4"/>
        <v>18</v>
      </c>
    </row>
    <row r="54" spans="1:11" x14ac:dyDescent="0.25">
      <c r="A54" s="474"/>
      <c r="B54" s="30" t="s">
        <v>97</v>
      </c>
      <c r="C54" s="316">
        <v>39</v>
      </c>
      <c r="D54" s="284">
        <v>2</v>
      </c>
      <c r="E54" s="217">
        <f t="shared" si="0"/>
        <v>41</v>
      </c>
      <c r="F54" s="316">
        <v>37</v>
      </c>
      <c r="G54" s="284">
        <v>1</v>
      </c>
      <c r="H54" s="217">
        <f t="shared" si="1"/>
        <v>38</v>
      </c>
      <c r="I54" s="218">
        <f t="shared" si="5"/>
        <v>2</v>
      </c>
      <c r="J54" s="36">
        <f t="shared" si="6"/>
        <v>1</v>
      </c>
      <c r="K54" s="31">
        <f t="shared" si="4"/>
        <v>3</v>
      </c>
    </row>
    <row r="55" spans="1:11" x14ac:dyDescent="0.25">
      <c r="A55" s="474" t="s">
        <v>130</v>
      </c>
      <c r="B55" s="30" t="s">
        <v>98</v>
      </c>
      <c r="C55" s="316">
        <v>91</v>
      </c>
      <c r="D55" s="284">
        <v>99</v>
      </c>
      <c r="E55" s="217">
        <f t="shared" si="0"/>
        <v>190</v>
      </c>
      <c r="F55" s="316">
        <v>138</v>
      </c>
      <c r="G55" s="284">
        <v>37</v>
      </c>
      <c r="H55" s="217">
        <f t="shared" si="1"/>
        <v>175</v>
      </c>
      <c r="I55" s="218">
        <f t="shared" si="5"/>
        <v>-47</v>
      </c>
      <c r="J55" s="36">
        <f t="shared" si="6"/>
        <v>62</v>
      </c>
      <c r="K55" s="31">
        <f t="shared" si="4"/>
        <v>15</v>
      </c>
    </row>
    <row r="56" spans="1:11" x14ac:dyDescent="0.25">
      <c r="A56" s="474"/>
      <c r="B56" s="30" t="s">
        <v>99</v>
      </c>
      <c r="C56" s="316">
        <v>61</v>
      </c>
      <c r="D56" s="284">
        <v>51</v>
      </c>
      <c r="E56" s="217">
        <f t="shared" si="0"/>
        <v>112</v>
      </c>
      <c r="F56" s="316">
        <v>88</v>
      </c>
      <c r="G56" s="284">
        <v>15</v>
      </c>
      <c r="H56" s="217">
        <f t="shared" si="1"/>
        <v>103</v>
      </c>
      <c r="I56" s="218">
        <f t="shared" si="5"/>
        <v>-27</v>
      </c>
      <c r="J56" s="36">
        <f t="shared" si="6"/>
        <v>36</v>
      </c>
      <c r="K56" s="31">
        <f t="shared" si="4"/>
        <v>9</v>
      </c>
    </row>
    <row r="57" spans="1:11" x14ac:dyDescent="0.25">
      <c r="A57" s="474"/>
      <c r="B57" s="30" t="s">
        <v>100</v>
      </c>
      <c r="C57" s="316">
        <v>52</v>
      </c>
      <c r="D57" s="284">
        <v>26</v>
      </c>
      <c r="E57" s="217">
        <f t="shared" si="0"/>
        <v>78</v>
      </c>
      <c r="F57" s="316">
        <v>122</v>
      </c>
      <c r="G57" s="284">
        <v>13</v>
      </c>
      <c r="H57" s="217">
        <f t="shared" si="1"/>
        <v>135</v>
      </c>
      <c r="I57" s="218">
        <f t="shared" si="5"/>
        <v>-70</v>
      </c>
      <c r="J57" s="36">
        <f t="shared" si="6"/>
        <v>13</v>
      </c>
      <c r="K57" s="31">
        <f t="shared" si="4"/>
        <v>-57</v>
      </c>
    </row>
    <row r="58" spans="1:11" x14ac:dyDescent="0.25">
      <c r="A58" s="474"/>
      <c r="B58" s="30" t="s">
        <v>101</v>
      </c>
      <c r="C58" s="316">
        <v>37</v>
      </c>
      <c r="D58" s="284">
        <v>14</v>
      </c>
      <c r="E58" s="217">
        <f t="shared" si="0"/>
        <v>51</v>
      </c>
      <c r="F58" s="316">
        <v>42</v>
      </c>
      <c r="G58" s="284">
        <v>6</v>
      </c>
      <c r="H58" s="217">
        <f t="shared" si="1"/>
        <v>48</v>
      </c>
      <c r="I58" s="218">
        <f t="shared" si="5"/>
        <v>-5</v>
      </c>
      <c r="J58" s="36">
        <f t="shared" si="6"/>
        <v>8</v>
      </c>
      <c r="K58" s="31">
        <f t="shared" si="4"/>
        <v>3</v>
      </c>
    </row>
    <row r="59" spans="1:11" x14ac:dyDescent="0.25">
      <c r="A59" s="474"/>
      <c r="B59" s="30" t="s">
        <v>102</v>
      </c>
      <c r="C59" s="316">
        <v>47</v>
      </c>
      <c r="D59" s="284">
        <v>23</v>
      </c>
      <c r="E59" s="217">
        <f t="shared" si="0"/>
        <v>70</v>
      </c>
      <c r="F59" s="316">
        <v>98</v>
      </c>
      <c r="G59" s="284">
        <v>5</v>
      </c>
      <c r="H59" s="217">
        <f t="shared" si="1"/>
        <v>103</v>
      </c>
      <c r="I59" s="218">
        <f t="shared" si="5"/>
        <v>-51</v>
      </c>
      <c r="J59" s="36">
        <f t="shared" si="6"/>
        <v>18</v>
      </c>
      <c r="K59" s="31">
        <f t="shared" si="4"/>
        <v>-33</v>
      </c>
    </row>
    <row r="60" spans="1:11" x14ac:dyDescent="0.25">
      <c r="A60" s="474" t="s">
        <v>131</v>
      </c>
      <c r="B60" s="30" t="s">
        <v>103</v>
      </c>
      <c r="C60" s="316">
        <v>80</v>
      </c>
      <c r="D60" s="284">
        <v>60</v>
      </c>
      <c r="E60" s="217">
        <f t="shared" si="0"/>
        <v>140</v>
      </c>
      <c r="F60" s="316">
        <v>175</v>
      </c>
      <c r="G60" s="284">
        <v>13</v>
      </c>
      <c r="H60" s="217">
        <f t="shared" si="1"/>
        <v>188</v>
      </c>
      <c r="I60" s="218">
        <f t="shared" si="5"/>
        <v>-95</v>
      </c>
      <c r="J60" s="36">
        <f t="shared" si="6"/>
        <v>47</v>
      </c>
      <c r="K60" s="31">
        <f t="shared" si="4"/>
        <v>-48</v>
      </c>
    </row>
    <row r="61" spans="1:11" x14ac:dyDescent="0.25">
      <c r="A61" s="474"/>
      <c r="B61" s="30" t="s">
        <v>104</v>
      </c>
      <c r="C61" s="316">
        <v>50</v>
      </c>
      <c r="D61" s="284">
        <v>37</v>
      </c>
      <c r="E61" s="217">
        <f t="shared" si="0"/>
        <v>87</v>
      </c>
      <c r="F61" s="316">
        <v>84</v>
      </c>
      <c r="G61" s="284">
        <v>10</v>
      </c>
      <c r="H61" s="217">
        <f t="shared" si="1"/>
        <v>94</v>
      </c>
      <c r="I61" s="218">
        <f t="shared" si="5"/>
        <v>-34</v>
      </c>
      <c r="J61" s="36">
        <f t="shared" si="6"/>
        <v>27</v>
      </c>
      <c r="K61" s="31">
        <f t="shared" si="4"/>
        <v>-7</v>
      </c>
    </row>
    <row r="62" spans="1:11" x14ac:dyDescent="0.25">
      <c r="A62" s="474"/>
      <c r="B62" s="30" t="s">
        <v>105</v>
      </c>
      <c r="C62" s="316">
        <v>23</v>
      </c>
      <c r="D62" s="284"/>
      <c r="E62" s="217">
        <f t="shared" si="0"/>
        <v>23</v>
      </c>
      <c r="F62" s="316">
        <v>12</v>
      </c>
      <c r="G62" s="395">
        <v>1</v>
      </c>
      <c r="H62" s="217">
        <f t="shared" si="1"/>
        <v>13</v>
      </c>
      <c r="I62" s="218">
        <f t="shared" si="5"/>
        <v>11</v>
      </c>
      <c r="J62" s="36">
        <f t="shared" si="6"/>
        <v>-1</v>
      </c>
      <c r="K62" s="31">
        <f t="shared" si="4"/>
        <v>10</v>
      </c>
    </row>
    <row r="63" spans="1:11" x14ac:dyDescent="0.25">
      <c r="A63" s="475" t="s">
        <v>133</v>
      </c>
      <c r="B63" s="30" t="s">
        <v>106</v>
      </c>
      <c r="C63" s="316">
        <v>38</v>
      </c>
      <c r="D63" s="284">
        <v>16</v>
      </c>
      <c r="E63" s="217">
        <f t="shared" si="0"/>
        <v>54</v>
      </c>
      <c r="F63" s="316">
        <v>54</v>
      </c>
      <c r="G63" s="284">
        <v>5</v>
      </c>
      <c r="H63" s="217">
        <f t="shared" si="1"/>
        <v>59</v>
      </c>
      <c r="I63" s="218">
        <f t="shared" si="5"/>
        <v>-16</v>
      </c>
      <c r="J63" s="36">
        <f t="shared" si="6"/>
        <v>11</v>
      </c>
      <c r="K63" s="31">
        <f t="shared" si="4"/>
        <v>-5</v>
      </c>
    </row>
    <row r="64" spans="1:11" x14ac:dyDescent="0.25">
      <c r="A64" s="475"/>
      <c r="B64" s="30" t="s">
        <v>107</v>
      </c>
      <c r="C64" s="316">
        <v>31</v>
      </c>
      <c r="D64" s="284">
        <v>24</v>
      </c>
      <c r="E64" s="217">
        <f t="shared" si="0"/>
        <v>55</v>
      </c>
      <c r="F64" s="316">
        <v>32</v>
      </c>
      <c r="G64" s="284">
        <v>3</v>
      </c>
      <c r="H64" s="217">
        <f t="shared" si="1"/>
        <v>35</v>
      </c>
      <c r="I64" s="218">
        <f t="shared" si="5"/>
        <v>-1</v>
      </c>
      <c r="J64" s="36">
        <f t="shared" si="6"/>
        <v>21</v>
      </c>
      <c r="K64" s="31">
        <f t="shared" si="4"/>
        <v>20</v>
      </c>
    </row>
    <row r="65" spans="1:11" x14ac:dyDescent="0.25">
      <c r="A65" s="475"/>
      <c r="B65" s="30" t="s">
        <v>108</v>
      </c>
      <c r="C65" s="316">
        <v>13</v>
      </c>
      <c r="D65" s="284">
        <v>6</v>
      </c>
      <c r="E65" s="217">
        <f t="shared" si="0"/>
        <v>19</v>
      </c>
      <c r="F65" s="316">
        <v>16</v>
      </c>
      <c r="G65" s="284">
        <v>1</v>
      </c>
      <c r="H65" s="217">
        <f t="shared" si="1"/>
        <v>17</v>
      </c>
      <c r="I65" s="218">
        <f t="shared" si="5"/>
        <v>-3</v>
      </c>
      <c r="J65" s="36">
        <f t="shared" si="6"/>
        <v>5</v>
      </c>
      <c r="K65" s="31">
        <f t="shared" si="4"/>
        <v>2</v>
      </c>
    </row>
    <row r="66" spans="1:11" x14ac:dyDescent="0.25">
      <c r="A66" s="475"/>
      <c r="B66" s="30" t="s">
        <v>109</v>
      </c>
      <c r="C66" s="316">
        <v>24</v>
      </c>
      <c r="D66" s="284">
        <v>18</v>
      </c>
      <c r="E66" s="217">
        <f t="shared" si="0"/>
        <v>42</v>
      </c>
      <c r="F66" s="316">
        <v>24</v>
      </c>
      <c r="G66" s="284">
        <v>3</v>
      </c>
      <c r="H66" s="217">
        <f t="shared" si="1"/>
        <v>27</v>
      </c>
      <c r="I66" s="218">
        <f t="shared" si="5"/>
        <v>0</v>
      </c>
      <c r="J66" s="36">
        <f t="shared" si="6"/>
        <v>15</v>
      </c>
      <c r="K66" s="31">
        <f t="shared" si="4"/>
        <v>15</v>
      </c>
    </row>
    <row r="67" spans="1:11" x14ac:dyDescent="0.25">
      <c r="A67" s="475"/>
      <c r="B67" s="30" t="s">
        <v>110</v>
      </c>
      <c r="C67" s="316">
        <v>8</v>
      </c>
      <c r="D67" s="284">
        <v>5</v>
      </c>
      <c r="E67" s="217">
        <f t="shared" si="0"/>
        <v>13</v>
      </c>
      <c r="F67" s="316">
        <v>22</v>
      </c>
      <c r="G67" s="284">
        <v>4</v>
      </c>
      <c r="H67" s="217">
        <f t="shared" si="1"/>
        <v>26</v>
      </c>
      <c r="I67" s="218">
        <f t="shared" si="5"/>
        <v>-14</v>
      </c>
      <c r="J67" s="36">
        <f t="shared" si="6"/>
        <v>1</v>
      </c>
      <c r="K67" s="31">
        <f t="shared" si="4"/>
        <v>-13</v>
      </c>
    </row>
    <row r="68" spans="1:11" x14ac:dyDescent="0.25">
      <c r="A68" s="475"/>
      <c r="B68" s="30" t="s">
        <v>111</v>
      </c>
      <c r="C68" s="316">
        <v>30</v>
      </c>
      <c r="D68" s="284">
        <v>6</v>
      </c>
      <c r="E68" s="217">
        <f t="shared" si="0"/>
        <v>36</v>
      </c>
      <c r="F68" s="316">
        <v>13</v>
      </c>
      <c r="G68" s="395">
        <v>1</v>
      </c>
      <c r="H68" s="217">
        <f t="shared" si="1"/>
        <v>14</v>
      </c>
      <c r="I68" s="218">
        <f t="shared" si="5"/>
        <v>17</v>
      </c>
      <c r="J68" s="36">
        <f t="shared" si="6"/>
        <v>5</v>
      </c>
      <c r="K68" s="31">
        <f t="shared" si="4"/>
        <v>22</v>
      </c>
    </row>
    <row r="69" spans="1:11" x14ac:dyDescent="0.25">
      <c r="A69" s="475"/>
      <c r="B69" s="30" t="s">
        <v>112</v>
      </c>
      <c r="C69" s="316">
        <v>19</v>
      </c>
      <c r="D69" s="284">
        <v>5</v>
      </c>
      <c r="E69" s="217">
        <f t="shared" si="0"/>
        <v>24</v>
      </c>
      <c r="F69" s="316">
        <v>34</v>
      </c>
      <c r="G69" s="284">
        <v>2</v>
      </c>
      <c r="H69" s="217">
        <f t="shared" si="1"/>
        <v>36</v>
      </c>
      <c r="I69" s="218">
        <f t="shared" si="5"/>
        <v>-15</v>
      </c>
      <c r="J69" s="36">
        <f t="shared" si="6"/>
        <v>3</v>
      </c>
      <c r="K69" s="31">
        <f t="shared" si="4"/>
        <v>-12</v>
      </c>
    </row>
    <row r="70" spans="1:11" x14ac:dyDescent="0.25">
      <c r="A70" s="475"/>
      <c r="B70" s="30" t="s">
        <v>113</v>
      </c>
      <c r="C70" s="316">
        <v>27</v>
      </c>
      <c r="D70" s="395"/>
      <c r="E70" s="217">
        <f t="shared" si="0"/>
        <v>27</v>
      </c>
      <c r="F70" s="316">
        <v>37</v>
      </c>
      <c r="G70" s="284"/>
      <c r="H70" s="217">
        <f t="shared" si="1"/>
        <v>37</v>
      </c>
      <c r="I70" s="218">
        <f t="shared" si="5"/>
        <v>-10</v>
      </c>
      <c r="J70" s="36">
        <f t="shared" si="6"/>
        <v>0</v>
      </c>
      <c r="K70" s="31">
        <f t="shared" si="4"/>
        <v>-10</v>
      </c>
    </row>
    <row r="71" spans="1:11" x14ac:dyDescent="0.25">
      <c r="A71" s="475"/>
      <c r="B71" s="30" t="s">
        <v>114</v>
      </c>
      <c r="C71" s="316">
        <v>11</v>
      </c>
      <c r="D71" s="284">
        <v>1</v>
      </c>
      <c r="E71" s="217">
        <f t="shared" si="0"/>
        <v>12</v>
      </c>
      <c r="F71" s="316">
        <v>30</v>
      </c>
      <c r="G71" s="395"/>
      <c r="H71" s="217">
        <f t="shared" si="1"/>
        <v>30</v>
      </c>
      <c r="I71" s="218">
        <f t="shared" si="5"/>
        <v>-19</v>
      </c>
      <c r="J71" s="36">
        <f t="shared" si="6"/>
        <v>1</v>
      </c>
      <c r="K71" s="31">
        <f t="shared" si="4"/>
        <v>-18</v>
      </c>
    </row>
    <row r="72" spans="1:11" x14ac:dyDescent="0.25">
      <c r="A72" s="474" t="s">
        <v>132</v>
      </c>
      <c r="B72" s="30" t="s">
        <v>115</v>
      </c>
      <c r="C72" s="316">
        <v>47</v>
      </c>
      <c r="D72" s="284">
        <v>6</v>
      </c>
      <c r="E72" s="217">
        <f t="shared" si="0"/>
        <v>53</v>
      </c>
      <c r="F72" s="316">
        <v>104</v>
      </c>
      <c r="G72" s="284">
        <v>5</v>
      </c>
      <c r="H72" s="217">
        <f t="shared" si="1"/>
        <v>109</v>
      </c>
      <c r="I72" s="218">
        <f t="shared" si="5"/>
        <v>-57</v>
      </c>
      <c r="J72" s="36">
        <f t="shared" si="6"/>
        <v>1</v>
      </c>
      <c r="K72" s="31">
        <f t="shared" si="4"/>
        <v>-56</v>
      </c>
    </row>
    <row r="73" spans="1:11" x14ac:dyDescent="0.25">
      <c r="A73" s="474"/>
      <c r="B73" s="30" t="s">
        <v>116</v>
      </c>
      <c r="C73" s="316">
        <v>24</v>
      </c>
      <c r="D73" s="395">
        <v>1</v>
      </c>
      <c r="E73" s="217">
        <f t="shared" si="0"/>
        <v>25</v>
      </c>
      <c r="F73" s="316">
        <v>21</v>
      </c>
      <c r="G73" s="395">
        <v>2</v>
      </c>
      <c r="H73" s="217">
        <f t="shared" si="1"/>
        <v>23</v>
      </c>
      <c r="I73" s="218">
        <f t="shared" si="5"/>
        <v>3</v>
      </c>
      <c r="J73" s="36">
        <f t="shared" si="6"/>
        <v>-1</v>
      </c>
      <c r="K73" s="31">
        <f t="shared" si="4"/>
        <v>2</v>
      </c>
    </row>
    <row r="74" spans="1:11" x14ac:dyDescent="0.25">
      <c r="A74" s="474"/>
      <c r="B74" s="30" t="s">
        <v>117</v>
      </c>
      <c r="C74" s="316">
        <v>12</v>
      </c>
      <c r="D74" s="284">
        <v>30</v>
      </c>
      <c r="E74" s="217">
        <f t="shared" ref="E74:E77" si="7">SUM(C74:D74)</f>
        <v>42</v>
      </c>
      <c r="F74" s="316">
        <v>27</v>
      </c>
      <c r="G74" s="395"/>
      <c r="H74" s="217">
        <f t="shared" ref="H74:H77" si="8">SUM(F74:G74)</f>
        <v>27</v>
      </c>
      <c r="I74" s="218">
        <f t="shared" si="5"/>
        <v>-15</v>
      </c>
      <c r="J74" s="36">
        <f t="shared" si="6"/>
        <v>30</v>
      </c>
      <c r="K74" s="31">
        <f t="shared" ref="K74:K78" si="9">E74-H74</f>
        <v>15</v>
      </c>
    </row>
    <row r="75" spans="1:11" x14ac:dyDescent="0.25">
      <c r="A75" s="474"/>
      <c r="B75" s="30" t="s">
        <v>118</v>
      </c>
      <c r="C75" s="316">
        <v>28</v>
      </c>
      <c r="D75" s="395">
        <v>1</v>
      </c>
      <c r="E75" s="217">
        <f t="shared" si="7"/>
        <v>29</v>
      </c>
      <c r="F75" s="316">
        <v>63</v>
      </c>
      <c r="G75" s="395">
        <v>1</v>
      </c>
      <c r="H75" s="217">
        <f t="shared" si="8"/>
        <v>64</v>
      </c>
      <c r="I75" s="218">
        <f t="shared" si="5"/>
        <v>-35</v>
      </c>
      <c r="J75" s="36">
        <f t="shared" si="6"/>
        <v>0</v>
      </c>
      <c r="K75" s="31">
        <f t="shared" si="9"/>
        <v>-35</v>
      </c>
    </row>
    <row r="76" spans="1:11" x14ac:dyDescent="0.25">
      <c r="A76" s="474"/>
      <c r="B76" s="30" t="s">
        <v>119</v>
      </c>
      <c r="C76" s="316">
        <v>33</v>
      </c>
      <c r="D76" s="284">
        <v>7</v>
      </c>
      <c r="E76" s="217">
        <f t="shared" si="7"/>
        <v>40</v>
      </c>
      <c r="F76" s="316">
        <v>54</v>
      </c>
      <c r="G76" s="284">
        <v>3</v>
      </c>
      <c r="H76" s="217">
        <f t="shared" si="8"/>
        <v>57</v>
      </c>
      <c r="I76" s="218">
        <f t="shared" si="5"/>
        <v>-21</v>
      </c>
      <c r="J76" s="36">
        <f t="shared" si="6"/>
        <v>4</v>
      </c>
      <c r="K76" s="31">
        <f t="shared" si="9"/>
        <v>-17</v>
      </c>
    </row>
    <row r="77" spans="1:11" x14ac:dyDescent="0.25">
      <c r="A77" s="474"/>
      <c r="B77" s="30" t="s">
        <v>120</v>
      </c>
      <c r="C77" s="319">
        <v>10</v>
      </c>
      <c r="D77" s="224">
        <v>2</v>
      </c>
      <c r="E77" s="217">
        <f t="shared" si="7"/>
        <v>12</v>
      </c>
      <c r="F77" s="316">
        <v>10</v>
      </c>
      <c r="G77" s="395"/>
      <c r="H77" s="217">
        <f t="shared" si="8"/>
        <v>10</v>
      </c>
      <c r="I77" s="218">
        <f t="shared" si="5"/>
        <v>0</v>
      </c>
      <c r="J77" s="36">
        <f t="shared" si="6"/>
        <v>2</v>
      </c>
      <c r="K77" s="31">
        <f t="shared" si="9"/>
        <v>2</v>
      </c>
    </row>
    <row r="78" spans="1:11" x14ac:dyDescent="0.25">
      <c r="B78" s="143" t="s">
        <v>121</v>
      </c>
      <c r="C78" s="222">
        <f t="shared" ref="C78:H78" si="10">SUM(C9:C77)</f>
        <v>2567</v>
      </c>
      <c r="D78" s="220">
        <f t="shared" si="10"/>
        <v>1078</v>
      </c>
      <c r="E78" s="221">
        <f t="shared" si="10"/>
        <v>3645</v>
      </c>
      <c r="F78" s="222">
        <f t="shared" si="10"/>
        <v>4183</v>
      </c>
      <c r="G78" s="220">
        <f t="shared" si="10"/>
        <v>368</v>
      </c>
      <c r="H78" s="221">
        <f t="shared" si="10"/>
        <v>4551</v>
      </c>
      <c r="I78" s="220">
        <f t="shared" si="5"/>
        <v>-1616</v>
      </c>
      <c r="J78" s="53">
        <f t="shared" si="6"/>
        <v>710</v>
      </c>
      <c r="K78" s="54">
        <f t="shared" si="9"/>
        <v>-906</v>
      </c>
    </row>
    <row r="80" spans="1:11" x14ac:dyDescent="0.25">
      <c r="E80" s="59"/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C7:E7"/>
    <mergeCell ref="F7:H7"/>
    <mergeCell ref="I7:K7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K80"/>
  <sheetViews>
    <sheetView workbookViewId="0">
      <selection activeCell="F9" sqref="F9:G77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134</v>
      </c>
      <c r="C1" s="12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279</v>
      </c>
      <c r="B3" s="2"/>
    </row>
    <row r="4" spans="1:11" ht="15.75" x14ac:dyDescent="0.25">
      <c r="A4" s="2"/>
      <c r="B4" s="2"/>
    </row>
    <row r="5" spans="1:11" ht="15.75" x14ac:dyDescent="0.25">
      <c r="A5" s="2" t="s">
        <v>397</v>
      </c>
      <c r="B5" s="2"/>
    </row>
    <row r="6" spans="1:11" ht="15.75" x14ac:dyDescent="0.25">
      <c r="B6" s="2"/>
    </row>
    <row r="7" spans="1:11" ht="15.75" x14ac:dyDescent="0.25">
      <c r="A7" s="513" t="s">
        <v>123</v>
      </c>
      <c r="B7" s="463" t="s">
        <v>122</v>
      </c>
      <c r="C7" s="506" t="s">
        <v>178</v>
      </c>
      <c r="D7" s="507"/>
      <c r="E7" s="558"/>
      <c r="F7" s="559" t="s">
        <v>179</v>
      </c>
      <c r="G7" s="560"/>
      <c r="H7" s="561"/>
      <c r="I7" s="507" t="s">
        <v>180</v>
      </c>
      <c r="J7" s="507"/>
      <c r="K7" s="558"/>
    </row>
    <row r="8" spans="1:11" ht="15.75" x14ac:dyDescent="0.25">
      <c r="A8" s="514"/>
      <c r="B8" s="465"/>
      <c r="C8" s="359" t="s">
        <v>177</v>
      </c>
      <c r="D8" s="364" t="s">
        <v>145</v>
      </c>
      <c r="E8" s="359" t="s">
        <v>6</v>
      </c>
      <c r="F8" s="368" t="s">
        <v>177</v>
      </c>
      <c r="G8" s="434" t="s">
        <v>145</v>
      </c>
      <c r="H8" s="368" t="s">
        <v>6</v>
      </c>
      <c r="I8" s="365" t="s">
        <v>177</v>
      </c>
      <c r="J8" s="237" t="s">
        <v>145</v>
      </c>
      <c r="K8" s="236" t="s">
        <v>6</v>
      </c>
    </row>
    <row r="9" spans="1:11" x14ac:dyDescent="0.25">
      <c r="A9" s="474" t="s">
        <v>124</v>
      </c>
      <c r="B9" s="30" t="s">
        <v>52</v>
      </c>
      <c r="C9" s="344">
        <v>209</v>
      </c>
      <c r="D9" s="350">
        <v>271</v>
      </c>
      <c r="E9" s="341">
        <f>SUM(C9:D9)</f>
        <v>480</v>
      </c>
      <c r="F9" s="335">
        <v>231</v>
      </c>
      <c r="G9" s="361">
        <v>202</v>
      </c>
      <c r="H9" s="435">
        <f>SUM(F9:G9)</f>
        <v>433</v>
      </c>
      <c r="I9" s="346">
        <f>C9-F9</f>
        <v>-22</v>
      </c>
      <c r="J9" s="56">
        <f t="shared" ref="J9:K24" si="0">D9-G9</f>
        <v>69</v>
      </c>
      <c r="K9" s="128">
        <f t="shared" si="0"/>
        <v>47</v>
      </c>
    </row>
    <row r="10" spans="1:11" x14ac:dyDescent="0.25">
      <c r="A10" s="474"/>
      <c r="B10" s="30" t="s">
        <v>53</v>
      </c>
      <c r="C10" s="349">
        <v>487</v>
      </c>
      <c r="D10" s="343">
        <v>425</v>
      </c>
      <c r="E10" s="336">
        <f t="shared" ref="E10:E73" si="1">SUM(C10:D10)</f>
        <v>912</v>
      </c>
      <c r="F10" s="332">
        <v>558</v>
      </c>
      <c r="G10" s="362">
        <v>308</v>
      </c>
      <c r="H10" s="436">
        <f t="shared" ref="H10:H73" si="2">SUM(F10:G10)</f>
        <v>866</v>
      </c>
      <c r="I10" s="346">
        <f t="shared" ref="I10:I73" si="3">C10-F10</f>
        <v>-71</v>
      </c>
      <c r="J10" s="56">
        <f t="shared" ref="J10:K73" si="4">D10-G10</f>
        <v>117</v>
      </c>
      <c r="K10" s="128">
        <f t="shared" si="0"/>
        <v>46</v>
      </c>
    </row>
    <row r="11" spans="1:11" x14ac:dyDescent="0.25">
      <c r="A11" s="474"/>
      <c r="B11" s="30" t="s">
        <v>54</v>
      </c>
      <c r="C11" s="349">
        <v>359</v>
      </c>
      <c r="D11" s="343">
        <v>509</v>
      </c>
      <c r="E11" s="336">
        <f t="shared" si="1"/>
        <v>868</v>
      </c>
      <c r="F11" s="332">
        <v>428</v>
      </c>
      <c r="G11" s="362">
        <v>409</v>
      </c>
      <c r="H11" s="436">
        <f t="shared" si="2"/>
        <v>837</v>
      </c>
      <c r="I11" s="346">
        <f t="shared" si="3"/>
        <v>-69</v>
      </c>
      <c r="J11" s="56">
        <f t="shared" si="4"/>
        <v>100</v>
      </c>
      <c r="K11" s="128">
        <f t="shared" si="0"/>
        <v>31</v>
      </c>
    </row>
    <row r="12" spans="1:11" x14ac:dyDescent="0.25">
      <c r="A12" s="474"/>
      <c r="B12" s="30" t="s">
        <v>55</v>
      </c>
      <c r="C12" s="349">
        <v>330</v>
      </c>
      <c r="D12" s="343">
        <v>314</v>
      </c>
      <c r="E12" s="336">
        <f t="shared" si="1"/>
        <v>644</v>
      </c>
      <c r="F12" s="332">
        <v>379</v>
      </c>
      <c r="G12" s="362">
        <v>240</v>
      </c>
      <c r="H12" s="436">
        <f t="shared" si="2"/>
        <v>619</v>
      </c>
      <c r="I12" s="346">
        <f t="shared" si="3"/>
        <v>-49</v>
      </c>
      <c r="J12" s="56">
        <f t="shared" si="4"/>
        <v>74</v>
      </c>
      <c r="K12" s="128">
        <f t="shared" si="0"/>
        <v>25</v>
      </c>
    </row>
    <row r="13" spans="1:11" x14ac:dyDescent="0.25">
      <c r="A13" s="474"/>
      <c r="B13" s="30" t="s">
        <v>56</v>
      </c>
      <c r="C13" s="349">
        <v>522</v>
      </c>
      <c r="D13" s="343">
        <v>286</v>
      </c>
      <c r="E13" s="336">
        <f t="shared" si="1"/>
        <v>808</v>
      </c>
      <c r="F13" s="332">
        <v>495</v>
      </c>
      <c r="G13" s="362">
        <v>216</v>
      </c>
      <c r="H13" s="436">
        <f t="shared" si="2"/>
        <v>711</v>
      </c>
      <c r="I13" s="346">
        <f t="shared" si="3"/>
        <v>27</v>
      </c>
      <c r="J13" s="56">
        <f t="shared" si="4"/>
        <v>70</v>
      </c>
      <c r="K13" s="128">
        <f t="shared" si="0"/>
        <v>97</v>
      </c>
    </row>
    <row r="14" spans="1:11" x14ac:dyDescent="0.25">
      <c r="A14" s="474"/>
      <c r="B14" s="30" t="s">
        <v>57</v>
      </c>
      <c r="C14" s="349">
        <v>226</v>
      </c>
      <c r="D14" s="343">
        <v>185</v>
      </c>
      <c r="E14" s="336">
        <f t="shared" si="1"/>
        <v>411</v>
      </c>
      <c r="F14" s="332">
        <v>232</v>
      </c>
      <c r="G14" s="362">
        <v>119</v>
      </c>
      <c r="H14" s="436">
        <f t="shared" si="2"/>
        <v>351</v>
      </c>
      <c r="I14" s="346">
        <f t="shared" si="3"/>
        <v>-6</v>
      </c>
      <c r="J14" s="56">
        <f t="shared" si="4"/>
        <v>66</v>
      </c>
      <c r="K14" s="128">
        <f t="shared" si="0"/>
        <v>60</v>
      </c>
    </row>
    <row r="15" spans="1:11" x14ac:dyDescent="0.25">
      <c r="A15" s="474" t="s">
        <v>125</v>
      </c>
      <c r="B15" s="30" t="s">
        <v>58</v>
      </c>
      <c r="C15" s="349">
        <v>90</v>
      </c>
      <c r="D15" s="343">
        <v>68</v>
      </c>
      <c r="E15" s="336">
        <f t="shared" si="1"/>
        <v>158</v>
      </c>
      <c r="F15" s="332">
        <v>116</v>
      </c>
      <c r="G15" s="362">
        <v>63</v>
      </c>
      <c r="H15" s="436">
        <f t="shared" si="2"/>
        <v>179</v>
      </c>
      <c r="I15" s="346">
        <f t="shared" si="3"/>
        <v>-26</v>
      </c>
      <c r="J15" s="56">
        <f t="shared" si="4"/>
        <v>5</v>
      </c>
      <c r="K15" s="128">
        <f t="shared" si="0"/>
        <v>-21</v>
      </c>
    </row>
    <row r="16" spans="1:11" x14ac:dyDescent="0.25">
      <c r="A16" s="474"/>
      <c r="B16" s="30" t="s">
        <v>59</v>
      </c>
      <c r="C16" s="349">
        <v>48</v>
      </c>
      <c r="D16" s="343">
        <v>51</v>
      </c>
      <c r="E16" s="336">
        <f t="shared" si="1"/>
        <v>99</v>
      </c>
      <c r="F16" s="332">
        <v>88</v>
      </c>
      <c r="G16" s="362">
        <v>48</v>
      </c>
      <c r="H16" s="436">
        <f t="shared" si="2"/>
        <v>136</v>
      </c>
      <c r="I16" s="346">
        <f t="shared" si="3"/>
        <v>-40</v>
      </c>
      <c r="J16" s="56">
        <f t="shared" si="4"/>
        <v>3</v>
      </c>
      <c r="K16" s="128">
        <f t="shared" si="0"/>
        <v>-37</v>
      </c>
    </row>
    <row r="17" spans="1:11" x14ac:dyDescent="0.25">
      <c r="A17" s="474"/>
      <c r="B17" s="30" t="s">
        <v>60</v>
      </c>
      <c r="C17" s="349">
        <v>103</v>
      </c>
      <c r="D17" s="343">
        <v>258</v>
      </c>
      <c r="E17" s="336">
        <f t="shared" si="1"/>
        <v>361</v>
      </c>
      <c r="F17" s="332">
        <v>140</v>
      </c>
      <c r="G17" s="362">
        <v>234</v>
      </c>
      <c r="H17" s="436">
        <f t="shared" si="2"/>
        <v>374</v>
      </c>
      <c r="I17" s="346">
        <f t="shared" si="3"/>
        <v>-37</v>
      </c>
      <c r="J17" s="56">
        <f t="shared" si="4"/>
        <v>24</v>
      </c>
      <c r="K17" s="128">
        <f t="shared" si="0"/>
        <v>-13</v>
      </c>
    </row>
    <row r="18" spans="1:11" x14ac:dyDescent="0.25">
      <c r="A18" s="474"/>
      <c r="B18" s="30" t="s">
        <v>61</v>
      </c>
      <c r="C18" s="349">
        <v>126</v>
      </c>
      <c r="D18" s="343">
        <v>42</v>
      </c>
      <c r="E18" s="336">
        <f t="shared" si="1"/>
        <v>168</v>
      </c>
      <c r="F18" s="332">
        <v>98</v>
      </c>
      <c r="G18" s="362">
        <v>35</v>
      </c>
      <c r="H18" s="436">
        <f t="shared" si="2"/>
        <v>133</v>
      </c>
      <c r="I18" s="346">
        <f t="shared" si="3"/>
        <v>28</v>
      </c>
      <c r="J18" s="56">
        <f t="shared" si="4"/>
        <v>7</v>
      </c>
      <c r="K18" s="128">
        <f t="shared" si="0"/>
        <v>35</v>
      </c>
    </row>
    <row r="19" spans="1:11" x14ac:dyDescent="0.25">
      <c r="A19" s="474"/>
      <c r="B19" s="30" t="s">
        <v>62</v>
      </c>
      <c r="C19" s="349">
        <v>175</v>
      </c>
      <c r="D19" s="343">
        <v>225</v>
      </c>
      <c r="E19" s="336">
        <f t="shared" si="1"/>
        <v>400</v>
      </c>
      <c r="F19" s="332">
        <v>213</v>
      </c>
      <c r="G19" s="362">
        <v>174</v>
      </c>
      <c r="H19" s="436">
        <f t="shared" si="2"/>
        <v>387</v>
      </c>
      <c r="I19" s="346">
        <f t="shared" si="3"/>
        <v>-38</v>
      </c>
      <c r="J19" s="56">
        <f t="shared" si="4"/>
        <v>51</v>
      </c>
      <c r="K19" s="128">
        <f t="shared" si="0"/>
        <v>13</v>
      </c>
    </row>
    <row r="20" spans="1:11" x14ac:dyDescent="0.25">
      <c r="A20" s="474"/>
      <c r="B20" s="30" t="s">
        <v>63</v>
      </c>
      <c r="C20" s="349">
        <v>96</v>
      </c>
      <c r="D20" s="343">
        <v>28</v>
      </c>
      <c r="E20" s="336">
        <f t="shared" si="1"/>
        <v>124</v>
      </c>
      <c r="F20" s="332">
        <v>101</v>
      </c>
      <c r="G20" s="362">
        <v>44</v>
      </c>
      <c r="H20" s="436">
        <f t="shared" si="2"/>
        <v>145</v>
      </c>
      <c r="I20" s="346">
        <f t="shared" si="3"/>
        <v>-5</v>
      </c>
      <c r="J20" s="56">
        <f t="shared" si="4"/>
        <v>-16</v>
      </c>
      <c r="K20" s="128">
        <f t="shared" si="0"/>
        <v>-21</v>
      </c>
    </row>
    <row r="21" spans="1:11" x14ac:dyDescent="0.25">
      <c r="A21" s="474"/>
      <c r="B21" s="30" t="s">
        <v>64</v>
      </c>
      <c r="C21" s="349"/>
      <c r="D21" s="343"/>
      <c r="E21" s="336">
        <f t="shared" si="1"/>
        <v>0</v>
      </c>
      <c r="F21" s="332"/>
      <c r="G21" s="362"/>
      <c r="H21" s="436">
        <f t="shared" si="2"/>
        <v>0</v>
      </c>
      <c r="I21" s="346">
        <f t="shared" si="3"/>
        <v>0</v>
      </c>
      <c r="J21" s="56">
        <f t="shared" si="4"/>
        <v>0</v>
      </c>
      <c r="K21" s="128">
        <f t="shared" si="0"/>
        <v>0</v>
      </c>
    </row>
    <row r="22" spans="1:11" x14ac:dyDescent="0.25">
      <c r="A22" s="475" t="s">
        <v>126</v>
      </c>
      <c r="B22" s="30" t="s">
        <v>65</v>
      </c>
      <c r="C22" s="349">
        <v>214</v>
      </c>
      <c r="D22" s="343">
        <v>99</v>
      </c>
      <c r="E22" s="336">
        <f t="shared" si="1"/>
        <v>313</v>
      </c>
      <c r="F22" s="332">
        <v>214</v>
      </c>
      <c r="G22" s="362">
        <v>74</v>
      </c>
      <c r="H22" s="436">
        <f t="shared" si="2"/>
        <v>288</v>
      </c>
      <c r="I22" s="346">
        <f t="shared" si="3"/>
        <v>0</v>
      </c>
      <c r="J22" s="56">
        <f t="shared" si="4"/>
        <v>25</v>
      </c>
      <c r="K22" s="128">
        <f t="shared" si="0"/>
        <v>25</v>
      </c>
    </row>
    <row r="23" spans="1:11" x14ac:dyDescent="0.25">
      <c r="A23" s="475"/>
      <c r="B23" s="30" t="s">
        <v>66</v>
      </c>
      <c r="C23" s="349">
        <v>83</v>
      </c>
      <c r="D23" s="343">
        <v>73</v>
      </c>
      <c r="E23" s="336">
        <f t="shared" si="1"/>
        <v>156</v>
      </c>
      <c r="F23" s="332">
        <v>102</v>
      </c>
      <c r="G23" s="362">
        <v>34</v>
      </c>
      <c r="H23" s="436">
        <f t="shared" si="2"/>
        <v>136</v>
      </c>
      <c r="I23" s="346">
        <f t="shared" si="3"/>
        <v>-19</v>
      </c>
      <c r="J23" s="56">
        <f t="shared" si="4"/>
        <v>39</v>
      </c>
      <c r="K23" s="128">
        <f t="shared" si="0"/>
        <v>20</v>
      </c>
    </row>
    <row r="24" spans="1:11" x14ac:dyDescent="0.25">
      <c r="A24" s="475"/>
      <c r="B24" s="30" t="s">
        <v>67</v>
      </c>
      <c r="C24" s="349">
        <v>76</v>
      </c>
      <c r="D24" s="343">
        <v>7</v>
      </c>
      <c r="E24" s="336">
        <f t="shared" si="1"/>
        <v>83</v>
      </c>
      <c r="F24" s="332">
        <v>85</v>
      </c>
      <c r="G24" s="362">
        <v>1</v>
      </c>
      <c r="H24" s="436">
        <f t="shared" si="2"/>
        <v>86</v>
      </c>
      <c r="I24" s="346">
        <f t="shared" si="3"/>
        <v>-9</v>
      </c>
      <c r="J24" s="56">
        <f t="shared" si="4"/>
        <v>6</v>
      </c>
      <c r="K24" s="128">
        <f t="shared" si="0"/>
        <v>-3</v>
      </c>
    </row>
    <row r="25" spans="1:11" x14ac:dyDescent="0.25">
      <c r="A25" s="475"/>
      <c r="B25" s="30" t="s">
        <v>68</v>
      </c>
      <c r="C25" s="349">
        <v>117</v>
      </c>
      <c r="D25" s="343">
        <v>59</v>
      </c>
      <c r="E25" s="336">
        <f t="shared" si="1"/>
        <v>176</v>
      </c>
      <c r="F25" s="332">
        <v>166</v>
      </c>
      <c r="G25" s="362">
        <v>46</v>
      </c>
      <c r="H25" s="436">
        <f t="shared" si="2"/>
        <v>212</v>
      </c>
      <c r="I25" s="346">
        <f t="shared" si="3"/>
        <v>-49</v>
      </c>
      <c r="J25" s="56">
        <f t="shared" si="4"/>
        <v>13</v>
      </c>
      <c r="K25" s="128">
        <f t="shared" si="4"/>
        <v>-36</v>
      </c>
    </row>
    <row r="26" spans="1:11" x14ac:dyDescent="0.25">
      <c r="A26" s="475"/>
      <c r="B26" s="30" t="s">
        <v>69</v>
      </c>
      <c r="C26" s="349">
        <v>55</v>
      </c>
      <c r="D26" s="343">
        <v>10</v>
      </c>
      <c r="E26" s="336">
        <f t="shared" si="1"/>
        <v>65</v>
      </c>
      <c r="F26" s="332">
        <v>69</v>
      </c>
      <c r="G26" s="362">
        <v>15</v>
      </c>
      <c r="H26" s="436">
        <f t="shared" si="2"/>
        <v>84</v>
      </c>
      <c r="I26" s="346">
        <f t="shared" si="3"/>
        <v>-14</v>
      </c>
      <c r="J26" s="56">
        <f t="shared" si="4"/>
        <v>-5</v>
      </c>
      <c r="K26" s="128">
        <f t="shared" si="4"/>
        <v>-19</v>
      </c>
    </row>
    <row r="27" spans="1:11" x14ac:dyDescent="0.25">
      <c r="A27" s="475"/>
      <c r="B27" s="30" t="s">
        <v>70</v>
      </c>
      <c r="C27" s="349">
        <v>59</v>
      </c>
      <c r="D27" s="343">
        <v>17</v>
      </c>
      <c r="E27" s="336">
        <f t="shared" si="1"/>
        <v>76</v>
      </c>
      <c r="F27" s="332">
        <v>94</v>
      </c>
      <c r="G27" s="362">
        <v>15</v>
      </c>
      <c r="H27" s="436">
        <f t="shared" si="2"/>
        <v>109</v>
      </c>
      <c r="I27" s="346">
        <f t="shared" si="3"/>
        <v>-35</v>
      </c>
      <c r="J27" s="56">
        <f t="shared" si="4"/>
        <v>2</v>
      </c>
      <c r="K27" s="128">
        <f t="shared" si="4"/>
        <v>-33</v>
      </c>
    </row>
    <row r="28" spans="1:11" x14ac:dyDescent="0.25">
      <c r="A28" s="475"/>
      <c r="B28" s="30" t="s">
        <v>71</v>
      </c>
      <c r="C28" s="349">
        <v>45</v>
      </c>
      <c r="D28" s="343">
        <v>6</v>
      </c>
      <c r="E28" s="336">
        <f t="shared" si="1"/>
        <v>51</v>
      </c>
      <c r="F28" s="332">
        <v>43</v>
      </c>
      <c r="G28" s="362">
        <v>5</v>
      </c>
      <c r="H28" s="436">
        <f t="shared" si="2"/>
        <v>48</v>
      </c>
      <c r="I28" s="346">
        <f t="shared" si="3"/>
        <v>2</v>
      </c>
      <c r="J28" s="56">
        <f t="shared" si="4"/>
        <v>1</v>
      </c>
      <c r="K28" s="128">
        <f t="shared" si="4"/>
        <v>3</v>
      </c>
    </row>
    <row r="29" spans="1:11" x14ac:dyDescent="0.25">
      <c r="A29" s="474" t="s">
        <v>127</v>
      </c>
      <c r="B29" s="30" t="s">
        <v>72</v>
      </c>
      <c r="C29" s="349">
        <v>247</v>
      </c>
      <c r="D29" s="343">
        <v>199</v>
      </c>
      <c r="E29" s="336">
        <f t="shared" si="1"/>
        <v>446</v>
      </c>
      <c r="F29" s="332">
        <v>265</v>
      </c>
      <c r="G29" s="362">
        <v>142</v>
      </c>
      <c r="H29" s="436">
        <f t="shared" si="2"/>
        <v>407</v>
      </c>
      <c r="I29" s="346">
        <f t="shared" si="3"/>
        <v>-18</v>
      </c>
      <c r="J29" s="56">
        <f t="shared" si="4"/>
        <v>57</v>
      </c>
      <c r="K29" s="128">
        <f t="shared" si="4"/>
        <v>39</v>
      </c>
    </row>
    <row r="30" spans="1:11" x14ac:dyDescent="0.25">
      <c r="A30" s="474"/>
      <c r="B30" s="30" t="s">
        <v>73</v>
      </c>
      <c r="C30" s="349">
        <v>104</v>
      </c>
      <c r="D30" s="343">
        <v>134</v>
      </c>
      <c r="E30" s="336">
        <f t="shared" si="1"/>
        <v>238</v>
      </c>
      <c r="F30" s="332">
        <v>145</v>
      </c>
      <c r="G30" s="362">
        <v>69</v>
      </c>
      <c r="H30" s="436">
        <f t="shared" si="2"/>
        <v>214</v>
      </c>
      <c r="I30" s="346">
        <f t="shared" si="3"/>
        <v>-41</v>
      </c>
      <c r="J30" s="56">
        <f t="shared" si="4"/>
        <v>65</v>
      </c>
      <c r="K30" s="128">
        <f t="shared" si="4"/>
        <v>24</v>
      </c>
    </row>
    <row r="31" spans="1:11" x14ac:dyDescent="0.25">
      <c r="A31" s="474"/>
      <c r="B31" s="30" t="s">
        <v>74</v>
      </c>
      <c r="C31" s="349">
        <v>73</v>
      </c>
      <c r="D31" s="343">
        <v>65</v>
      </c>
      <c r="E31" s="336">
        <f t="shared" si="1"/>
        <v>138</v>
      </c>
      <c r="F31" s="332">
        <v>91</v>
      </c>
      <c r="G31" s="362">
        <v>32</v>
      </c>
      <c r="H31" s="436">
        <f t="shared" si="2"/>
        <v>123</v>
      </c>
      <c r="I31" s="346">
        <f t="shared" si="3"/>
        <v>-18</v>
      </c>
      <c r="J31" s="56">
        <f t="shared" si="4"/>
        <v>33</v>
      </c>
      <c r="K31" s="128">
        <f t="shared" si="4"/>
        <v>15</v>
      </c>
    </row>
    <row r="32" spans="1:11" x14ac:dyDescent="0.25">
      <c r="A32" s="474"/>
      <c r="B32" s="30" t="s">
        <v>75</v>
      </c>
      <c r="C32" s="349">
        <v>56</v>
      </c>
      <c r="D32" s="343">
        <v>12</v>
      </c>
      <c r="E32" s="336">
        <f t="shared" si="1"/>
        <v>68</v>
      </c>
      <c r="F32" s="332">
        <v>71</v>
      </c>
      <c r="G32" s="362">
        <v>9</v>
      </c>
      <c r="H32" s="436">
        <f t="shared" si="2"/>
        <v>80</v>
      </c>
      <c r="I32" s="346">
        <f t="shared" si="3"/>
        <v>-15</v>
      </c>
      <c r="J32" s="56">
        <f t="shared" si="4"/>
        <v>3</v>
      </c>
      <c r="K32" s="128">
        <f t="shared" si="4"/>
        <v>-12</v>
      </c>
    </row>
    <row r="33" spans="1:11" x14ac:dyDescent="0.25">
      <c r="A33" s="474"/>
      <c r="B33" s="30" t="s">
        <v>76</v>
      </c>
      <c r="C33" s="349">
        <v>21</v>
      </c>
      <c r="D33" s="343">
        <v>2</v>
      </c>
      <c r="E33" s="336">
        <f t="shared" si="1"/>
        <v>23</v>
      </c>
      <c r="F33" s="332">
        <v>22</v>
      </c>
      <c r="G33" s="362">
        <v>4</v>
      </c>
      <c r="H33" s="436">
        <f t="shared" si="2"/>
        <v>26</v>
      </c>
      <c r="I33" s="346">
        <f t="shared" si="3"/>
        <v>-1</v>
      </c>
      <c r="J33" s="56">
        <f t="shared" si="4"/>
        <v>-2</v>
      </c>
      <c r="K33" s="128">
        <f t="shared" si="4"/>
        <v>-3</v>
      </c>
    </row>
    <row r="34" spans="1:11" x14ac:dyDescent="0.25">
      <c r="A34" s="474"/>
      <c r="B34" s="30" t="s">
        <v>77</v>
      </c>
      <c r="C34" s="349">
        <v>1</v>
      </c>
      <c r="D34" s="343">
        <v>3</v>
      </c>
      <c r="E34" s="336">
        <f t="shared" si="1"/>
        <v>4</v>
      </c>
      <c r="F34" s="332">
        <v>3</v>
      </c>
      <c r="G34" s="362">
        <v>8</v>
      </c>
      <c r="H34" s="436">
        <f t="shared" si="2"/>
        <v>11</v>
      </c>
      <c r="I34" s="346">
        <f t="shared" si="3"/>
        <v>-2</v>
      </c>
      <c r="J34" s="56">
        <f t="shared" si="4"/>
        <v>-5</v>
      </c>
      <c r="K34" s="128">
        <f t="shared" si="4"/>
        <v>-7</v>
      </c>
    </row>
    <row r="35" spans="1:11" x14ac:dyDescent="0.25">
      <c r="A35" s="474"/>
      <c r="B35" s="30" t="s">
        <v>78</v>
      </c>
      <c r="C35" s="349">
        <v>94</v>
      </c>
      <c r="D35" s="343">
        <v>57</v>
      </c>
      <c r="E35" s="336">
        <f t="shared" si="1"/>
        <v>151</v>
      </c>
      <c r="F35" s="332">
        <v>100</v>
      </c>
      <c r="G35" s="362">
        <v>41</v>
      </c>
      <c r="H35" s="436">
        <f t="shared" si="2"/>
        <v>141</v>
      </c>
      <c r="I35" s="346">
        <f t="shared" si="3"/>
        <v>-6</v>
      </c>
      <c r="J35" s="56">
        <f t="shared" si="4"/>
        <v>16</v>
      </c>
      <c r="K35" s="128">
        <f t="shared" si="4"/>
        <v>10</v>
      </c>
    </row>
    <row r="36" spans="1:11" x14ac:dyDescent="0.25">
      <c r="A36" s="474"/>
      <c r="B36" s="30" t="s">
        <v>79</v>
      </c>
      <c r="C36" s="349">
        <v>102</v>
      </c>
      <c r="D36" s="343">
        <v>105</v>
      </c>
      <c r="E36" s="336">
        <f t="shared" si="1"/>
        <v>207</v>
      </c>
      <c r="F36" s="332">
        <v>134</v>
      </c>
      <c r="G36" s="362">
        <v>110</v>
      </c>
      <c r="H36" s="436">
        <f t="shared" si="2"/>
        <v>244</v>
      </c>
      <c r="I36" s="346">
        <f t="shared" si="3"/>
        <v>-32</v>
      </c>
      <c r="J36" s="56">
        <f t="shared" si="4"/>
        <v>-5</v>
      </c>
      <c r="K36" s="128">
        <f t="shared" si="4"/>
        <v>-37</v>
      </c>
    </row>
    <row r="37" spans="1:11" x14ac:dyDescent="0.25">
      <c r="A37" s="474"/>
      <c r="B37" s="30" t="s">
        <v>80</v>
      </c>
      <c r="C37" s="349">
        <v>15</v>
      </c>
      <c r="D37" s="343">
        <v>3</v>
      </c>
      <c r="E37" s="336">
        <f t="shared" si="1"/>
        <v>18</v>
      </c>
      <c r="F37" s="332">
        <v>16</v>
      </c>
      <c r="G37" s="362"/>
      <c r="H37" s="436">
        <f t="shared" si="2"/>
        <v>16</v>
      </c>
      <c r="I37" s="346">
        <f t="shared" si="3"/>
        <v>-1</v>
      </c>
      <c r="J37" s="56">
        <f t="shared" si="4"/>
        <v>3</v>
      </c>
      <c r="K37" s="128">
        <f t="shared" si="4"/>
        <v>2</v>
      </c>
    </row>
    <row r="38" spans="1:11" x14ac:dyDescent="0.25">
      <c r="A38" s="474" t="s">
        <v>128</v>
      </c>
      <c r="B38" s="30" t="s">
        <v>81</v>
      </c>
      <c r="C38" s="349">
        <v>101</v>
      </c>
      <c r="D38" s="343">
        <v>31</v>
      </c>
      <c r="E38" s="336">
        <f t="shared" si="1"/>
        <v>132</v>
      </c>
      <c r="F38" s="332">
        <v>136</v>
      </c>
      <c r="G38" s="362">
        <v>26</v>
      </c>
      <c r="H38" s="436">
        <f t="shared" si="2"/>
        <v>162</v>
      </c>
      <c r="I38" s="346">
        <f t="shared" si="3"/>
        <v>-35</v>
      </c>
      <c r="J38" s="56">
        <f t="shared" si="4"/>
        <v>5</v>
      </c>
      <c r="K38" s="128">
        <f t="shared" si="4"/>
        <v>-30</v>
      </c>
    </row>
    <row r="39" spans="1:11" x14ac:dyDescent="0.25">
      <c r="A39" s="474"/>
      <c r="B39" s="30" t="s">
        <v>82</v>
      </c>
      <c r="C39" s="349">
        <v>30</v>
      </c>
      <c r="D39" s="343">
        <v>6</v>
      </c>
      <c r="E39" s="336">
        <f t="shared" si="1"/>
        <v>36</v>
      </c>
      <c r="F39" s="332">
        <v>35</v>
      </c>
      <c r="G39" s="362">
        <v>5</v>
      </c>
      <c r="H39" s="436">
        <f t="shared" si="2"/>
        <v>40</v>
      </c>
      <c r="I39" s="346">
        <f t="shared" si="3"/>
        <v>-5</v>
      </c>
      <c r="J39" s="56">
        <f t="shared" si="4"/>
        <v>1</v>
      </c>
      <c r="K39" s="128">
        <f t="shared" si="4"/>
        <v>-4</v>
      </c>
    </row>
    <row r="40" spans="1:11" x14ac:dyDescent="0.25">
      <c r="A40" s="474"/>
      <c r="B40" s="30" t="s">
        <v>83</v>
      </c>
      <c r="C40" s="349">
        <v>68</v>
      </c>
      <c r="D40" s="343">
        <v>17</v>
      </c>
      <c r="E40" s="336">
        <f t="shared" si="1"/>
        <v>85</v>
      </c>
      <c r="F40" s="332">
        <v>98</v>
      </c>
      <c r="G40" s="362">
        <v>13</v>
      </c>
      <c r="H40" s="436">
        <f t="shared" si="2"/>
        <v>111</v>
      </c>
      <c r="I40" s="346">
        <f t="shared" si="3"/>
        <v>-30</v>
      </c>
      <c r="J40" s="56">
        <f t="shared" si="4"/>
        <v>4</v>
      </c>
      <c r="K40" s="128">
        <f t="shared" si="4"/>
        <v>-26</v>
      </c>
    </row>
    <row r="41" spans="1:11" x14ac:dyDescent="0.25">
      <c r="A41" s="474"/>
      <c r="B41" s="30" t="s">
        <v>84</v>
      </c>
      <c r="C41" s="349">
        <v>58</v>
      </c>
      <c r="D41" s="343">
        <v>54</v>
      </c>
      <c r="E41" s="336">
        <f t="shared" si="1"/>
        <v>112</v>
      </c>
      <c r="F41" s="332">
        <v>77</v>
      </c>
      <c r="G41" s="362">
        <v>39</v>
      </c>
      <c r="H41" s="436">
        <f t="shared" si="2"/>
        <v>116</v>
      </c>
      <c r="I41" s="346">
        <f t="shared" si="3"/>
        <v>-19</v>
      </c>
      <c r="J41" s="56">
        <f t="shared" si="4"/>
        <v>15</v>
      </c>
      <c r="K41" s="128">
        <f t="shared" si="4"/>
        <v>-4</v>
      </c>
    </row>
    <row r="42" spans="1:11" x14ac:dyDescent="0.25">
      <c r="A42" s="474"/>
      <c r="B42" s="30" t="s">
        <v>85</v>
      </c>
      <c r="C42" s="349">
        <v>33</v>
      </c>
      <c r="D42" s="343">
        <v>5</v>
      </c>
      <c r="E42" s="336">
        <f t="shared" si="1"/>
        <v>38</v>
      </c>
      <c r="F42" s="332">
        <v>48</v>
      </c>
      <c r="G42" s="362">
        <v>3</v>
      </c>
      <c r="H42" s="436">
        <f t="shared" si="2"/>
        <v>51</v>
      </c>
      <c r="I42" s="346">
        <f t="shared" si="3"/>
        <v>-15</v>
      </c>
      <c r="J42" s="56">
        <f t="shared" si="4"/>
        <v>2</v>
      </c>
      <c r="K42" s="128">
        <f t="shared" si="4"/>
        <v>-13</v>
      </c>
    </row>
    <row r="43" spans="1:11" x14ac:dyDescent="0.25">
      <c r="A43" s="474"/>
      <c r="B43" s="30" t="s">
        <v>86</v>
      </c>
      <c r="C43" s="349">
        <v>24</v>
      </c>
      <c r="D43" s="343">
        <v>4</v>
      </c>
      <c r="E43" s="336">
        <f t="shared" si="1"/>
        <v>28</v>
      </c>
      <c r="F43" s="332">
        <v>43</v>
      </c>
      <c r="G43" s="362">
        <v>9</v>
      </c>
      <c r="H43" s="436">
        <f t="shared" si="2"/>
        <v>52</v>
      </c>
      <c r="I43" s="346">
        <f t="shared" si="3"/>
        <v>-19</v>
      </c>
      <c r="J43" s="56">
        <f t="shared" si="4"/>
        <v>-5</v>
      </c>
      <c r="K43" s="128">
        <f t="shared" si="4"/>
        <v>-24</v>
      </c>
    </row>
    <row r="44" spans="1:11" x14ac:dyDescent="0.25">
      <c r="A44" s="474"/>
      <c r="B44" s="30" t="s">
        <v>87</v>
      </c>
      <c r="C44" s="349">
        <v>12</v>
      </c>
      <c r="D44" s="343">
        <v>1</v>
      </c>
      <c r="E44" s="336">
        <f t="shared" si="1"/>
        <v>13</v>
      </c>
      <c r="F44" s="332">
        <v>11</v>
      </c>
      <c r="G44" s="362"/>
      <c r="H44" s="436">
        <f t="shared" si="2"/>
        <v>11</v>
      </c>
      <c r="I44" s="346">
        <f t="shared" si="3"/>
        <v>1</v>
      </c>
      <c r="J44" s="56">
        <f t="shared" si="4"/>
        <v>1</v>
      </c>
      <c r="K44" s="128">
        <f t="shared" si="4"/>
        <v>2</v>
      </c>
    </row>
    <row r="45" spans="1:11" x14ac:dyDescent="0.25">
      <c r="A45" s="474" t="s">
        <v>129</v>
      </c>
      <c r="B45" s="30" t="s">
        <v>88</v>
      </c>
      <c r="C45" s="349">
        <v>73</v>
      </c>
      <c r="D45" s="343">
        <v>193</v>
      </c>
      <c r="E45" s="336">
        <f t="shared" si="1"/>
        <v>266</v>
      </c>
      <c r="F45" s="332">
        <v>104</v>
      </c>
      <c r="G45" s="362">
        <v>162</v>
      </c>
      <c r="H45" s="436">
        <f t="shared" si="2"/>
        <v>266</v>
      </c>
      <c r="I45" s="346">
        <f t="shared" si="3"/>
        <v>-31</v>
      </c>
      <c r="J45" s="56">
        <f t="shared" si="4"/>
        <v>31</v>
      </c>
      <c r="K45" s="128">
        <f t="shared" si="4"/>
        <v>0</v>
      </c>
    </row>
    <row r="46" spans="1:11" x14ac:dyDescent="0.25">
      <c r="A46" s="474"/>
      <c r="B46" s="30" t="s">
        <v>89</v>
      </c>
      <c r="C46" s="349">
        <v>186</v>
      </c>
      <c r="D46" s="343">
        <v>329</v>
      </c>
      <c r="E46" s="336">
        <f t="shared" si="1"/>
        <v>515</v>
      </c>
      <c r="F46" s="332">
        <v>212</v>
      </c>
      <c r="G46" s="362">
        <v>220</v>
      </c>
      <c r="H46" s="436">
        <f t="shared" si="2"/>
        <v>432</v>
      </c>
      <c r="I46" s="346">
        <f t="shared" si="3"/>
        <v>-26</v>
      </c>
      <c r="J46" s="56">
        <f t="shared" si="4"/>
        <v>109</v>
      </c>
      <c r="K46" s="128">
        <f t="shared" si="4"/>
        <v>83</v>
      </c>
    </row>
    <row r="47" spans="1:11" x14ac:dyDescent="0.25">
      <c r="A47" s="474"/>
      <c r="B47" s="30" t="s">
        <v>90</v>
      </c>
      <c r="C47" s="349">
        <v>122</v>
      </c>
      <c r="D47" s="343">
        <v>129</v>
      </c>
      <c r="E47" s="336">
        <f t="shared" si="1"/>
        <v>251</v>
      </c>
      <c r="F47" s="332">
        <v>136</v>
      </c>
      <c r="G47" s="362">
        <v>73</v>
      </c>
      <c r="H47" s="436">
        <f t="shared" si="2"/>
        <v>209</v>
      </c>
      <c r="I47" s="346">
        <f t="shared" si="3"/>
        <v>-14</v>
      </c>
      <c r="J47" s="56">
        <f t="shared" si="4"/>
        <v>56</v>
      </c>
      <c r="K47" s="128">
        <f t="shared" si="4"/>
        <v>42</v>
      </c>
    </row>
    <row r="48" spans="1:11" x14ac:dyDescent="0.25">
      <c r="A48" s="474"/>
      <c r="B48" s="30" t="s">
        <v>91</v>
      </c>
      <c r="C48" s="349">
        <v>64</v>
      </c>
      <c r="D48" s="343">
        <v>62</v>
      </c>
      <c r="E48" s="336">
        <f t="shared" si="1"/>
        <v>126</v>
      </c>
      <c r="F48" s="332">
        <v>90</v>
      </c>
      <c r="G48" s="362">
        <v>54</v>
      </c>
      <c r="H48" s="436">
        <f t="shared" si="2"/>
        <v>144</v>
      </c>
      <c r="I48" s="346">
        <f t="shared" si="3"/>
        <v>-26</v>
      </c>
      <c r="J48" s="56">
        <f t="shared" si="4"/>
        <v>8</v>
      </c>
      <c r="K48" s="128">
        <f t="shared" si="4"/>
        <v>-18</v>
      </c>
    </row>
    <row r="49" spans="1:11" x14ac:dyDescent="0.25">
      <c r="A49" s="474"/>
      <c r="B49" s="30" t="s">
        <v>92</v>
      </c>
      <c r="C49" s="349">
        <v>184</v>
      </c>
      <c r="D49" s="343">
        <v>312</v>
      </c>
      <c r="E49" s="336">
        <f t="shared" si="1"/>
        <v>496</v>
      </c>
      <c r="F49" s="332">
        <v>274</v>
      </c>
      <c r="G49" s="362">
        <v>216</v>
      </c>
      <c r="H49" s="436">
        <f t="shared" si="2"/>
        <v>490</v>
      </c>
      <c r="I49" s="346">
        <f t="shared" si="3"/>
        <v>-90</v>
      </c>
      <c r="J49" s="56">
        <f t="shared" si="4"/>
        <v>96</v>
      </c>
      <c r="K49" s="128">
        <f t="shared" si="4"/>
        <v>6</v>
      </c>
    </row>
    <row r="50" spans="1:11" x14ac:dyDescent="0.25">
      <c r="A50" s="474"/>
      <c r="B50" s="30" t="s">
        <v>93</v>
      </c>
      <c r="C50" s="349">
        <v>190</v>
      </c>
      <c r="D50" s="343">
        <v>262</v>
      </c>
      <c r="E50" s="336">
        <f t="shared" si="1"/>
        <v>452</v>
      </c>
      <c r="F50" s="332">
        <v>255</v>
      </c>
      <c r="G50" s="362">
        <v>197</v>
      </c>
      <c r="H50" s="436">
        <f t="shared" si="2"/>
        <v>452</v>
      </c>
      <c r="I50" s="346">
        <f t="shared" si="3"/>
        <v>-65</v>
      </c>
      <c r="J50" s="56">
        <f t="shared" si="4"/>
        <v>65</v>
      </c>
      <c r="K50" s="128">
        <f t="shared" si="4"/>
        <v>0</v>
      </c>
    </row>
    <row r="51" spans="1:11" x14ac:dyDescent="0.25">
      <c r="A51" s="474"/>
      <c r="B51" s="30" t="s">
        <v>94</v>
      </c>
      <c r="C51" s="349">
        <v>52</v>
      </c>
      <c r="D51" s="343">
        <v>22</v>
      </c>
      <c r="E51" s="336">
        <f t="shared" si="1"/>
        <v>74</v>
      </c>
      <c r="F51" s="332">
        <v>81</v>
      </c>
      <c r="G51" s="362">
        <v>27</v>
      </c>
      <c r="H51" s="436">
        <f t="shared" si="2"/>
        <v>108</v>
      </c>
      <c r="I51" s="346">
        <f t="shared" si="3"/>
        <v>-29</v>
      </c>
      <c r="J51" s="56">
        <f t="shared" si="4"/>
        <v>-5</v>
      </c>
      <c r="K51" s="128">
        <f t="shared" si="4"/>
        <v>-34</v>
      </c>
    </row>
    <row r="52" spans="1:11" x14ac:dyDescent="0.25">
      <c r="A52" s="474"/>
      <c r="B52" s="30" t="s">
        <v>95</v>
      </c>
      <c r="C52" s="349">
        <v>212</v>
      </c>
      <c r="D52" s="343">
        <v>133</v>
      </c>
      <c r="E52" s="336">
        <f t="shared" si="1"/>
        <v>345</v>
      </c>
      <c r="F52" s="332">
        <v>218</v>
      </c>
      <c r="G52" s="362">
        <v>94</v>
      </c>
      <c r="H52" s="436">
        <f t="shared" si="2"/>
        <v>312</v>
      </c>
      <c r="I52" s="346">
        <f t="shared" si="3"/>
        <v>-6</v>
      </c>
      <c r="J52" s="56">
        <f t="shared" si="4"/>
        <v>39</v>
      </c>
      <c r="K52" s="128">
        <f t="shared" si="4"/>
        <v>33</v>
      </c>
    </row>
    <row r="53" spans="1:11" x14ac:dyDescent="0.25">
      <c r="A53" s="474"/>
      <c r="B53" s="30" t="s">
        <v>96</v>
      </c>
      <c r="C53" s="349">
        <v>82</v>
      </c>
      <c r="D53" s="343">
        <v>60</v>
      </c>
      <c r="E53" s="336">
        <f t="shared" si="1"/>
        <v>142</v>
      </c>
      <c r="F53" s="332">
        <v>87</v>
      </c>
      <c r="G53" s="362">
        <v>45</v>
      </c>
      <c r="H53" s="436">
        <f t="shared" si="2"/>
        <v>132</v>
      </c>
      <c r="I53" s="346">
        <f t="shared" si="3"/>
        <v>-5</v>
      </c>
      <c r="J53" s="56">
        <f t="shared" si="4"/>
        <v>15</v>
      </c>
      <c r="K53" s="128">
        <f t="shared" si="4"/>
        <v>10</v>
      </c>
    </row>
    <row r="54" spans="1:11" x14ac:dyDescent="0.25">
      <c r="A54" s="474"/>
      <c r="B54" s="30" t="s">
        <v>97</v>
      </c>
      <c r="C54" s="349">
        <v>87</v>
      </c>
      <c r="D54" s="343">
        <v>15</v>
      </c>
      <c r="E54" s="336">
        <f t="shared" si="1"/>
        <v>102</v>
      </c>
      <c r="F54" s="332">
        <v>86</v>
      </c>
      <c r="G54" s="362">
        <v>24</v>
      </c>
      <c r="H54" s="436">
        <f t="shared" si="2"/>
        <v>110</v>
      </c>
      <c r="I54" s="346">
        <f t="shared" si="3"/>
        <v>1</v>
      </c>
      <c r="J54" s="56">
        <f t="shared" si="4"/>
        <v>-9</v>
      </c>
      <c r="K54" s="128">
        <f t="shared" si="4"/>
        <v>-8</v>
      </c>
    </row>
    <row r="55" spans="1:11" x14ac:dyDescent="0.25">
      <c r="A55" s="474" t="s">
        <v>130</v>
      </c>
      <c r="B55" s="30" t="s">
        <v>98</v>
      </c>
      <c r="C55" s="349">
        <v>204</v>
      </c>
      <c r="D55" s="343">
        <v>662</v>
      </c>
      <c r="E55" s="336">
        <f t="shared" si="1"/>
        <v>866</v>
      </c>
      <c r="F55" s="332">
        <v>283</v>
      </c>
      <c r="G55" s="362">
        <v>496</v>
      </c>
      <c r="H55" s="436">
        <f t="shared" si="2"/>
        <v>779</v>
      </c>
      <c r="I55" s="346">
        <f t="shared" si="3"/>
        <v>-79</v>
      </c>
      <c r="J55" s="56">
        <f t="shared" si="4"/>
        <v>166</v>
      </c>
      <c r="K55" s="128">
        <f t="shared" si="4"/>
        <v>87</v>
      </c>
    </row>
    <row r="56" spans="1:11" x14ac:dyDescent="0.25">
      <c r="A56" s="474"/>
      <c r="B56" s="30" t="s">
        <v>99</v>
      </c>
      <c r="C56" s="349">
        <v>201</v>
      </c>
      <c r="D56" s="343">
        <v>350</v>
      </c>
      <c r="E56" s="336">
        <f t="shared" si="1"/>
        <v>551</v>
      </c>
      <c r="F56" s="332">
        <v>257</v>
      </c>
      <c r="G56" s="362">
        <v>246</v>
      </c>
      <c r="H56" s="436">
        <f t="shared" si="2"/>
        <v>503</v>
      </c>
      <c r="I56" s="346">
        <f t="shared" si="3"/>
        <v>-56</v>
      </c>
      <c r="J56" s="56">
        <f t="shared" si="4"/>
        <v>104</v>
      </c>
      <c r="K56" s="128">
        <f t="shared" si="4"/>
        <v>48</v>
      </c>
    </row>
    <row r="57" spans="1:11" x14ac:dyDescent="0.25">
      <c r="A57" s="474"/>
      <c r="B57" s="30" t="s">
        <v>100</v>
      </c>
      <c r="C57" s="349">
        <v>151</v>
      </c>
      <c r="D57" s="343">
        <v>212</v>
      </c>
      <c r="E57" s="336">
        <f t="shared" si="1"/>
        <v>363</v>
      </c>
      <c r="F57" s="332">
        <v>162</v>
      </c>
      <c r="G57" s="362">
        <v>182</v>
      </c>
      <c r="H57" s="436">
        <f t="shared" si="2"/>
        <v>344</v>
      </c>
      <c r="I57" s="346">
        <f t="shared" si="3"/>
        <v>-11</v>
      </c>
      <c r="J57" s="56">
        <f t="shared" si="4"/>
        <v>30</v>
      </c>
      <c r="K57" s="128">
        <f t="shared" si="4"/>
        <v>19</v>
      </c>
    </row>
    <row r="58" spans="1:11" x14ac:dyDescent="0.25">
      <c r="A58" s="474"/>
      <c r="B58" s="30" t="s">
        <v>101</v>
      </c>
      <c r="C58" s="349">
        <v>93</v>
      </c>
      <c r="D58" s="343">
        <v>117</v>
      </c>
      <c r="E58" s="336">
        <f t="shared" si="1"/>
        <v>210</v>
      </c>
      <c r="F58" s="332">
        <v>116</v>
      </c>
      <c r="G58" s="362">
        <v>79</v>
      </c>
      <c r="H58" s="436">
        <f t="shared" si="2"/>
        <v>195</v>
      </c>
      <c r="I58" s="346">
        <f t="shared" si="3"/>
        <v>-23</v>
      </c>
      <c r="J58" s="56">
        <f t="shared" si="4"/>
        <v>38</v>
      </c>
      <c r="K58" s="128">
        <f t="shared" si="4"/>
        <v>15</v>
      </c>
    </row>
    <row r="59" spans="1:11" x14ac:dyDescent="0.25">
      <c r="A59" s="474"/>
      <c r="B59" s="30" t="s">
        <v>102</v>
      </c>
      <c r="C59" s="349">
        <v>108</v>
      </c>
      <c r="D59" s="343">
        <v>72</v>
      </c>
      <c r="E59" s="336">
        <f t="shared" si="1"/>
        <v>180</v>
      </c>
      <c r="F59" s="332">
        <v>162</v>
      </c>
      <c r="G59" s="362">
        <v>58</v>
      </c>
      <c r="H59" s="436">
        <f t="shared" si="2"/>
        <v>220</v>
      </c>
      <c r="I59" s="346">
        <f t="shared" si="3"/>
        <v>-54</v>
      </c>
      <c r="J59" s="56">
        <f t="shared" si="4"/>
        <v>14</v>
      </c>
      <c r="K59" s="128">
        <f t="shared" si="4"/>
        <v>-40</v>
      </c>
    </row>
    <row r="60" spans="1:11" x14ac:dyDescent="0.25">
      <c r="A60" s="474" t="s">
        <v>131</v>
      </c>
      <c r="B60" s="30" t="s">
        <v>103</v>
      </c>
      <c r="C60" s="349">
        <v>191</v>
      </c>
      <c r="D60" s="343">
        <v>404</v>
      </c>
      <c r="E60" s="336">
        <f t="shared" si="1"/>
        <v>595</v>
      </c>
      <c r="F60" s="332">
        <v>264</v>
      </c>
      <c r="G60" s="362">
        <v>335</v>
      </c>
      <c r="H60" s="436">
        <f t="shared" si="2"/>
        <v>599</v>
      </c>
      <c r="I60" s="346">
        <f t="shared" si="3"/>
        <v>-73</v>
      </c>
      <c r="J60" s="56">
        <f t="shared" si="4"/>
        <v>69</v>
      </c>
      <c r="K60" s="128">
        <f t="shared" si="4"/>
        <v>-4</v>
      </c>
    </row>
    <row r="61" spans="1:11" x14ac:dyDescent="0.25">
      <c r="A61" s="474"/>
      <c r="B61" s="30" t="s">
        <v>104</v>
      </c>
      <c r="C61" s="349">
        <v>152</v>
      </c>
      <c r="D61" s="343">
        <v>164</v>
      </c>
      <c r="E61" s="336">
        <f t="shared" si="1"/>
        <v>316</v>
      </c>
      <c r="F61" s="332">
        <v>217</v>
      </c>
      <c r="G61" s="362">
        <v>99</v>
      </c>
      <c r="H61" s="436">
        <f t="shared" si="2"/>
        <v>316</v>
      </c>
      <c r="I61" s="346">
        <f t="shared" si="3"/>
        <v>-65</v>
      </c>
      <c r="J61" s="56">
        <f t="shared" si="4"/>
        <v>65</v>
      </c>
      <c r="K61" s="128">
        <f t="shared" si="4"/>
        <v>0</v>
      </c>
    </row>
    <row r="62" spans="1:11" x14ac:dyDescent="0.25">
      <c r="A62" s="474"/>
      <c r="B62" s="30" t="s">
        <v>105</v>
      </c>
      <c r="C62" s="349">
        <v>18</v>
      </c>
      <c r="D62" s="343">
        <v>4</v>
      </c>
      <c r="E62" s="336">
        <f t="shared" si="1"/>
        <v>22</v>
      </c>
      <c r="F62" s="332">
        <v>16</v>
      </c>
      <c r="G62" s="362">
        <v>2</v>
      </c>
      <c r="H62" s="436">
        <f t="shared" si="2"/>
        <v>18</v>
      </c>
      <c r="I62" s="346">
        <f t="shared" si="3"/>
        <v>2</v>
      </c>
      <c r="J62" s="56">
        <f t="shared" si="4"/>
        <v>2</v>
      </c>
      <c r="K62" s="128">
        <f t="shared" si="4"/>
        <v>4</v>
      </c>
    </row>
    <row r="63" spans="1:11" x14ac:dyDescent="0.25">
      <c r="A63" s="475" t="s">
        <v>133</v>
      </c>
      <c r="B63" s="30" t="s">
        <v>106</v>
      </c>
      <c r="C63" s="349">
        <v>85</v>
      </c>
      <c r="D63" s="343">
        <v>78</v>
      </c>
      <c r="E63" s="336">
        <f t="shared" si="1"/>
        <v>163</v>
      </c>
      <c r="F63" s="332">
        <v>117</v>
      </c>
      <c r="G63" s="362">
        <v>42</v>
      </c>
      <c r="H63" s="436">
        <f t="shared" si="2"/>
        <v>159</v>
      </c>
      <c r="I63" s="346">
        <f t="shared" si="3"/>
        <v>-32</v>
      </c>
      <c r="J63" s="56">
        <f t="shared" si="4"/>
        <v>36</v>
      </c>
      <c r="K63" s="128">
        <f t="shared" si="4"/>
        <v>4</v>
      </c>
    </row>
    <row r="64" spans="1:11" x14ac:dyDescent="0.25">
      <c r="A64" s="475"/>
      <c r="B64" s="30" t="s">
        <v>107</v>
      </c>
      <c r="C64" s="349">
        <v>64</v>
      </c>
      <c r="D64" s="343">
        <v>138</v>
      </c>
      <c r="E64" s="336">
        <f t="shared" si="1"/>
        <v>202</v>
      </c>
      <c r="F64" s="332">
        <v>78</v>
      </c>
      <c r="G64" s="362">
        <v>106</v>
      </c>
      <c r="H64" s="436">
        <f t="shared" si="2"/>
        <v>184</v>
      </c>
      <c r="I64" s="346">
        <f t="shared" si="3"/>
        <v>-14</v>
      </c>
      <c r="J64" s="56">
        <f t="shared" si="4"/>
        <v>32</v>
      </c>
      <c r="K64" s="128">
        <f t="shared" si="4"/>
        <v>18</v>
      </c>
    </row>
    <row r="65" spans="1:11" x14ac:dyDescent="0.25">
      <c r="A65" s="475"/>
      <c r="B65" s="30" t="s">
        <v>108</v>
      </c>
      <c r="C65" s="349">
        <v>36</v>
      </c>
      <c r="D65" s="343">
        <v>64</v>
      </c>
      <c r="E65" s="336">
        <f t="shared" si="1"/>
        <v>100</v>
      </c>
      <c r="F65" s="332">
        <v>33</v>
      </c>
      <c r="G65" s="362">
        <v>37</v>
      </c>
      <c r="H65" s="436">
        <f t="shared" si="2"/>
        <v>70</v>
      </c>
      <c r="I65" s="346">
        <f t="shared" si="3"/>
        <v>3</v>
      </c>
      <c r="J65" s="56">
        <f t="shared" si="4"/>
        <v>27</v>
      </c>
      <c r="K65" s="128">
        <f t="shared" si="4"/>
        <v>30</v>
      </c>
    </row>
    <row r="66" spans="1:11" x14ac:dyDescent="0.25">
      <c r="A66" s="475"/>
      <c r="B66" s="30" t="s">
        <v>109</v>
      </c>
      <c r="C66" s="349">
        <v>22</v>
      </c>
      <c r="D66" s="343">
        <v>70</v>
      </c>
      <c r="E66" s="336">
        <f t="shared" si="1"/>
        <v>92</v>
      </c>
      <c r="F66" s="332">
        <v>63</v>
      </c>
      <c r="G66" s="362">
        <v>35</v>
      </c>
      <c r="H66" s="436">
        <f t="shared" si="2"/>
        <v>98</v>
      </c>
      <c r="I66" s="346">
        <f t="shared" si="3"/>
        <v>-41</v>
      </c>
      <c r="J66" s="56">
        <f t="shared" si="4"/>
        <v>35</v>
      </c>
      <c r="K66" s="128">
        <f t="shared" si="4"/>
        <v>-6</v>
      </c>
    </row>
    <row r="67" spans="1:11" x14ac:dyDescent="0.25">
      <c r="A67" s="475"/>
      <c r="B67" s="30" t="s">
        <v>110</v>
      </c>
      <c r="C67" s="349">
        <v>19</v>
      </c>
      <c r="D67" s="343">
        <v>21</v>
      </c>
      <c r="E67" s="336">
        <f t="shared" si="1"/>
        <v>40</v>
      </c>
      <c r="F67" s="332">
        <v>38</v>
      </c>
      <c r="G67" s="362">
        <v>22</v>
      </c>
      <c r="H67" s="436">
        <f t="shared" si="2"/>
        <v>60</v>
      </c>
      <c r="I67" s="346">
        <f t="shared" si="3"/>
        <v>-19</v>
      </c>
      <c r="J67" s="56">
        <f t="shared" si="4"/>
        <v>-1</v>
      </c>
      <c r="K67" s="128">
        <f t="shared" si="4"/>
        <v>-20</v>
      </c>
    </row>
    <row r="68" spans="1:11" x14ac:dyDescent="0.25">
      <c r="A68" s="475"/>
      <c r="B68" s="30" t="s">
        <v>111</v>
      </c>
      <c r="C68" s="349">
        <v>65</v>
      </c>
      <c r="D68" s="343">
        <v>48</v>
      </c>
      <c r="E68" s="336">
        <f t="shared" si="1"/>
        <v>113</v>
      </c>
      <c r="F68" s="332">
        <v>68</v>
      </c>
      <c r="G68" s="362">
        <v>25</v>
      </c>
      <c r="H68" s="436">
        <f t="shared" si="2"/>
        <v>93</v>
      </c>
      <c r="I68" s="346">
        <f t="shared" si="3"/>
        <v>-3</v>
      </c>
      <c r="J68" s="56">
        <f t="shared" si="4"/>
        <v>23</v>
      </c>
      <c r="K68" s="128">
        <f t="shared" si="4"/>
        <v>20</v>
      </c>
    </row>
    <row r="69" spans="1:11" x14ac:dyDescent="0.25">
      <c r="A69" s="475"/>
      <c r="B69" s="30" t="s">
        <v>112</v>
      </c>
      <c r="C69" s="349">
        <v>51</v>
      </c>
      <c r="D69" s="343">
        <v>23</v>
      </c>
      <c r="E69" s="336">
        <f t="shared" si="1"/>
        <v>74</v>
      </c>
      <c r="F69" s="332">
        <v>55</v>
      </c>
      <c r="G69" s="362">
        <v>30</v>
      </c>
      <c r="H69" s="436">
        <f t="shared" si="2"/>
        <v>85</v>
      </c>
      <c r="I69" s="346">
        <f t="shared" si="3"/>
        <v>-4</v>
      </c>
      <c r="J69" s="56">
        <f t="shared" si="4"/>
        <v>-7</v>
      </c>
      <c r="K69" s="128">
        <f t="shared" si="4"/>
        <v>-11</v>
      </c>
    </row>
    <row r="70" spans="1:11" x14ac:dyDescent="0.25">
      <c r="A70" s="475"/>
      <c r="B70" s="30" t="s">
        <v>113</v>
      </c>
      <c r="C70" s="349">
        <v>56</v>
      </c>
      <c r="D70" s="343">
        <v>4</v>
      </c>
      <c r="E70" s="336">
        <f t="shared" si="1"/>
        <v>60</v>
      </c>
      <c r="F70" s="332">
        <v>75</v>
      </c>
      <c r="G70" s="362">
        <v>3</v>
      </c>
      <c r="H70" s="436">
        <f t="shared" si="2"/>
        <v>78</v>
      </c>
      <c r="I70" s="346">
        <f t="shared" si="3"/>
        <v>-19</v>
      </c>
      <c r="J70" s="56">
        <f t="shared" si="4"/>
        <v>1</v>
      </c>
      <c r="K70" s="128">
        <f t="shared" si="4"/>
        <v>-18</v>
      </c>
    </row>
    <row r="71" spans="1:11" x14ac:dyDescent="0.25">
      <c r="A71" s="475"/>
      <c r="B71" s="30" t="s">
        <v>114</v>
      </c>
      <c r="C71" s="349">
        <v>63</v>
      </c>
      <c r="D71" s="343">
        <v>5</v>
      </c>
      <c r="E71" s="336">
        <f t="shared" si="1"/>
        <v>68</v>
      </c>
      <c r="F71" s="332">
        <v>86</v>
      </c>
      <c r="G71" s="362">
        <v>7</v>
      </c>
      <c r="H71" s="436">
        <f t="shared" si="2"/>
        <v>93</v>
      </c>
      <c r="I71" s="346">
        <f t="shared" si="3"/>
        <v>-23</v>
      </c>
      <c r="J71" s="56">
        <f t="shared" si="4"/>
        <v>-2</v>
      </c>
      <c r="K71" s="128">
        <f t="shared" si="4"/>
        <v>-25</v>
      </c>
    </row>
    <row r="72" spans="1:11" x14ac:dyDescent="0.25">
      <c r="A72" s="474" t="s">
        <v>132</v>
      </c>
      <c r="B72" s="30" t="s">
        <v>115</v>
      </c>
      <c r="C72" s="349">
        <v>142</v>
      </c>
      <c r="D72" s="343">
        <v>37</v>
      </c>
      <c r="E72" s="336">
        <f t="shared" si="1"/>
        <v>179</v>
      </c>
      <c r="F72" s="332">
        <v>171</v>
      </c>
      <c r="G72" s="362">
        <v>31</v>
      </c>
      <c r="H72" s="436">
        <f t="shared" si="2"/>
        <v>202</v>
      </c>
      <c r="I72" s="346">
        <f t="shared" si="3"/>
        <v>-29</v>
      </c>
      <c r="J72" s="56">
        <f t="shared" si="4"/>
        <v>6</v>
      </c>
      <c r="K72" s="128">
        <f t="shared" si="4"/>
        <v>-23</v>
      </c>
    </row>
    <row r="73" spans="1:11" x14ac:dyDescent="0.25">
      <c r="A73" s="474"/>
      <c r="B73" s="30" t="s">
        <v>116</v>
      </c>
      <c r="C73" s="349">
        <v>50</v>
      </c>
      <c r="D73" s="343">
        <v>26</v>
      </c>
      <c r="E73" s="336">
        <f t="shared" si="1"/>
        <v>76</v>
      </c>
      <c r="F73" s="332">
        <v>69</v>
      </c>
      <c r="G73" s="362">
        <v>19</v>
      </c>
      <c r="H73" s="436">
        <f t="shared" si="2"/>
        <v>88</v>
      </c>
      <c r="I73" s="346">
        <f t="shared" si="3"/>
        <v>-19</v>
      </c>
      <c r="J73" s="56">
        <f t="shared" si="4"/>
        <v>7</v>
      </c>
      <c r="K73" s="128">
        <f t="shared" si="4"/>
        <v>-12</v>
      </c>
    </row>
    <row r="74" spans="1:11" x14ac:dyDescent="0.25">
      <c r="A74" s="474"/>
      <c r="B74" s="30" t="s">
        <v>117</v>
      </c>
      <c r="C74" s="349">
        <v>25</v>
      </c>
      <c r="D74" s="343">
        <v>144</v>
      </c>
      <c r="E74" s="336">
        <f t="shared" ref="E74:E77" si="5">SUM(C74:D74)</f>
        <v>169</v>
      </c>
      <c r="F74" s="332">
        <v>34</v>
      </c>
      <c r="G74" s="362">
        <v>64</v>
      </c>
      <c r="H74" s="436">
        <f t="shared" ref="H74:H77" si="6">SUM(F74:G74)</f>
        <v>98</v>
      </c>
      <c r="I74" s="346">
        <f t="shared" ref="I74:I78" si="7">C74-F74</f>
        <v>-9</v>
      </c>
      <c r="J74" s="56">
        <f t="shared" ref="J74:K78" si="8">D74-G74</f>
        <v>80</v>
      </c>
      <c r="K74" s="128">
        <f t="shared" si="8"/>
        <v>71</v>
      </c>
    </row>
    <row r="75" spans="1:11" x14ac:dyDescent="0.25">
      <c r="A75" s="474"/>
      <c r="B75" s="30" t="s">
        <v>118</v>
      </c>
      <c r="C75" s="349">
        <v>50</v>
      </c>
      <c r="D75" s="343">
        <v>12</v>
      </c>
      <c r="E75" s="336">
        <f t="shared" si="5"/>
        <v>62</v>
      </c>
      <c r="F75" s="332">
        <v>52</v>
      </c>
      <c r="G75" s="362">
        <v>14</v>
      </c>
      <c r="H75" s="436">
        <f t="shared" si="6"/>
        <v>66</v>
      </c>
      <c r="I75" s="346">
        <f t="shared" si="7"/>
        <v>-2</v>
      </c>
      <c r="J75" s="56">
        <f t="shared" si="8"/>
        <v>-2</v>
      </c>
      <c r="K75" s="128">
        <f t="shared" si="8"/>
        <v>-4</v>
      </c>
    </row>
    <row r="76" spans="1:11" x14ac:dyDescent="0.25">
      <c r="A76" s="474"/>
      <c r="B76" s="30" t="s">
        <v>119</v>
      </c>
      <c r="C76" s="349">
        <v>73</v>
      </c>
      <c r="D76" s="343">
        <v>466</v>
      </c>
      <c r="E76" s="336">
        <f t="shared" si="5"/>
        <v>539</v>
      </c>
      <c r="F76" s="332">
        <v>89</v>
      </c>
      <c r="G76" s="362">
        <v>418</v>
      </c>
      <c r="H76" s="436">
        <f t="shared" si="6"/>
        <v>507</v>
      </c>
      <c r="I76" s="346">
        <f t="shared" si="7"/>
        <v>-16</v>
      </c>
      <c r="J76" s="56">
        <f t="shared" si="8"/>
        <v>48</v>
      </c>
      <c r="K76" s="128">
        <f t="shared" si="8"/>
        <v>32</v>
      </c>
    </row>
    <row r="77" spans="1:11" x14ac:dyDescent="0.25">
      <c r="A77" s="474"/>
      <c r="B77" s="30" t="s">
        <v>120</v>
      </c>
      <c r="C77" s="349">
        <v>65</v>
      </c>
      <c r="D77" s="343">
        <v>66</v>
      </c>
      <c r="E77" s="336">
        <f t="shared" si="5"/>
        <v>131</v>
      </c>
      <c r="F77" s="332">
        <v>49</v>
      </c>
      <c r="G77" s="362">
        <v>26</v>
      </c>
      <c r="H77" s="436">
        <f t="shared" si="6"/>
        <v>75</v>
      </c>
      <c r="I77" s="346">
        <f t="shared" si="7"/>
        <v>16</v>
      </c>
      <c r="J77" s="56">
        <f t="shared" si="8"/>
        <v>40</v>
      </c>
      <c r="K77" s="128">
        <f t="shared" si="8"/>
        <v>56</v>
      </c>
    </row>
    <row r="78" spans="1:11" x14ac:dyDescent="0.25">
      <c r="B78" s="41" t="s">
        <v>121</v>
      </c>
      <c r="C78" s="347">
        <f>SUM(C9:C77)</f>
        <v>7695</v>
      </c>
      <c r="D78" s="348">
        <f>SUM(D9:D77)</f>
        <v>8335</v>
      </c>
      <c r="E78" s="333">
        <f>SUM(E9:E77)</f>
        <v>16030</v>
      </c>
      <c r="F78" s="340">
        <f>SUM(F9:F77)</f>
        <v>9244</v>
      </c>
      <c r="G78" s="363">
        <f>SUM(G9:G77)</f>
        <v>6280</v>
      </c>
      <c r="H78" s="437">
        <f t="shared" ref="H78" si="9">SUM(H9:H77)</f>
        <v>15524</v>
      </c>
      <c r="I78" s="345">
        <f t="shared" si="7"/>
        <v>-1549</v>
      </c>
      <c r="J78" s="345">
        <f t="shared" si="8"/>
        <v>2055</v>
      </c>
      <c r="K78" s="387">
        <f t="shared" si="8"/>
        <v>506</v>
      </c>
    </row>
    <row r="79" spans="1:11" x14ac:dyDescent="0.25">
      <c r="F79" s="59"/>
      <c r="G79" s="59"/>
      <c r="H79" s="59"/>
    </row>
    <row r="80" spans="1:11" x14ac:dyDescent="0.25">
      <c r="F80" s="59"/>
      <c r="G80" s="59"/>
      <c r="H80" s="59"/>
    </row>
  </sheetData>
  <mergeCells count="15">
    <mergeCell ref="A63:A71"/>
    <mergeCell ref="A72:A77"/>
    <mergeCell ref="A9:A14"/>
    <mergeCell ref="A15:A21"/>
    <mergeCell ref="A22:A28"/>
    <mergeCell ref="A29:A37"/>
    <mergeCell ref="A38:A44"/>
    <mergeCell ref="A45:A54"/>
    <mergeCell ref="C7:E7"/>
    <mergeCell ref="F7:H7"/>
    <mergeCell ref="I7:K7"/>
    <mergeCell ref="A55:A59"/>
    <mergeCell ref="A60:A62"/>
    <mergeCell ref="A7:A8"/>
    <mergeCell ref="B7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M78"/>
  <sheetViews>
    <sheetView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13" width="13.7109375" style="268" customWidth="1"/>
  </cols>
  <sheetData>
    <row r="1" spans="1:13" s="6" customFormat="1" ht="27" customHeight="1" x14ac:dyDescent="0.4">
      <c r="A1" s="5"/>
      <c r="B1" s="15" t="s">
        <v>134</v>
      </c>
      <c r="C1" s="264"/>
      <c r="D1" s="265"/>
      <c r="E1" s="266"/>
      <c r="F1" s="266"/>
      <c r="G1" s="266"/>
      <c r="H1" s="266"/>
      <c r="I1" s="266"/>
      <c r="J1" s="266"/>
      <c r="K1" s="266"/>
      <c r="L1" s="266"/>
      <c r="M1" s="266"/>
    </row>
    <row r="3" spans="1:13" ht="15.75" x14ac:dyDescent="0.25">
      <c r="A3" s="2" t="s">
        <v>285</v>
      </c>
      <c r="B3" s="2"/>
      <c r="C3" s="267"/>
      <c r="D3" s="267"/>
      <c r="E3" s="267"/>
      <c r="F3" s="267"/>
      <c r="G3" s="267"/>
    </row>
    <row r="4" spans="1:13" ht="15.75" x14ac:dyDescent="0.25">
      <c r="A4" s="2"/>
      <c r="B4" s="2"/>
      <c r="C4" s="267"/>
      <c r="D4" s="267"/>
      <c r="E4" s="267"/>
      <c r="F4" s="267"/>
      <c r="G4" s="267"/>
    </row>
    <row r="5" spans="1:13" ht="15.75" x14ac:dyDescent="0.25">
      <c r="A5" s="2" t="s">
        <v>397</v>
      </c>
      <c r="B5" s="2"/>
    </row>
    <row r="6" spans="1:13" ht="15" customHeight="1" x14ac:dyDescent="0.25">
      <c r="B6" s="2"/>
    </row>
    <row r="7" spans="1:13" ht="15" customHeight="1" x14ac:dyDescent="0.25">
      <c r="A7" s="481" t="s">
        <v>246</v>
      </c>
      <c r="B7" s="481" t="s">
        <v>245</v>
      </c>
      <c r="C7" s="562" t="s">
        <v>244</v>
      </c>
      <c r="D7" s="563"/>
      <c r="E7" s="563"/>
      <c r="F7" s="563"/>
      <c r="G7" s="563"/>
      <c r="H7" s="563"/>
      <c r="I7" s="563"/>
      <c r="J7" s="563"/>
      <c r="K7" s="563"/>
      <c r="L7" s="563"/>
      <c r="M7" s="478" t="s">
        <v>176</v>
      </c>
    </row>
    <row r="8" spans="1:13" ht="49.5" customHeight="1" x14ac:dyDescent="0.25">
      <c r="A8" s="483"/>
      <c r="B8" s="483"/>
      <c r="C8" s="258" t="s">
        <v>124</v>
      </c>
      <c r="D8" s="257" t="s">
        <v>242</v>
      </c>
      <c r="E8" s="257" t="s">
        <v>126</v>
      </c>
      <c r="F8" s="258" t="s">
        <v>127</v>
      </c>
      <c r="G8" s="258" t="s">
        <v>128</v>
      </c>
      <c r="H8" s="258" t="s">
        <v>243</v>
      </c>
      <c r="I8" s="258" t="s">
        <v>130</v>
      </c>
      <c r="J8" s="257" t="s">
        <v>280</v>
      </c>
      <c r="K8" s="257" t="s">
        <v>133</v>
      </c>
      <c r="L8" s="258" t="s">
        <v>132</v>
      </c>
      <c r="M8" s="480"/>
    </row>
    <row r="9" spans="1:13" x14ac:dyDescent="0.25">
      <c r="A9" s="474" t="s">
        <v>124</v>
      </c>
      <c r="B9" s="30" t="s">
        <v>52</v>
      </c>
      <c r="C9" s="269">
        <v>311</v>
      </c>
      <c r="D9" s="269">
        <v>61</v>
      </c>
      <c r="E9" s="270">
        <v>42</v>
      </c>
      <c r="F9" s="269">
        <v>16</v>
      </c>
      <c r="G9" s="270">
        <v>16</v>
      </c>
      <c r="H9" s="269">
        <v>67</v>
      </c>
      <c r="I9" s="270">
        <v>47</v>
      </c>
      <c r="J9" s="269">
        <v>16</v>
      </c>
      <c r="K9" s="270">
        <v>9</v>
      </c>
      <c r="L9" s="269">
        <v>14</v>
      </c>
      <c r="M9" s="269">
        <f>SUM(C9:L9)</f>
        <v>599</v>
      </c>
    </row>
    <row r="10" spans="1:13" x14ac:dyDescent="0.25">
      <c r="A10" s="474"/>
      <c r="B10" s="30" t="s">
        <v>53</v>
      </c>
      <c r="C10" s="271">
        <v>771</v>
      </c>
      <c r="D10" s="271">
        <v>153</v>
      </c>
      <c r="E10" s="270">
        <v>158</v>
      </c>
      <c r="F10" s="271">
        <v>58</v>
      </c>
      <c r="G10" s="270">
        <v>30</v>
      </c>
      <c r="H10" s="271">
        <v>150</v>
      </c>
      <c r="I10" s="270">
        <v>65</v>
      </c>
      <c r="J10" s="271">
        <v>33</v>
      </c>
      <c r="K10" s="270">
        <v>31</v>
      </c>
      <c r="L10" s="271">
        <v>22</v>
      </c>
      <c r="M10" s="271">
        <f t="shared" ref="M10:M73" si="0">SUM(C10:L10)</f>
        <v>1471</v>
      </c>
    </row>
    <row r="11" spans="1:13" x14ac:dyDescent="0.25">
      <c r="A11" s="474"/>
      <c r="B11" s="30" t="s">
        <v>54</v>
      </c>
      <c r="C11" s="271">
        <v>607</v>
      </c>
      <c r="D11" s="271">
        <v>76</v>
      </c>
      <c r="E11" s="270">
        <v>151</v>
      </c>
      <c r="F11" s="271">
        <v>42</v>
      </c>
      <c r="G11" s="270">
        <v>36</v>
      </c>
      <c r="H11" s="271">
        <v>171</v>
      </c>
      <c r="I11" s="270">
        <v>85</v>
      </c>
      <c r="J11" s="271">
        <v>45</v>
      </c>
      <c r="K11" s="270">
        <v>50</v>
      </c>
      <c r="L11" s="271">
        <v>24</v>
      </c>
      <c r="M11" s="271">
        <f t="shared" si="0"/>
        <v>1287</v>
      </c>
    </row>
    <row r="12" spans="1:13" x14ac:dyDescent="0.25">
      <c r="A12" s="474"/>
      <c r="B12" s="30" t="s">
        <v>55</v>
      </c>
      <c r="C12" s="271">
        <v>467</v>
      </c>
      <c r="D12" s="271">
        <v>72</v>
      </c>
      <c r="E12" s="270">
        <v>58</v>
      </c>
      <c r="F12" s="271">
        <v>30</v>
      </c>
      <c r="G12" s="270">
        <v>37</v>
      </c>
      <c r="H12" s="271">
        <v>95</v>
      </c>
      <c r="I12" s="270">
        <v>49</v>
      </c>
      <c r="J12" s="271">
        <v>39</v>
      </c>
      <c r="K12" s="270">
        <v>23</v>
      </c>
      <c r="L12" s="271">
        <v>38</v>
      </c>
      <c r="M12" s="271">
        <f t="shared" si="0"/>
        <v>908</v>
      </c>
    </row>
    <row r="13" spans="1:13" x14ac:dyDescent="0.25">
      <c r="A13" s="474"/>
      <c r="B13" s="30" t="s">
        <v>56</v>
      </c>
      <c r="C13" s="271">
        <v>417</v>
      </c>
      <c r="D13" s="271">
        <v>69</v>
      </c>
      <c r="E13" s="270">
        <v>62</v>
      </c>
      <c r="F13" s="271">
        <v>26</v>
      </c>
      <c r="G13" s="270">
        <v>78</v>
      </c>
      <c r="H13" s="271">
        <v>102</v>
      </c>
      <c r="I13" s="270">
        <v>43</v>
      </c>
      <c r="J13" s="271">
        <v>16</v>
      </c>
      <c r="K13" s="270">
        <v>5</v>
      </c>
      <c r="L13" s="271">
        <v>31</v>
      </c>
      <c r="M13" s="271">
        <f t="shared" si="0"/>
        <v>849</v>
      </c>
    </row>
    <row r="14" spans="1:13" x14ac:dyDescent="0.25">
      <c r="A14" s="474"/>
      <c r="B14" s="30" t="s">
        <v>57</v>
      </c>
      <c r="C14" s="271">
        <v>257</v>
      </c>
      <c r="D14" s="271">
        <v>27</v>
      </c>
      <c r="E14" s="270">
        <v>37</v>
      </c>
      <c r="F14" s="271">
        <v>15</v>
      </c>
      <c r="G14" s="270">
        <v>25</v>
      </c>
      <c r="H14" s="271">
        <v>57</v>
      </c>
      <c r="I14" s="270">
        <v>30</v>
      </c>
      <c r="J14" s="271">
        <v>14</v>
      </c>
      <c r="K14" s="270">
        <v>9</v>
      </c>
      <c r="L14" s="271">
        <v>15</v>
      </c>
      <c r="M14" s="271">
        <f t="shared" si="0"/>
        <v>486</v>
      </c>
    </row>
    <row r="15" spans="1:13" x14ac:dyDescent="0.25">
      <c r="A15" s="474" t="s">
        <v>125</v>
      </c>
      <c r="B15" s="30" t="s">
        <v>58</v>
      </c>
      <c r="C15" s="271">
        <v>40</v>
      </c>
      <c r="D15" s="271">
        <v>74</v>
      </c>
      <c r="E15" s="270">
        <v>22</v>
      </c>
      <c r="F15" s="271">
        <v>42</v>
      </c>
      <c r="G15" s="270">
        <v>7</v>
      </c>
      <c r="H15" s="271">
        <v>33</v>
      </c>
      <c r="I15" s="270">
        <v>11</v>
      </c>
      <c r="J15" s="271">
        <v>5</v>
      </c>
      <c r="K15" s="270">
        <v>4</v>
      </c>
      <c r="L15" s="271">
        <v>4</v>
      </c>
      <c r="M15" s="271">
        <f t="shared" si="0"/>
        <v>242</v>
      </c>
    </row>
    <row r="16" spans="1:13" x14ac:dyDescent="0.25">
      <c r="A16" s="474"/>
      <c r="B16" s="30" t="s">
        <v>59</v>
      </c>
      <c r="C16" s="271">
        <v>42</v>
      </c>
      <c r="D16" s="271">
        <v>87</v>
      </c>
      <c r="E16" s="270">
        <v>28</v>
      </c>
      <c r="F16" s="271">
        <v>24</v>
      </c>
      <c r="G16" s="270">
        <v>8</v>
      </c>
      <c r="H16" s="271">
        <v>14</v>
      </c>
      <c r="I16" s="270">
        <v>8</v>
      </c>
      <c r="J16" s="271">
        <v>6</v>
      </c>
      <c r="K16" s="270">
        <v>1</v>
      </c>
      <c r="L16" s="271">
        <v>5</v>
      </c>
      <c r="M16" s="271">
        <f t="shared" si="0"/>
        <v>223</v>
      </c>
    </row>
    <row r="17" spans="1:13" x14ac:dyDescent="0.25">
      <c r="A17" s="474"/>
      <c r="B17" s="30" t="s">
        <v>60</v>
      </c>
      <c r="C17" s="271">
        <v>97</v>
      </c>
      <c r="D17" s="271">
        <v>134</v>
      </c>
      <c r="E17" s="270">
        <v>35</v>
      </c>
      <c r="F17" s="271">
        <v>42</v>
      </c>
      <c r="G17" s="270">
        <v>7</v>
      </c>
      <c r="H17" s="271">
        <v>46</v>
      </c>
      <c r="I17" s="270">
        <v>35</v>
      </c>
      <c r="J17" s="271">
        <v>14</v>
      </c>
      <c r="K17" s="270">
        <v>11</v>
      </c>
      <c r="L17" s="271">
        <v>8</v>
      </c>
      <c r="M17" s="271">
        <f t="shared" si="0"/>
        <v>429</v>
      </c>
    </row>
    <row r="18" spans="1:13" x14ac:dyDescent="0.25">
      <c r="A18" s="474"/>
      <c r="B18" s="30" t="s">
        <v>61</v>
      </c>
      <c r="C18" s="271">
        <v>43</v>
      </c>
      <c r="D18" s="271">
        <v>69</v>
      </c>
      <c r="E18" s="270">
        <v>39</v>
      </c>
      <c r="F18" s="271">
        <v>9</v>
      </c>
      <c r="G18" s="270">
        <v>6</v>
      </c>
      <c r="H18" s="271">
        <v>29</v>
      </c>
      <c r="I18" s="270">
        <v>11</v>
      </c>
      <c r="J18" s="271">
        <v>4</v>
      </c>
      <c r="K18" s="270">
        <v>3</v>
      </c>
      <c r="L18" s="271">
        <v>7</v>
      </c>
      <c r="M18" s="271">
        <f t="shared" si="0"/>
        <v>220</v>
      </c>
    </row>
    <row r="19" spans="1:13" x14ac:dyDescent="0.25">
      <c r="A19" s="474"/>
      <c r="B19" s="30" t="s">
        <v>62</v>
      </c>
      <c r="C19" s="271">
        <v>146</v>
      </c>
      <c r="D19" s="271">
        <v>157</v>
      </c>
      <c r="E19" s="270">
        <v>33</v>
      </c>
      <c r="F19" s="271">
        <v>20</v>
      </c>
      <c r="G19" s="270">
        <v>16</v>
      </c>
      <c r="H19" s="271">
        <v>67</v>
      </c>
      <c r="I19" s="270">
        <v>31</v>
      </c>
      <c r="J19" s="271">
        <v>17</v>
      </c>
      <c r="K19" s="270">
        <v>18</v>
      </c>
      <c r="L19" s="271">
        <v>11</v>
      </c>
      <c r="M19" s="271">
        <f t="shared" si="0"/>
        <v>516</v>
      </c>
    </row>
    <row r="20" spans="1:13" x14ac:dyDescent="0.25">
      <c r="A20" s="474"/>
      <c r="B20" s="30" t="s">
        <v>63</v>
      </c>
      <c r="C20" s="271">
        <v>27</v>
      </c>
      <c r="D20" s="271">
        <v>75</v>
      </c>
      <c r="E20" s="270">
        <v>29</v>
      </c>
      <c r="F20" s="271">
        <v>28</v>
      </c>
      <c r="G20" s="270">
        <v>5</v>
      </c>
      <c r="H20" s="271">
        <v>12</v>
      </c>
      <c r="I20" s="270">
        <v>8</v>
      </c>
      <c r="J20" s="271">
        <v>6</v>
      </c>
      <c r="K20" s="270">
        <v>1</v>
      </c>
      <c r="L20" s="271">
        <v>8</v>
      </c>
      <c r="M20" s="271">
        <f t="shared" si="0"/>
        <v>199</v>
      </c>
    </row>
    <row r="21" spans="1:13" x14ac:dyDescent="0.25">
      <c r="A21" s="474"/>
      <c r="B21" s="30" t="s">
        <v>64</v>
      </c>
      <c r="C21" s="271"/>
      <c r="D21" s="271"/>
      <c r="E21" s="270"/>
      <c r="F21" s="271"/>
      <c r="G21" s="270"/>
      <c r="H21" s="271"/>
      <c r="I21" s="270">
        <v>2</v>
      </c>
      <c r="J21" s="271"/>
      <c r="K21" s="270"/>
      <c r="L21" s="271"/>
      <c r="M21" s="271">
        <f t="shared" si="0"/>
        <v>2</v>
      </c>
    </row>
    <row r="22" spans="1:13" x14ac:dyDescent="0.25">
      <c r="A22" s="475" t="s">
        <v>126</v>
      </c>
      <c r="B22" s="30" t="s">
        <v>65</v>
      </c>
      <c r="C22" s="271">
        <v>126</v>
      </c>
      <c r="D22" s="271">
        <v>56</v>
      </c>
      <c r="E22" s="270">
        <v>215</v>
      </c>
      <c r="F22" s="271">
        <v>23</v>
      </c>
      <c r="G22" s="270">
        <v>12</v>
      </c>
      <c r="H22" s="271">
        <v>64</v>
      </c>
      <c r="I22" s="270">
        <v>33</v>
      </c>
      <c r="J22" s="271">
        <v>15</v>
      </c>
      <c r="K22" s="270">
        <v>19</v>
      </c>
      <c r="L22" s="271">
        <v>20</v>
      </c>
      <c r="M22" s="271">
        <f t="shared" si="0"/>
        <v>583</v>
      </c>
    </row>
    <row r="23" spans="1:13" x14ac:dyDescent="0.25">
      <c r="A23" s="475"/>
      <c r="B23" s="30" t="s">
        <v>66</v>
      </c>
      <c r="C23" s="271">
        <v>39</v>
      </c>
      <c r="D23" s="271">
        <v>18</v>
      </c>
      <c r="E23" s="270">
        <v>121</v>
      </c>
      <c r="F23" s="271">
        <v>6</v>
      </c>
      <c r="G23" s="270">
        <v>3</v>
      </c>
      <c r="H23" s="271">
        <v>54</v>
      </c>
      <c r="I23" s="270">
        <v>17</v>
      </c>
      <c r="J23" s="271">
        <v>6</v>
      </c>
      <c r="K23" s="270">
        <v>8</v>
      </c>
      <c r="L23" s="271">
        <v>5</v>
      </c>
      <c r="M23" s="271">
        <f t="shared" si="0"/>
        <v>277</v>
      </c>
    </row>
    <row r="24" spans="1:13" x14ac:dyDescent="0.25">
      <c r="A24" s="475"/>
      <c r="B24" s="30" t="s">
        <v>67</v>
      </c>
      <c r="C24" s="271">
        <v>19</v>
      </c>
      <c r="D24" s="271">
        <v>14</v>
      </c>
      <c r="E24" s="270">
        <v>84</v>
      </c>
      <c r="F24" s="271">
        <v>4</v>
      </c>
      <c r="G24" s="270">
        <v>6</v>
      </c>
      <c r="H24" s="271">
        <v>22</v>
      </c>
      <c r="I24" s="270">
        <v>11</v>
      </c>
      <c r="J24" s="271">
        <v>9</v>
      </c>
      <c r="K24" s="270">
        <v>2</v>
      </c>
      <c r="L24" s="271">
        <v>1</v>
      </c>
      <c r="M24" s="271">
        <f t="shared" si="0"/>
        <v>172</v>
      </c>
    </row>
    <row r="25" spans="1:13" x14ac:dyDescent="0.25">
      <c r="A25" s="475"/>
      <c r="B25" s="30" t="s">
        <v>68</v>
      </c>
      <c r="C25" s="271">
        <v>61</v>
      </c>
      <c r="D25" s="271">
        <v>20</v>
      </c>
      <c r="E25" s="270">
        <v>118</v>
      </c>
      <c r="F25" s="271">
        <v>22</v>
      </c>
      <c r="G25" s="270">
        <v>8</v>
      </c>
      <c r="H25" s="271">
        <v>36</v>
      </c>
      <c r="I25" s="270">
        <v>7</v>
      </c>
      <c r="J25" s="271">
        <v>5</v>
      </c>
      <c r="K25" s="270">
        <v>8</v>
      </c>
      <c r="L25" s="271">
        <v>8</v>
      </c>
      <c r="M25" s="271">
        <f t="shared" si="0"/>
        <v>293</v>
      </c>
    </row>
    <row r="26" spans="1:13" x14ac:dyDescent="0.25">
      <c r="A26" s="475"/>
      <c r="B26" s="30" t="s">
        <v>69</v>
      </c>
      <c r="C26" s="271">
        <v>10</v>
      </c>
      <c r="D26" s="271">
        <v>33</v>
      </c>
      <c r="E26" s="270">
        <v>29</v>
      </c>
      <c r="F26" s="271">
        <v>3</v>
      </c>
      <c r="G26" s="270">
        <v>1</v>
      </c>
      <c r="H26" s="271">
        <v>10</v>
      </c>
      <c r="I26" s="270">
        <v>4</v>
      </c>
      <c r="J26" s="271">
        <v>3</v>
      </c>
      <c r="K26" s="270">
        <v>8</v>
      </c>
      <c r="L26" s="271">
        <v>1</v>
      </c>
      <c r="M26" s="271">
        <f t="shared" si="0"/>
        <v>102</v>
      </c>
    </row>
    <row r="27" spans="1:13" x14ac:dyDescent="0.25">
      <c r="A27" s="475"/>
      <c r="B27" s="30" t="s">
        <v>70</v>
      </c>
      <c r="C27" s="271">
        <v>26</v>
      </c>
      <c r="D27" s="271">
        <v>12</v>
      </c>
      <c r="E27" s="270">
        <v>67</v>
      </c>
      <c r="F27" s="271">
        <v>11</v>
      </c>
      <c r="G27" s="270">
        <v>5</v>
      </c>
      <c r="H27" s="271">
        <v>20</v>
      </c>
      <c r="I27" s="270">
        <v>3</v>
      </c>
      <c r="J27" s="271">
        <v>2</v>
      </c>
      <c r="K27" s="270">
        <v>3</v>
      </c>
      <c r="L27" s="271">
        <v>6</v>
      </c>
      <c r="M27" s="271">
        <f t="shared" si="0"/>
        <v>155</v>
      </c>
    </row>
    <row r="28" spans="1:13" x14ac:dyDescent="0.25">
      <c r="A28" s="475"/>
      <c r="B28" s="30" t="s">
        <v>71</v>
      </c>
      <c r="C28" s="271">
        <v>15</v>
      </c>
      <c r="D28" s="271">
        <v>6</v>
      </c>
      <c r="E28" s="270">
        <v>28</v>
      </c>
      <c r="F28" s="271">
        <v>3</v>
      </c>
      <c r="G28" s="270">
        <v>2</v>
      </c>
      <c r="H28" s="271">
        <v>1</v>
      </c>
      <c r="I28" s="270"/>
      <c r="J28" s="271"/>
      <c r="K28" s="270">
        <v>1</v>
      </c>
      <c r="L28" s="271">
        <v>4</v>
      </c>
      <c r="M28" s="271">
        <f t="shared" si="0"/>
        <v>60</v>
      </c>
    </row>
    <row r="29" spans="1:13" x14ac:dyDescent="0.25">
      <c r="A29" s="474" t="s">
        <v>127</v>
      </c>
      <c r="B29" s="30" t="s">
        <v>72</v>
      </c>
      <c r="C29" s="271">
        <v>57</v>
      </c>
      <c r="D29" s="271">
        <v>77</v>
      </c>
      <c r="E29" s="270">
        <v>27</v>
      </c>
      <c r="F29" s="271">
        <v>347</v>
      </c>
      <c r="G29" s="270">
        <v>16</v>
      </c>
      <c r="H29" s="271">
        <v>36</v>
      </c>
      <c r="I29" s="270">
        <v>21</v>
      </c>
      <c r="J29" s="271">
        <v>4</v>
      </c>
      <c r="K29" s="270">
        <v>13</v>
      </c>
      <c r="L29" s="271">
        <v>5</v>
      </c>
      <c r="M29" s="271">
        <f t="shared" si="0"/>
        <v>603</v>
      </c>
    </row>
    <row r="30" spans="1:13" x14ac:dyDescent="0.25">
      <c r="A30" s="474"/>
      <c r="B30" s="30" t="s">
        <v>73</v>
      </c>
      <c r="C30" s="271">
        <v>11</v>
      </c>
      <c r="D30" s="271">
        <v>10</v>
      </c>
      <c r="E30" s="270">
        <v>2</v>
      </c>
      <c r="F30" s="271">
        <v>79</v>
      </c>
      <c r="G30" s="270">
        <v>4</v>
      </c>
      <c r="H30" s="271">
        <v>17</v>
      </c>
      <c r="I30" s="270">
        <v>5</v>
      </c>
      <c r="J30" s="271">
        <v>3</v>
      </c>
      <c r="K30" s="270">
        <v>2</v>
      </c>
      <c r="L30" s="271">
        <v>4</v>
      </c>
      <c r="M30" s="271">
        <f t="shared" si="0"/>
        <v>137</v>
      </c>
    </row>
    <row r="31" spans="1:13" x14ac:dyDescent="0.25">
      <c r="A31" s="474"/>
      <c r="B31" s="30" t="s">
        <v>74</v>
      </c>
      <c r="C31" s="271">
        <v>19</v>
      </c>
      <c r="D31" s="271">
        <v>33</v>
      </c>
      <c r="E31" s="270">
        <v>20</v>
      </c>
      <c r="F31" s="271">
        <v>139</v>
      </c>
      <c r="G31" s="270">
        <v>3</v>
      </c>
      <c r="H31" s="271">
        <v>9</v>
      </c>
      <c r="I31" s="270">
        <v>5</v>
      </c>
      <c r="J31" s="271">
        <v>3</v>
      </c>
      <c r="K31" s="270">
        <v>7</v>
      </c>
      <c r="L31" s="271"/>
      <c r="M31" s="271">
        <f t="shared" si="0"/>
        <v>238</v>
      </c>
    </row>
    <row r="32" spans="1:13" x14ac:dyDescent="0.25">
      <c r="A32" s="474"/>
      <c r="B32" s="30" t="s">
        <v>75</v>
      </c>
      <c r="C32" s="271">
        <v>7</v>
      </c>
      <c r="D32" s="271">
        <v>8</v>
      </c>
      <c r="E32" s="270">
        <v>8</v>
      </c>
      <c r="F32" s="271">
        <v>42</v>
      </c>
      <c r="G32" s="270">
        <v>2</v>
      </c>
      <c r="H32" s="271">
        <v>10</v>
      </c>
      <c r="I32" s="270">
        <v>1</v>
      </c>
      <c r="J32" s="271">
        <v>1</v>
      </c>
      <c r="K32" s="270">
        <v>4</v>
      </c>
      <c r="L32" s="271">
        <v>1</v>
      </c>
      <c r="M32" s="271">
        <f t="shared" si="0"/>
        <v>84</v>
      </c>
    </row>
    <row r="33" spans="1:13" x14ac:dyDescent="0.25">
      <c r="A33" s="474"/>
      <c r="B33" s="30" t="s">
        <v>76</v>
      </c>
      <c r="C33" s="271">
        <v>1</v>
      </c>
      <c r="D33" s="271">
        <v>9</v>
      </c>
      <c r="E33" s="270">
        <v>2</v>
      </c>
      <c r="F33" s="271">
        <v>19</v>
      </c>
      <c r="G33" s="270">
        <v>3</v>
      </c>
      <c r="H33" s="271"/>
      <c r="I33" s="270"/>
      <c r="J33" s="271"/>
      <c r="K33" s="270"/>
      <c r="L33" s="271"/>
      <c r="M33" s="271">
        <f t="shared" si="0"/>
        <v>34</v>
      </c>
    </row>
    <row r="34" spans="1:13" x14ac:dyDescent="0.25">
      <c r="A34" s="474"/>
      <c r="B34" s="30" t="s">
        <v>77</v>
      </c>
      <c r="C34" s="271">
        <v>3</v>
      </c>
      <c r="D34" s="271">
        <v>1</v>
      </c>
      <c r="E34" s="270"/>
      <c r="F34" s="271">
        <v>1</v>
      </c>
      <c r="G34" s="270"/>
      <c r="H34" s="271"/>
      <c r="I34" s="270"/>
      <c r="J34" s="271"/>
      <c r="K34" s="270"/>
      <c r="L34" s="271"/>
      <c r="M34" s="271">
        <f t="shared" si="0"/>
        <v>5</v>
      </c>
    </row>
    <row r="35" spans="1:13" x14ac:dyDescent="0.25">
      <c r="A35" s="474"/>
      <c r="B35" s="30" t="s">
        <v>78</v>
      </c>
      <c r="C35" s="271">
        <v>25</v>
      </c>
      <c r="D35" s="271">
        <v>26</v>
      </c>
      <c r="E35" s="270">
        <v>8</v>
      </c>
      <c r="F35" s="271">
        <v>60</v>
      </c>
      <c r="G35" s="270">
        <v>6</v>
      </c>
      <c r="H35" s="271">
        <v>8</v>
      </c>
      <c r="I35" s="270">
        <v>3</v>
      </c>
      <c r="J35" s="271">
        <v>4</v>
      </c>
      <c r="K35" s="270"/>
      <c r="L35" s="271">
        <v>4</v>
      </c>
      <c r="M35" s="271">
        <f t="shared" si="0"/>
        <v>144</v>
      </c>
    </row>
    <row r="36" spans="1:13" x14ac:dyDescent="0.25">
      <c r="A36" s="474"/>
      <c r="B36" s="30" t="s">
        <v>79</v>
      </c>
      <c r="C36" s="271">
        <v>32</v>
      </c>
      <c r="D36" s="271">
        <v>18</v>
      </c>
      <c r="E36" s="270">
        <v>8</v>
      </c>
      <c r="F36" s="271">
        <v>175</v>
      </c>
      <c r="G36" s="270">
        <v>3</v>
      </c>
      <c r="H36" s="271">
        <v>19</v>
      </c>
      <c r="I36" s="270">
        <v>9</v>
      </c>
      <c r="J36" s="271">
        <v>4</v>
      </c>
      <c r="K36" s="270">
        <v>9</v>
      </c>
      <c r="L36" s="271">
        <v>14</v>
      </c>
      <c r="M36" s="271">
        <f t="shared" si="0"/>
        <v>291</v>
      </c>
    </row>
    <row r="37" spans="1:13" x14ac:dyDescent="0.25">
      <c r="A37" s="474"/>
      <c r="B37" s="30" t="s">
        <v>80</v>
      </c>
      <c r="C37" s="271">
        <v>3</v>
      </c>
      <c r="D37" s="271">
        <v>4</v>
      </c>
      <c r="E37" s="270">
        <v>5</v>
      </c>
      <c r="F37" s="271">
        <v>9</v>
      </c>
      <c r="G37" s="270"/>
      <c r="H37" s="271">
        <v>2</v>
      </c>
      <c r="I37" s="270">
        <v>2</v>
      </c>
      <c r="J37" s="271"/>
      <c r="K37" s="270">
        <v>2</v>
      </c>
      <c r="L37" s="271"/>
      <c r="M37" s="271">
        <f t="shared" si="0"/>
        <v>27</v>
      </c>
    </row>
    <row r="38" spans="1:13" x14ac:dyDescent="0.25">
      <c r="A38" s="474" t="s">
        <v>128</v>
      </c>
      <c r="B38" s="30" t="s">
        <v>81</v>
      </c>
      <c r="C38" s="271">
        <v>42</v>
      </c>
      <c r="D38" s="271">
        <v>25</v>
      </c>
      <c r="E38" s="270">
        <v>8</v>
      </c>
      <c r="F38" s="271">
        <v>5</v>
      </c>
      <c r="G38" s="270">
        <v>205</v>
      </c>
      <c r="H38" s="271">
        <v>15</v>
      </c>
      <c r="I38" s="270">
        <v>6</v>
      </c>
      <c r="J38" s="271">
        <v>5</v>
      </c>
      <c r="K38" s="270">
        <v>4</v>
      </c>
      <c r="L38" s="271">
        <v>10</v>
      </c>
      <c r="M38" s="271">
        <f t="shared" si="0"/>
        <v>325</v>
      </c>
    </row>
    <row r="39" spans="1:13" x14ac:dyDescent="0.25">
      <c r="A39" s="474"/>
      <c r="B39" s="30" t="s">
        <v>82</v>
      </c>
      <c r="C39" s="271">
        <v>17</v>
      </c>
      <c r="D39" s="271">
        <v>1</v>
      </c>
      <c r="E39" s="270">
        <v>10</v>
      </c>
      <c r="F39" s="271">
        <v>2</v>
      </c>
      <c r="G39" s="270">
        <v>26</v>
      </c>
      <c r="H39" s="271">
        <v>4</v>
      </c>
      <c r="I39" s="270">
        <v>2</v>
      </c>
      <c r="J39" s="271">
        <v>3</v>
      </c>
      <c r="K39" s="270"/>
      <c r="L39" s="271">
        <v>8</v>
      </c>
      <c r="M39" s="271">
        <f t="shared" si="0"/>
        <v>73</v>
      </c>
    </row>
    <row r="40" spans="1:13" x14ac:dyDescent="0.25">
      <c r="A40" s="474"/>
      <c r="B40" s="30" t="s">
        <v>83</v>
      </c>
      <c r="C40" s="271">
        <v>43</v>
      </c>
      <c r="D40" s="271">
        <v>8</v>
      </c>
      <c r="E40" s="270">
        <v>10</v>
      </c>
      <c r="F40" s="271">
        <v>6</v>
      </c>
      <c r="G40" s="270">
        <v>104</v>
      </c>
      <c r="H40" s="271">
        <v>17</v>
      </c>
      <c r="I40" s="270">
        <v>2</v>
      </c>
      <c r="J40" s="271">
        <v>4</v>
      </c>
      <c r="K40" s="270">
        <v>5</v>
      </c>
      <c r="L40" s="271">
        <v>8</v>
      </c>
      <c r="M40" s="271">
        <f t="shared" si="0"/>
        <v>207</v>
      </c>
    </row>
    <row r="41" spans="1:13" x14ac:dyDescent="0.25">
      <c r="A41" s="474"/>
      <c r="B41" s="30" t="s">
        <v>84</v>
      </c>
      <c r="C41" s="271">
        <v>47</v>
      </c>
      <c r="D41" s="271">
        <v>9</v>
      </c>
      <c r="E41" s="270">
        <v>21</v>
      </c>
      <c r="F41" s="271">
        <v>10</v>
      </c>
      <c r="G41" s="270">
        <v>105</v>
      </c>
      <c r="H41" s="271">
        <v>16</v>
      </c>
      <c r="I41" s="270">
        <v>13</v>
      </c>
      <c r="J41" s="271">
        <v>4</v>
      </c>
      <c r="K41" s="270">
        <v>6</v>
      </c>
      <c r="L41" s="271">
        <v>1</v>
      </c>
      <c r="M41" s="271">
        <f t="shared" si="0"/>
        <v>232</v>
      </c>
    </row>
    <row r="42" spans="1:13" x14ac:dyDescent="0.25">
      <c r="A42" s="474"/>
      <c r="B42" s="30" t="s">
        <v>85</v>
      </c>
      <c r="C42" s="271">
        <v>21</v>
      </c>
      <c r="D42" s="271">
        <v>1</v>
      </c>
      <c r="E42" s="270">
        <v>6</v>
      </c>
      <c r="F42" s="271">
        <v>3</v>
      </c>
      <c r="G42" s="270">
        <v>59</v>
      </c>
      <c r="H42" s="271">
        <v>8</v>
      </c>
      <c r="I42" s="270"/>
      <c r="J42" s="271">
        <v>1</v>
      </c>
      <c r="K42" s="270"/>
      <c r="L42" s="271">
        <v>1</v>
      </c>
      <c r="M42" s="271">
        <f t="shared" si="0"/>
        <v>100</v>
      </c>
    </row>
    <row r="43" spans="1:13" x14ac:dyDescent="0.25">
      <c r="A43" s="474"/>
      <c r="B43" s="30" t="s">
        <v>86</v>
      </c>
      <c r="C43" s="271">
        <v>9</v>
      </c>
      <c r="D43" s="271">
        <v>3</v>
      </c>
      <c r="E43" s="270">
        <v>1</v>
      </c>
      <c r="F43" s="271"/>
      <c r="G43" s="270">
        <v>52</v>
      </c>
      <c r="H43" s="271">
        <v>5</v>
      </c>
      <c r="I43" s="270">
        <v>1</v>
      </c>
      <c r="J43" s="271">
        <v>2</v>
      </c>
      <c r="K43" s="270">
        <v>2</v>
      </c>
      <c r="L43" s="271">
        <v>6</v>
      </c>
      <c r="M43" s="271">
        <f t="shared" si="0"/>
        <v>81</v>
      </c>
    </row>
    <row r="44" spans="1:13" x14ac:dyDescent="0.25">
      <c r="A44" s="474"/>
      <c r="B44" s="30" t="s">
        <v>87</v>
      </c>
      <c r="C44" s="271">
        <v>2</v>
      </c>
      <c r="D44" s="271">
        <v>3</v>
      </c>
      <c r="E44" s="270"/>
      <c r="F44" s="271"/>
      <c r="G44" s="270">
        <v>23</v>
      </c>
      <c r="H44" s="271">
        <v>3</v>
      </c>
      <c r="I44" s="270"/>
      <c r="J44" s="271"/>
      <c r="K44" s="270">
        <v>1</v>
      </c>
      <c r="L44" s="271"/>
      <c r="M44" s="271">
        <f t="shared" si="0"/>
        <v>32</v>
      </c>
    </row>
    <row r="45" spans="1:13" x14ac:dyDescent="0.25">
      <c r="A45" s="474" t="s">
        <v>129</v>
      </c>
      <c r="B45" s="30" t="s">
        <v>88</v>
      </c>
      <c r="C45" s="271">
        <v>43</v>
      </c>
      <c r="D45" s="271">
        <v>20</v>
      </c>
      <c r="E45" s="270">
        <v>15</v>
      </c>
      <c r="F45" s="271">
        <v>11</v>
      </c>
      <c r="G45" s="270">
        <v>2</v>
      </c>
      <c r="H45" s="271">
        <v>139</v>
      </c>
      <c r="I45" s="270">
        <v>100</v>
      </c>
      <c r="J45" s="271">
        <v>43</v>
      </c>
      <c r="K45" s="270">
        <v>28</v>
      </c>
      <c r="L45" s="271">
        <v>14</v>
      </c>
      <c r="M45" s="271">
        <f t="shared" si="0"/>
        <v>415</v>
      </c>
    </row>
    <row r="46" spans="1:13" x14ac:dyDescent="0.25">
      <c r="A46" s="474"/>
      <c r="B46" s="30" t="s">
        <v>89</v>
      </c>
      <c r="C46" s="271">
        <v>112</v>
      </c>
      <c r="D46" s="271">
        <v>22</v>
      </c>
      <c r="E46" s="270">
        <v>25</v>
      </c>
      <c r="F46" s="271">
        <v>27</v>
      </c>
      <c r="G46" s="270">
        <v>5</v>
      </c>
      <c r="H46" s="271">
        <v>311</v>
      </c>
      <c r="I46" s="270">
        <v>94</v>
      </c>
      <c r="J46" s="271">
        <v>62</v>
      </c>
      <c r="K46" s="270">
        <v>21</v>
      </c>
      <c r="L46" s="271">
        <v>14</v>
      </c>
      <c r="M46" s="271">
        <f t="shared" si="0"/>
        <v>693</v>
      </c>
    </row>
    <row r="47" spans="1:13" x14ac:dyDescent="0.25">
      <c r="A47" s="474"/>
      <c r="B47" s="30" t="s">
        <v>90</v>
      </c>
      <c r="C47" s="271">
        <v>56</v>
      </c>
      <c r="D47" s="271">
        <v>19</v>
      </c>
      <c r="E47" s="270">
        <v>21</v>
      </c>
      <c r="F47" s="271">
        <v>10</v>
      </c>
      <c r="G47" s="270">
        <v>5</v>
      </c>
      <c r="H47" s="271">
        <v>139</v>
      </c>
      <c r="I47" s="270">
        <v>16</v>
      </c>
      <c r="J47" s="271">
        <v>20</v>
      </c>
      <c r="K47" s="270">
        <v>13</v>
      </c>
      <c r="L47" s="271">
        <v>6</v>
      </c>
      <c r="M47" s="271">
        <f t="shared" si="0"/>
        <v>305</v>
      </c>
    </row>
    <row r="48" spans="1:13" x14ac:dyDescent="0.25">
      <c r="A48" s="474"/>
      <c r="B48" s="30" t="s">
        <v>91</v>
      </c>
      <c r="C48" s="271">
        <v>18</v>
      </c>
      <c r="D48" s="271">
        <v>8</v>
      </c>
      <c r="E48" s="270">
        <v>12</v>
      </c>
      <c r="F48" s="271">
        <v>15</v>
      </c>
      <c r="G48" s="270">
        <v>3</v>
      </c>
      <c r="H48" s="271">
        <v>90</v>
      </c>
      <c r="I48" s="270">
        <v>12</v>
      </c>
      <c r="J48" s="271">
        <v>11</v>
      </c>
      <c r="K48" s="270">
        <v>10</v>
      </c>
      <c r="L48" s="271"/>
      <c r="M48" s="271">
        <f t="shared" si="0"/>
        <v>179</v>
      </c>
    </row>
    <row r="49" spans="1:13" x14ac:dyDescent="0.25">
      <c r="A49" s="474"/>
      <c r="B49" s="30" t="s">
        <v>92</v>
      </c>
      <c r="C49" s="271">
        <v>98</v>
      </c>
      <c r="D49" s="271">
        <v>35</v>
      </c>
      <c r="E49" s="270">
        <v>41</v>
      </c>
      <c r="F49" s="271">
        <v>29</v>
      </c>
      <c r="G49" s="270">
        <v>10</v>
      </c>
      <c r="H49" s="271">
        <v>387</v>
      </c>
      <c r="I49" s="270">
        <v>81</v>
      </c>
      <c r="J49" s="271">
        <v>77</v>
      </c>
      <c r="K49" s="270">
        <v>39</v>
      </c>
      <c r="L49" s="271">
        <v>9</v>
      </c>
      <c r="M49" s="271">
        <f t="shared" si="0"/>
        <v>806</v>
      </c>
    </row>
    <row r="50" spans="1:13" x14ac:dyDescent="0.25">
      <c r="A50" s="474"/>
      <c r="B50" s="30" t="s">
        <v>93</v>
      </c>
      <c r="C50" s="271">
        <v>90</v>
      </c>
      <c r="D50" s="271">
        <v>25</v>
      </c>
      <c r="E50" s="270">
        <v>45</v>
      </c>
      <c r="F50" s="271">
        <v>8</v>
      </c>
      <c r="G50" s="270">
        <v>8</v>
      </c>
      <c r="H50" s="271">
        <v>318</v>
      </c>
      <c r="I50" s="270">
        <v>176</v>
      </c>
      <c r="J50" s="271">
        <v>76</v>
      </c>
      <c r="K50" s="270">
        <v>35</v>
      </c>
      <c r="L50" s="271">
        <v>22</v>
      </c>
      <c r="M50" s="271">
        <f t="shared" si="0"/>
        <v>803</v>
      </c>
    </row>
    <row r="51" spans="1:13" x14ac:dyDescent="0.25">
      <c r="A51" s="474"/>
      <c r="B51" s="30" t="s">
        <v>94</v>
      </c>
      <c r="C51" s="271">
        <v>15</v>
      </c>
      <c r="D51" s="271">
        <v>7</v>
      </c>
      <c r="E51" s="270">
        <v>20</v>
      </c>
      <c r="F51" s="271">
        <v>1</v>
      </c>
      <c r="G51" s="270">
        <v>5</v>
      </c>
      <c r="H51" s="271">
        <v>69</v>
      </c>
      <c r="I51" s="270">
        <v>41</v>
      </c>
      <c r="J51" s="271">
        <v>4</v>
      </c>
      <c r="K51" s="270">
        <v>8</v>
      </c>
      <c r="L51" s="271">
        <v>8</v>
      </c>
      <c r="M51" s="271">
        <f t="shared" si="0"/>
        <v>178</v>
      </c>
    </row>
    <row r="52" spans="1:13" x14ac:dyDescent="0.25">
      <c r="A52" s="474"/>
      <c r="B52" s="30" t="s">
        <v>95</v>
      </c>
      <c r="C52" s="271">
        <v>63</v>
      </c>
      <c r="D52" s="271">
        <v>26</v>
      </c>
      <c r="E52" s="270">
        <v>27</v>
      </c>
      <c r="F52" s="271">
        <v>33</v>
      </c>
      <c r="G52" s="270">
        <v>7</v>
      </c>
      <c r="H52" s="271">
        <v>271</v>
      </c>
      <c r="I52" s="270">
        <v>62</v>
      </c>
      <c r="J52" s="271">
        <v>42</v>
      </c>
      <c r="K52" s="270">
        <v>27</v>
      </c>
      <c r="L52" s="271">
        <v>12</v>
      </c>
      <c r="M52" s="271">
        <f t="shared" si="0"/>
        <v>570</v>
      </c>
    </row>
    <row r="53" spans="1:13" x14ac:dyDescent="0.25">
      <c r="A53" s="474"/>
      <c r="B53" s="30" t="s">
        <v>96</v>
      </c>
      <c r="C53" s="271">
        <v>36</v>
      </c>
      <c r="D53" s="271">
        <v>5</v>
      </c>
      <c r="E53" s="270">
        <v>12</v>
      </c>
      <c r="F53" s="271">
        <v>6</v>
      </c>
      <c r="G53" s="270">
        <v>2</v>
      </c>
      <c r="H53" s="271">
        <v>62</v>
      </c>
      <c r="I53" s="270">
        <v>12</v>
      </c>
      <c r="J53" s="271">
        <v>15</v>
      </c>
      <c r="K53" s="270">
        <v>9</v>
      </c>
      <c r="L53" s="271">
        <v>4</v>
      </c>
      <c r="M53" s="271">
        <f t="shared" si="0"/>
        <v>163</v>
      </c>
    </row>
    <row r="54" spans="1:13" x14ac:dyDescent="0.25">
      <c r="A54" s="474"/>
      <c r="B54" s="30" t="s">
        <v>97</v>
      </c>
      <c r="C54" s="271">
        <v>40</v>
      </c>
      <c r="D54" s="271">
        <v>16</v>
      </c>
      <c r="E54" s="270">
        <v>9</v>
      </c>
      <c r="F54" s="271">
        <v>8</v>
      </c>
      <c r="G54" s="270">
        <v>10</v>
      </c>
      <c r="H54" s="271">
        <v>54</v>
      </c>
      <c r="I54" s="270">
        <v>6</v>
      </c>
      <c r="J54" s="271">
        <v>13</v>
      </c>
      <c r="K54" s="270">
        <v>8</v>
      </c>
      <c r="L54" s="271">
        <v>28</v>
      </c>
      <c r="M54" s="271">
        <f t="shared" si="0"/>
        <v>192</v>
      </c>
    </row>
    <row r="55" spans="1:13" x14ac:dyDescent="0.25">
      <c r="A55" s="474" t="s">
        <v>130</v>
      </c>
      <c r="B55" s="30" t="s">
        <v>98</v>
      </c>
      <c r="C55" s="271">
        <v>139</v>
      </c>
      <c r="D55" s="271">
        <v>28</v>
      </c>
      <c r="E55" s="270">
        <v>40</v>
      </c>
      <c r="F55" s="271">
        <v>19</v>
      </c>
      <c r="G55" s="270">
        <v>14</v>
      </c>
      <c r="H55" s="271">
        <v>273</v>
      </c>
      <c r="I55" s="270">
        <v>524</v>
      </c>
      <c r="J55" s="271">
        <v>116</v>
      </c>
      <c r="K55" s="270">
        <v>95</v>
      </c>
      <c r="L55" s="271">
        <v>26</v>
      </c>
      <c r="M55" s="271">
        <f t="shared" si="0"/>
        <v>1274</v>
      </c>
    </row>
    <row r="56" spans="1:13" x14ac:dyDescent="0.25">
      <c r="A56" s="474"/>
      <c r="B56" s="30" t="s">
        <v>99</v>
      </c>
      <c r="C56" s="271">
        <v>45</v>
      </c>
      <c r="D56" s="271">
        <v>28</v>
      </c>
      <c r="E56" s="270">
        <v>20</v>
      </c>
      <c r="F56" s="271">
        <v>14</v>
      </c>
      <c r="G56" s="270">
        <v>17</v>
      </c>
      <c r="H56" s="271">
        <v>188</v>
      </c>
      <c r="I56" s="270">
        <v>400</v>
      </c>
      <c r="J56" s="271">
        <v>67</v>
      </c>
      <c r="K56" s="270">
        <v>75</v>
      </c>
      <c r="L56" s="271">
        <v>12</v>
      </c>
      <c r="M56" s="271">
        <f t="shared" si="0"/>
        <v>866</v>
      </c>
    </row>
    <row r="57" spans="1:13" x14ac:dyDescent="0.25">
      <c r="A57" s="474"/>
      <c r="B57" s="30" t="s">
        <v>100</v>
      </c>
      <c r="C57" s="271">
        <v>31</v>
      </c>
      <c r="D57" s="271">
        <v>20</v>
      </c>
      <c r="E57" s="270">
        <v>18</v>
      </c>
      <c r="F57" s="271">
        <v>6</v>
      </c>
      <c r="G57" s="270">
        <v>12</v>
      </c>
      <c r="H57" s="271">
        <v>85</v>
      </c>
      <c r="I57" s="270">
        <v>226</v>
      </c>
      <c r="J57" s="271">
        <v>34</v>
      </c>
      <c r="K57" s="270">
        <v>37</v>
      </c>
      <c r="L57" s="271">
        <v>7</v>
      </c>
      <c r="M57" s="271">
        <f t="shared" si="0"/>
        <v>476</v>
      </c>
    </row>
    <row r="58" spans="1:13" x14ac:dyDescent="0.25">
      <c r="A58" s="474"/>
      <c r="B58" s="30" t="s">
        <v>101</v>
      </c>
      <c r="C58" s="271">
        <v>18</v>
      </c>
      <c r="D58" s="271">
        <v>16</v>
      </c>
      <c r="E58" s="270">
        <v>12</v>
      </c>
      <c r="F58" s="271">
        <v>4</v>
      </c>
      <c r="G58" s="270">
        <v>4</v>
      </c>
      <c r="H58" s="271">
        <v>54</v>
      </c>
      <c r="I58" s="270">
        <v>107</v>
      </c>
      <c r="J58" s="271">
        <v>34</v>
      </c>
      <c r="K58" s="270">
        <v>41</v>
      </c>
      <c r="L58" s="271">
        <v>4</v>
      </c>
      <c r="M58" s="271">
        <f t="shared" si="0"/>
        <v>294</v>
      </c>
    </row>
    <row r="59" spans="1:13" x14ac:dyDescent="0.25">
      <c r="A59" s="474"/>
      <c r="B59" s="30" t="s">
        <v>102</v>
      </c>
      <c r="C59" s="271">
        <v>23</v>
      </c>
      <c r="D59" s="271">
        <v>6</v>
      </c>
      <c r="E59" s="270">
        <v>28</v>
      </c>
      <c r="F59" s="271">
        <v>8</v>
      </c>
      <c r="G59" s="270">
        <v>6</v>
      </c>
      <c r="H59" s="271">
        <v>75</v>
      </c>
      <c r="I59" s="270">
        <v>157</v>
      </c>
      <c r="J59" s="271">
        <v>24</v>
      </c>
      <c r="K59" s="270">
        <v>21</v>
      </c>
      <c r="L59" s="271">
        <v>3</v>
      </c>
      <c r="M59" s="271">
        <f t="shared" si="0"/>
        <v>351</v>
      </c>
    </row>
    <row r="60" spans="1:13" x14ac:dyDescent="0.25">
      <c r="A60" s="474" t="s">
        <v>131</v>
      </c>
      <c r="B60" s="30" t="s">
        <v>103</v>
      </c>
      <c r="C60" s="271">
        <v>72</v>
      </c>
      <c r="D60" s="271">
        <v>36</v>
      </c>
      <c r="E60" s="270">
        <v>35</v>
      </c>
      <c r="F60" s="271">
        <v>14</v>
      </c>
      <c r="G60" s="270">
        <v>15</v>
      </c>
      <c r="H60" s="271">
        <v>188</v>
      </c>
      <c r="I60" s="270">
        <v>182</v>
      </c>
      <c r="J60" s="271">
        <v>361</v>
      </c>
      <c r="K60" s="270">
        <v>101</v>
      </c>
      <c r="L60" s="271">
        <v>25</v>
      </c>
      <c r="M60" s="271">
        <f t="shared" si="0"/>
        <v>1029</v>
      </c>
    </row>
    <row r="61" spans="1:13" x14ac:dyDescent="0.25">
      <c r="A61" s="474"/>
      <c r="B61" s="30" t="s">
        <v>104</v>
      </c>
      <c r="C61" s="271">
        <v>59</v>
      </c>
      <c r="D61" s="271">
        <v>18</v>
      </c>
      <c r="E61" s="270">
        <v>28</v>
      </c>
      <c r="F61" s="271">
        <v>12</v>
      </c>
      <c r="G61" s="270">
        <v>12</v>
      </c>
      <c r="H61" s="271">
        <v>131</v>
      </c>
      <c r="I61" s="270">
        <v>78</v>
      </c>
      <c r="J61" s="271">
        <v>153</v>
      </c>
      <c r="K61" s="270">
        <v>37</v>
      </c>
      <c r="L61" s="271">
        <v>15</v>
      </c>
      <c r="M61" s="271">
        <f t="shared" si="0"/>
        <v>543</v>
      </c>
    </row>
    <row r="62" spans="1:13" x14ac:dyDescent="0.25">
      <c r="A62" s="474"/>
      <c r="B62" s="30" t="s">
        <v>105</v>
      </c>
      <c r="C62" s="271">
        <v>5</v>
      </c>
      <c r="D62" s="271">
        <v>1</v>
      </c>
      <c r="E62" s="270">
        <v>1</v>
      </c>
      <c r="F62" s="271">
        <v>3</v>
      </c>
      <c r="G62" s="270"/>
      <c r="H62" s="271">
        <v>8</v>
      </c>
      <c r="I62" s="270">
        <v>7</v>
      </c>
      <c r="J62" s="271">
        <v>5</v>
      </c>
      <c r="K62" s="270">
        <v>4</v>
      </c>
      <c r="L62" s="271">
        <v>1</v>
      </c>
      <c r="M62" s="271">
        <f t="shared" si="0"/>
        <v>35</v>
      </c>
    </row>
    <row r="63" spans="1:13" x14ac:dyDescent="0.25">
      <c r="A63" s="475" t="s">
        <v>133</v>
      </c>
      <c r="B63" s="30" t="s">
        <v>106</v>
      </c>
      <c r="C63" s="271">
        <v>17</v>
      </c>
      <c r="D63" s="271">
        <v>6</v>
      </c>
      <c r="E63" s="270">
        <v>5</v>
      </c>
      <c r="F63" s="271">
        <v>9</v>
      </c>
      <c r="G63" s="270"/>
      <c r="H63" s="271">
        <v>35</v>
      </c>
      <c r="I63" s="270">
        <v>46</v>
      </c>
      <c r="J63" s="271">
        <v>16</v>
      </c>
      <c r="K63" s="270">
        <v>100</v>
      </c>
      <c r="L63" s="271">
        <v>3</v>
      </c>
      <c r="M63" s="271">
        <f t="shared" si="0"/>
        <v>237</v>
      </c>
    </row>
    <row r="64" spans="1:13" x14ac:dyDescent="0.25">
      <c r="A64" s="475"/>
      <c r="B64" s="30" t="s">
        <v>107</v>
      </c>
      <c r="C64" s="271">
        <v>23</v>
      </c>
      <c r="D64" s="271">
        <v>8</v>
      </c>
      <c r="E64" s="270">
        <v>3</v>
      </c>
      <c r="F64" s="271">
        <v>7</v>
      </c>
      <c r="G64" s="270">
        <v>2</v>
      </c>
      <c r="H64" s="271">
        <v>17</v>
      </c>
      <c r="I64" s="270">
        <v>45</v>
      </c>
      <c r="J64" s="271">
        <v>45</v>
      </c>
      <c r="K64" s="270">
        <v>90</v>
      </c>
      <c r="L64" s="271">
        <v>5</v>
      </c>
      <c r="M64" s="271">
        <f t="shared" si="0"/>
        <v>245</v>
      </c>
    </row>
    <row r="65" spans="1:13" x14ac:dyDescent="0.25">
      <c r="A65" s="475"/>
      <c r="B65" s="30" t="s">
        <v>108</v>
      </c>
      <c r="C65" s="271">
        <v>7</v>
      </c>
      <c r="D65" s="271">
        <v>5</v>
      </c>
      <c r="E65" s="270">
        <v>2</v>
      </c>
      <c r="F65" s="271">
        <v>2</v>
      </c>
      <c r="G65" s="270"/>
      <c r="H65" s="271">
        <v>17</v>
      </c>
      <c r="I65" s="270">
        <v>41</v>
      </c>
      <c r="J65" s="271">
        <v>14</v>
      </c>
      <c r="K65" s="270">
        <v>28</v>
      </c>
      <c r="L65" s="271">
        <v>2</v>
      </c>
      <c r="M65" s="271">
        <f t="shared" si="0"/>
        <v>118</v>
      </c>
    </row>
    <row r="66" spans="1:13" x14ac:dyDescent="0.25">
      <c r="A66" s="475"/>
      <c r="B66" s="30" t="s">
        <v>109</v>
      </c>
      <c r="C66" s="271">
        <v>12</v>
      </c>
      <c r="D66" s="271">
        <v>7</v>
      </c>
      <c r="E66" s="270">
        <v>4</v>
      </c>
      <c r="F66" s="271">
        <v>3</v>
      </c>
      <c r="G66" s="270"/>
      <c r="H66" s="271">
        <v>21</v>
      </c>
      <c r="I66" s="270">
        <v>50</v>
      </c>
      <c r="J66" s="271">
        <v>12</v>
      </c>
      <c r="K66" s="270">
        <v>70</v>
      </c>
      <c r="L66" s="271">
        <v>5</v>
      </c>
      <c r="M66" s="271">
        <f t="shared" si="0"/>
        <v>184</v>
      </c>
    </row>
    <row r="67" spans="1:13" x14ac:dyDescent="0.25">
      <c r="A67" s="475"/>
      <c r="B67" s="30" t="s">
        <v>110</v>
      </c>
      <c r="C67" s="271">
        <v>5</v>
      </c>
      <c r="D67" s="271">
        <v>2</v>
      </c>
      <c r="E67" s="270">
        <v>1</v>
      </c>
      <c r="F67" s="271">
        <v>3</v>
      </c>
      <c r="G67" s="270"/>
      <c r="H67" s="271">
        <v>9</v>
      </c>
      <c r="I67" s="270">
        <v>29</v>
      </c>
      <c r="J67" s="271">
        <v>4</v>
      </c>
      <c r="K67" s="270">
        <v>38</v>
      </c>
      <c r="L67" s="271"/>
      <c r="M67" s="271">
        <f t="shared" si="0"/>
        <v>91</v>
      </c>
    </row>
    <row r="68" spans="1:13" x14ac:dyDescent="0.25">
      <c r="A68" s="475"/>
      <c r="B68" s="30" t="s">
        <v>111</v>
      </c>
      <c r="C68" s="271">
        <v>10</v>
      </c>
      <c r="D68" s="271">
        <v>6</v>
      </c>
      <c r="E68" s="270">
        <v>4</v>
      </c>
      <c r="F68" s="271">
        <v>2</v>
      </c>
      <c r="G68" s="270">
        <v>4</v>
      </c>
      <c r="H68" s="271">
        <v>9</v>
      </c>
      <c r="I68" s="270">
        <v>22</v>
      </c>
      <c r="J68" s="271">
        <v>14</v>
      </c>
      <c r="K68" s="270">
        <v>66</v>
      </c>
      <c r="L68" s="271">
        <v>5</v>
      </c>
      <c r="M68" s="271">
        <f t="shared" si="0"/>
        <v>142</v>
      </c>
    </row>
    <row r="69" spans="1:13" x14ac:dyDescent="0.25">
      <c r="A69" s="475"/>
      <c r="B69" s="30" t="s">
        <v>112</v>
      </c>
      <c r="C69" s="271">
        <v>6</v>
      </c>
      <c r="D69" s="271">
        <v>1</v>
      </c>
      <c r="E69" s="270">
        <v>3</v>
      </c>
      <c r="F69" s="271">
        <v>1</v>
      </c>
      <c r="G69" s="270">
        <v>2</v>
      </c>
      <c r="H69" s="271">
        <v>22</v>
      </c>
      <c r="I69" s="270">
        <v>17</v>
      </c>
      <c r="J69" s="271">
        <v>7</v>
      </c>
      <c r="K69" s="270">
        <v>35</v>
      </c>
      <c r="L69" s="271">
        <v>6</v>
      </c>
      <c r="M69" s="271">
        <f t="shared" si="0"/>
        <v>100</v>
      </c>
    </row>
    <row r="70" spans="1:13" x14ac:dyDescent="0.25">
      <c r="A70" s="475"/>
      <c r="B70" s="30" t="s">
        <v>113</v>
      </c>
      <c r="C70" s="271">
        <v>12</v>
      </c>
      <c r="D70" s="271">
        <v>1</v>
      </c>
      <c r="E70" s="270">
        <v>9</v>
      </c>
      <c r="F70" s="271">
        <v>3</v>
      </c>
      <c r="G70" s="270">
        <v>5</v>
      </c>
      <c r="H70" s="271">
        <v>7</v>
      </c>
      <c r="I70" s="270">
        <v>9</v>
      </c>
      <c r="J70" s="271">
        <v>5</v>
      </c>
      <c r="K70" s="270">
        <v>51</v>
      </c>
      <c r="L70" s="271">
        <v>6</v>
      </c>
      <c r="M70" s="271">
        <f t="shared" si="0"/>
        <v>108</v>
      </c>
    </row>
    <row r="71" spans="1:13" x14ac:dyDescent="0.25">
      <c r="A71" s="475"/>
      <c r="B71" s="30" t="s">
        <v>114</v>
      </c>
      <c r="C71" s="271">
        <v>3</v>
      </c>
      <c r="D71" s="271"/>
      <c r="E71" s="270">
        <v>2</v>
      </c>
      <c r="F71" s="271">
        <v>2</v>
      </c>
      <c r="G71" s="270"/>
      <c r="H71" s="271">
        <v>2</v>
      </c>
      <c r="I71" s="270">
        <v>2</v>
      </c>
      <c r="J71" s="271">
        <v>8</v>
      </c>
      <c r="K71" s="270">
        <v>31</v>
      </c>
      <c r="L71" s="271">
        <v>6</v>
      </c>
      <c r="M71" s="271">
        <f t="shared" si="0"/>
        <v>56</v>
      </c>
    </row>
    <row r="72" spans="1:13" x14ac:dyDescent="0.25">
      <c r="A72" s="474" t="s">
        <v>132</v>
      </c>
      <c r="B72" s="30" t="s">
        <v>115</v>
      </c>
      <c r="C72" s="271">
        <v>40</v>
      </c>
      <c r="D72" s="271">
        <v>17</v>
      </c>
      <c r="E72" s="270">
        <v>8</v>
      </c>
      <c r="F72" s="271">
        <v>3</v>
      </c>
      <c r="G72" s="270">
        <v>8</v>
      </c>
      <c r="H72" s="271">
        <v>28</v>
      </c>
      <c r="I72" s="270">
        <v>10</v>
      </c>
      <c r="J72" s="271">
        <v>19</v>
      </c>
      <c r="K72" s="270">
        <v>8</v>
      </c>
      <c r="L72" s="271">
        <v>219</v>
      </c>
      <c r="M72" s="271">
        <f t="shared" si="0"/>
        <v>360</v>
      </c>
    </row>
    <row r="73" spans="1:13" x14ac:dyDescent="0.25">
      <c r="A73" s="474"/>
      <c r="B73" s="30" t="s">
        <v>116</v>
      </c>
      <c r="C73" s="271">
        <v>13</v>
      </c>
      <c r="D73" s="271">
        <v>7</v>
      </c>
      <c r="E73" s="270">
        <v>2</v>
      </c>
      <c r="F73" s="271">
        <v>1</v>
      </c>
      <c r="G73" s="270">
        <v>3</v>
      </c>
      <c r="H73" s="271">
        <v>6</v>
      </c>
      <c r="I73" s="270">
        <v>6</v>
      </c>
      <c r="J73" s="271">
        <v>3</v>
      </c>
      <c r="K73" s="270">
        <v>8</v>
      </c>
      <c r="L73" s="271">
        <v>78</v>
      </c>
      <c r="M73" s="271">
        <f t="shared" si="0"/>
        <v>127</v>
      </c>
    </row>
    <row r="74" spans="1:13" x14ac:dyDescent="0.25">
      <c r="A74" s="474"/>
      <c r="B74" s="30" t="s">
        <v>117</v>
      </c>
      <c r="C74" s="271">
        <v>27</v>
      </c>
      <c r="D74" s="271">
        <v>7</v>
      </c>
      <c r="E74" s="270">
        <v>2</v>
      </c>
      <c r="F74" s="271">
        <v>5</v>
      </c>
      <c r="G74" s="270">
        <v>9</v>
      </c>
      <c r="H74" s="271">
        <v>22</v>
      </c>
      <c r="I74" s="270">
        <v>15</v>
      </c>
      <c r="J74" s="271">
        <v>2</v>
      </c>
      <c r="K74" s="270">
        <v>1</v>
      </c>
      <c r="L74" s="271">
        <v>57</v>
      </c>
      <c r="M74" s="271">
        <f t="shared" ref="M74:M77" si="1">SUM(C74:L74)</f>
        <v>147</v>
      </c>
    </row>
    <row r="75" spans="1:13" x14ac:dyDescent="0.25">
      <c r="A75" s="474"/>
      <c r="B75" s="30" t="s">
        <v>118</v>
      </c>
      <c r="C75" s="271">
        <v>14</v>
      </c>
      <c r="D75" s="271">
        <v>9</v>
      </c>
      <c r="E75" s="270">
        <v>5</v>
      </c>
      <c r="F75" s="271"/>
      <c r="G75" s="270">
        <v>8</v>
      </c>
      <c r="H75" s="271">
        <v>9</v>
      </c>
      <c r="I75" s="270">
        <v>6</v>
      </c>
      <c r="J75" s="271">
        <v>5</v>
      </c>
      <c r="K75" s="270">
        <v>3</v>
      </c>
      <c r="L75" s="271">
        <v>98</v>
      </c>
      <c r="M75" s="271">
        <f t="shared" si="1"/>
        <v>157</v>
      </c>
    </row>
    <row r="76" spans="1:13" x14ac:dyDescent="0.25">
      <c r="A76" s="474"/>
      <c r="B76" s="30" t="s">
        <v>119</v>
      </c>
      <c r="C76" s="271">
        <v>24</v>
      </c>
      <c r="D76" s="271">
        <v>8</v>
      </c>
      <c r="E76" s="270">
        <v>4</v>
      </c>
      <c r="F76" s="271">
        <v>2</v>
      </c>
      <c r="G76" s="270">
        <v>11</v>
      </c>
      <c r="H76" s="271">
        <v>15</v>
      </c>
      <c r="I76" s="270">
        <v>3</v>
      </c>
      <c r="J76" s="271">
        <v>5</v>
      </c>
      <c r="K76" s="270">
        <v>18</v>
      </c>
      <c r="L76" s="271">
        <v>96</v>
      </c>
      <c r="M76" s="271">
        <f t="shared" si="1"/>
        <v>186</v>
      </c>
    </row>
    <row r="77" spans="1:13" x14ac:dyDescent="0.25">
      <c r="A77" s="474"/>
      <c r="B77" s="30" t="s">
        <v>120</v>
      </c>
      <c r="C77" s="271">
        <v>5</v>
      </c>
      <c r="D77" s="271">
        <v>1</v>
      </c>
      <c r="E77" s="270">
        <v>5</v>
      </c>
      <c r="F77" s="271"/>
      <c r="G77" s="270">
        <v>1</v>
      </c>
      <c r="H77" s="271">
        <v>3</v>
      </c>
      <c r="I77" s="270">
        <v>4</v>
      </c>
      <c r="J77" s="271">
        <v>1</v>
      </c>
      <c r="K77" s="270">
        <v>3</v>
      </c>
      <c r="L77" s="271">
        <v>14</v>
      </c>
      <c r="M77" s="271">
        <f t="shared" si="1"/>
        <v>37</v>
      </c>
    </row>
    <row r="78" spans="1:13" s="47" customFormat="1" x14ac:dyDescent="0.25">
      <c r="B78" s="41" t="s">
        <v>121</v>
      </c>
      <c r="C78" s="272">
        <f>SUM(C9:C77)</f>
        <v>5041</v>
      </c>
      <c r="D78" s="272">
        <f t="shared" ref="D78:M78" si="2">SUM(D9:D77)</f>
        <v>1870</v>
      </c>
      <c r="E78" s="272">
        <f t="shared" si="2"/>
        <v>1960</v>
      </c>
      <c r="F78" s="272">
        <f t="shared" si="2"/>
        <v>1592</v>
      </c>
      <c r="G78" s="272">
        <f t="shared" si="2"/>
        <v>1109</v>
      </c>
      <c r="H78" s="272">
        <f t="shared" si="2"/>
        <v>4283</v>
      </c>
      <c r="I78" s="272">
        <f t="shared" si="2"/>
        <v>3156</v>
      </c>
      <c r="J78" s="272">
        <f t="shared" si="2"/>
        <v>1610</v>
      </c>
      <c r="K78" s="272">
        <f t="shared" si="2"/>
        <v>1428</v>
      </c>
      <c r="L78" s="272">
        <f t="shared" si="2"/>
        <v>1104</v>
      </c>
      <c r="M78" s="272">
        <f t="shared" si="2"/>
        <v>23153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3"/>
  <sheetViews>
    <sheetView workbookViewId="0">
      <selection activeCell="D1" sqref="D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30.7109375" style="439" customWidth="1"/>
    <col min="4" max="4" width="47.5703125" customWidth="1"/>
    <col min="9" max="9" width="8.42578125" customWidth="1"/>
  </cols>
  <sheetData>
    <row r="1" spans="1:9" s="179" customFormat="1" ht="27" customHeight="1" x14ac:dyDescent="0.4">
      <c r="A1" s="178"/>
      <c r="B1" s="184" t="s">
        <v>134</v>
      </c>
      <c r="C1" s="386"/>
      <c r="D1" s="182"/>
      <c r="E1" s="180"/>
      <c r="F1" s="178"/>
      <c r="G1" s="178"/>
      <c r="H1" s="178"/>
      <c r="I1" s="178"/>
    </row>
    <row r="2" spans="1:9" s="6" customFormat="1" ht="16.5" customHeight="1" x14ac:dyDescent="0.4">
      <c r="A2" s="24"/>
      <c r="B2" s="23"/>
      <c r="C2" s="185"/>
      <c r="D2" s="11"/>
    </row>
    <row r="3" spans="1:9" s="6" customFormat="1" ht="23.25" x14ac:dyDescent="0.35">
      <c r="A3" s="7" t="s">
        <v>0</v>
      </c>
      <c r="B3" s="8"/>
      <c r="C3" s="8"/>
      <c r="D3" s="8"/>
      <c r="E3" s="9"/>
      <c r="F3" s="9"/>
      <c r="G3" s="9"/>
      <c r="H3" s="9"/>
    </row>
    <row r="4" spans="1:9" s="6" customFormat="1" ht="23.25" x14ac:dyDescent="0.35">
      <c r="A4" s="7"/>
      <c r="B4" s="8"/>
      <c r="C4" s="8"/>
      <c r="D4" s="8"/>
      <c r="E4" s="9"/>
      <c r="F4" s="9"/>
      <c r="G4" s="9"/>
      <c r="H4" s="9"/>
    </row>
    <row r="5" spans="1:9" ht="15.75" x14ac:dyDescent="0.25">
      <c r="A5" s="4" t="s">
        <v>1</v>
      </c>
      <c r="B5" s="1"/>
      <c r="C5" s="342">
        <v>2021</v>
      </c>
      <c r="D5" s="1"/>
      <c r="E5" s="1"/>
      <c r="F5" s="1"/>
      <c r="G5" s="1"/>
      <c r="H5" s="1"/>
    </row>
    <row r="6" spans="1:9" ht="15.75" x14ac:dyDescent="0.25">
      <c r="A6" s="1"/>
      <c r="B6" s="4" t="s">
        <v>22</v>
      </c>
      <c r="C6" s="4"/>
      <c r="D6" s="4" t="s">
        <v>40</v>
      </c>
      <c r="E6" s="4" t="s">
        <v>21</v>
      </c>
      <c r="F6" s="4"/>
      <c r="G6" s="3"/>
      <c r="H6" s="1"/>
    </row>
    <row r="7" spans="1:9" ht="15.75" x14ac:dyDescent="0.25">
      <c r="A7" s="1" t="s">
        <v>50</v>
      </c>
      <c r="B7" s="1" t="s">
        <v>29</v>
      </c>
      <c r="C7" s="342"/>
      <c r="D7" s="1" t="s">
        <v>6</v>
      </c>
      <c r="E7" s="1" t="s">
        <v>260</v>
      </c>
      <c r="F7" s="1"/>
      <c r="G7" s="1"/>
      <c r="H7" s="1"/>
    </row>
    <row r="8" spans="1:9" ht="15.75" x14ac:dyDescent="0.25">
      <c r="A8" s="1" t="s">
        <v>2</v>
      </c>
      <c r="B8" s="1" t="s">
        <v>29</v>
      </c>
      <c r="C8" s="342"/>
      <c r="D8" s="1" t="s">
        <v>20</v>
      </c>
      <c r="E8" s="1" t="s">
        <v>261</v>
      </c>
      <c r="F8" s="1"/>
      <c r="G8" s="1"/>
      <c r="H8" s="1"/>
    </row>
    <row r="9" spans="1:9" ht="15.75" x14ac:dyDescent="0.25">
      <c r="A9" s="1" t="s">
        <v>3</v>
      </c>
      <c r="B9" s="1" t="s">
        <v>29</v>
      </c>
      <c r="C9" s="342"/>
      <c r="D9" s="140" t="s">
        <v>259</v>
      </c>
      <c r="E9" s="1"/>
      <c r="F9" s="1"/>
      <c r="G9" s="1"/>
      <c r="H9" s="1"/>
    </row>
    <row r="10" spans="1:9" ht="15.75" x14ac:dyDescent="0.25">
      <c r="A10" s="1" t="s">
        <v>4</v>
      </c>
      <c r="B10" s="1" t="s">
        <v>29</v>
      </c>
      <c r="C10" s="342"/>
      <c r="D10" s="1" t="s">
        <v>5</v>
      </c>
      <c r="E10" s="1" t="s">
        <v>294</v>
      </c>
      <c r="F10" s="1"/>
      <c r="G10" s="1"/>
      <c r="H10" s="1"/>
    </row>
    <row r="11" spans="1:9" ht="15.75" x14ac:dyDescent="0.25">
      <c r="A11" s="1" t="s">
        <v>7</v>
      </c>
      <c r="B11" s="1" t="s">
        <v>29</v>
      </c>
      <c r="C11" s="342"/>
      <c r="D11" s="1" t="s">
        <v>8</v>
      </c>
      <c r="E11" s="1"/>
      <c r="F11" s="1"/>
      <c r="G11" s="1"/>
      <c r="H11" s="1"/>
    </row>
    <row r="12" spans="1:9" ht="15.75" x14ac:dyDescent="0.25">
      <c r="A12" s="1" t="s">
        <v>9</v>
      </c>
      <c r="B12" s="1" t="s">
        <v>29</v>
      </c>
      <c r="C12" s="342"/>
      <c r="D12" s="1" t="s">
        <v>12</v>
      </c>
      <c r="E12" s="200" t="s">
        <v>267</v>
      </c>
      <c r="F12" s="1"/>
      <c r="G12" s="1"/>
      <c r="H12" s="1"/>
    </row>
    <row r="13" spans="1:9" ht="15.75" x14ac:dyDescent="0.25">
      <c r="A13" s="1" t="s">
        <v>11</v>
      </c>
      <c r="B13" s="1" t="s">
        <v>29</v>
      </c>
      <c r="C13" s="342"/>
      <c r="D13" s="1" t="s">
        <v>10</v>
      </c>
      <c r="E13" s="1"/>
      <c r="F13" s="1"/>
      <c r="G13" s="1"/>
      <c r="H13" s="1"/>
    </row>
    <row r="14" spans="1:9" ht="15.75" x14ac:dyDescent="0.25">
      <c r="A14" s="1" t="s">
        <v>13</v>
      </c>
      <c r="B14" s="1" t="s">
        <v>29</v>
      </c>
      <c r="C14" s="342"/>
      <c r="D14" s="1" t="s">
        <v>41</v>
      </c>
      <c r="E14" s="1"/>
      <c r="F14" s="1"/>
      <c r="G14" s="1"/>
      <c r="H14" s="1"/>
    </row>
    <row r="15" spans="1:9" s="144" customFormat="1" ht="15.75" x14ac:dyDescent="0.25">
      <c r="A15" s="1" t="s">
        <v>14</v>
      </c>
      <c r="B15" s="1" t="s">
        <v>29</v>
      </c>
      <c r="C15" s="342"/>
      <c r="D15" s="1" t="s">
        <v>38</v>
      </c>
      <c r="E15" s="140"/>
      <c r="F15" s="140"/>
      <c r="G15" s="140"/>
      <c r="H15" s="1"/>
    </row>
    <row r="16" spans="1:9" ht="15.75" x14ac:dyDescent="0.25">
      <c r="A16" s="1" t="s">
        <v>16</v>
      </c>
      <c r="B16" s="1" t="s">
        <v>29</v>
      </c>
      <c r="C16" s="342"/>
      <c r="D16" s="1" t="s">
        <v>15</v>
      </c>
      <c r="E16" s="1"/>
      <c r="F16" s="1"/>
      <c r="G16" s="1"/>
      <c r="H16" s="1"/>
    </row>
    <row r="17" spans="1:8" ht="15.75" x14ac:dyDescent="0.25">
      <c r="A17" s="1"/>
      <c r="B17" s="1"/>
      <c r="C17" s="342"/>
      <c r="D17" s="1"/>
      <c r="E17" s="1"/>
      <c r="F17" s="1"/>
      <c r="G17" s="1"/>
      <c r="H17" s="1"/>
    </row>
    <row r="18" spans="1:8" ht="15.75" x14ac:dyDescent="0.25">
      <c r="A18" s="1" t="s">
        <v>17</v>
      </c>
      <c r="B18" s="1" t="s">
        <v>30</v>
      </c>
      <c r="C18" s="342"/>
      <c r="D18" s="153" t="s">
        <v>240</v>
      </c>
      <c r="E18" s="1"/>
      <c r="F18" s="1"/>
      <c r="G18" s="1"/>
      <c r="H18" s="1"/>
    </row>
    <row r="19" spans="1:8" ht="15.75" x14ac:dyDescent="0.25">
      <c r="A19" s="1" t="s">
        <v>19</v>
      </c>
      <c r="B19" s="1" t="s">
        <v>30</v>
      </c>
      <c r="C19" s="342"/>
      <c r="D19" s="1" t="s">
        <v>18</v>
      </c>
      <c r="E19" s="1"/>
      <c r="F19" s="1"/>
      <c r="G19" s="1"/>
      <c r="H19" s="1"/>
    </row>
    <row r="20" spans="1:8" ht="15.75" x14ac:dyDescent="0.25">
      <c r="A20" s="1" t="s">
        <v>23</v>
      </c>
      <c r="B20" s="1" t="s">
        <v>30</v>
      </c>
      <c r="C20" s="342"/>
      <c r="D20" s="153" t="s">
        <v>241</v>
      </c>
      <c r="E20" s="1"/>
      <c r="F20" s="1"/>
      <c r="G20" s="1"/>
      <c r="H20" s="1"/>
    </row>
    <row r="21" spans="1:8" ht="15.75" x14ac:dyDescent="0.25">
      <c r="A21" s="1"/>
      <c r="B21" s="1"/>
      <c r="C21" s="342"/>
      <c r="D21" s="1"/>
      <c r="E21" s="1"/>
      <c r="F21" s="1"/>
      <c r="G21" s="1"/>
      <c r="H21" s="1"/>
    </row>
    <row r="22" spans="1:8" ht="15.75" x14ac:dyDescent="0.25">
      <c r="A22" s="1" t="s">
        <v>24</v>
      </c>
      <c r="B22" s="1" t="s">
        <v>42</v>
      </c>
      <c r="C22" s="342"/>
      <c r="D22" s="1" t="s">
        <v>262</v>
      </c>
      <c r="E22" s="1" t="s">
        <v>263</v>
      </c>
      <c r="F22" s="1"/>
      <c r="G22" s="1"/>
      <c r="H22" s="1"/>
    </row>
    <row r="23" spans="1:8" ht="15.75" x14ac:dyDescent="0.25">
      <c r="A23" s="1" t="s">
        <v>25</v>
      </c>
      <c r="B23" s="1" t="s">
        <v>43</v>
      </c>
      <c r="C23" s="342"/>
      <c r="D23" s="1" t="s">
        <v>264</v>
      </c>
      <c r="E23" s="1" t="s">
        <v>263</v>
      </c>
      <c r="F23" s="1"/>
      <c r="G23" s="1"/>
      <c r="H23" s="1"/>
    </row>
    <row r="24" spans="1:8" ht="15.75" x14ac:dyDescent="0.25">
      <c r="A24" s="1" t="s">
        <v>27</v>
      </c>
      <c r="B24" s="1" t="s">
        <v>43</v>
      </c>
      <c r="C24" s="342"/>
      <c r="D24" s="140" t="s">
        <v>26</v>
      </c>
      <c r="E24" s="1"/>
      <c r="F24" s="1"/>
      <c r="G24" s="1"/>
      <c r="H24" s="1"/>
    </row>
    <row r="25" spans="1:8" ht="15.75" x14ac:dyDescent="0.25">
      <c r="A25" s="1"/>
      <c r="B25" s="1"/>
      <c r="C25" s="342"/>
      <c r="D25" s="1"/>
      <c r="E25" s="1"/>
      <c r="F25" s="1"/>
      <c r="G25" s="1"/>
      <c r="H25" s="1"/>
    </row>
    <row r="26" spans="1:8" ht="15.75" x14ac:dyDescent="0.25">
      <c r="A26" s="1" t="s">
        <v>32</v>
      </c>
      <c r="B26" s="1" t="s">
        <v>28</v>
      </c>
      <c r="C26" s="342"/>
      <c r="D26" s="360" t="s">
        <v>31</v>
      </c>
      <c r="E26" s="342" t="s">
        <v>291</v>
      </c>
      <c r="F26" s="1"/>
      <c r="G26" s="1"/>
      <c r="H26" s="1"/>
    </row>
    <row r="27" spans="1:8" ht="15.75" x14ac:dyDescent="0.25">
      <c r="A27" s="1" t="s">
        <v>33</v>
      </c>
      <c r="B27" s="1" t="s">
        <v>28</v>
      </c>
      <c r="C27" s="342"/>
      <c r="D27" s="360" t="s">
        <v>265</v>
      </c>
      <c r="E27" s="342" t="s">
        <v>321</v>
      </c>
      <c r="F27" s="1"/>
      <c r="G27" s="1"/>
      <c r="H27" s="1"/>
    </row>
    <row r="28" spans="1:8" ht="15.75" x14ac:dyDescent="0.25">
      <c r="A28" s="1" t="s">
        <v>34</v>
      </c>
      <c r="B28" s="1" t="s">
        <v>28</v>
      </c>
      <c r="C28" s="342"/>
      <c r="D28" s="339" t="s">
        <v>322</v>
      </c>
      <c r="E28" s="342" t="s">
        <v>292</v>
      </c>
      <c r="F28" s="1"/>
      <c r="G28" s="1"/>
      <c r="H28" s="1"/>
    </row>
    <row r="29" spans="1:8" ht="15.75" x14ac:dyDescent="0.25">
      <c r="A29" s="1"/>
      <c r="B29" s="1"/>
      <c r="C29" s="342"/>
      <c r="D29" s="1"/>
      <c r="E29" s="1"/>
      <c r="F29" s="1"/>
      <c r="G29" s="1"/>
      <c r="H29" s="1"/>
    </row>
    <row r="30" spans="1:8" ht="15.75" x14ac:dyDescent="0.25">
      <c r="A30" s="1" t="s">
        <v>36</v>
      </c>
      <c r="B30" s="1" t="s">
        <v>35</v>
      </c>
      <c r="C30" s="342"/>
      <c r="D30" s="377" t="s">
        <v>266</v>
      </c>
      <c r="E30" s="1" t="s">
        <v>237</v>
      </c>
      <c r="F30" s="1"/>
      <c r="G30" s="1"/>
      <c r="H30" s="1"/>
    </row>
    <row r="31" spans="1:8" ht="32.1" customHeight="1" x14ac:dyDescent="0.25">
      <c r="A31" s="1" t="s">
        <v>37</v>
      </c>
      <c r="B31" s="1" t="s">
        <v>35</v>
      </c>
      <c r="C31" s="342"/>
      <c r="D31" s="379" t="s">
        <v>324</v>
      </c>
      <c r="E31" s="1"/>
      <c r="F31" s="1"/>
      <c r="G31" s="1"/>
      <c r="H31" s="1"/>
    </row>
    <row r="32" spans="1:8" ht="15.75" x14ac:dyDescent="0.25">
      <c r="A32" s="1" t="s">
        <v>39</v>
      </c>
      <c r="B32" s="1" t="s">
        <v>35</v>
      </c>
      <c r="C32" s="342" t="s">
        <v>395</v>
      </c>
      <c r="D32" s="339" t="s">
        <v>323</v>
      </c>
      <c r="E32" s="1"/>
      <c r="F32" s="1"/>
      <c r="G32" s="1"/>
      <c r="H32" s="1"/>
    </row>
    <row r="33" spans="1:8" ht="15.75" x14ac:dyDescent="0.25">
      <c r="A33" s="1"/>
      <c r="B33" s="1"/>
      <c r="C33" s="342"/>
      <c r="D33" s="1"/>
      <c r="E33" s="1"/>
      <c r="F33" s="1"/>
      <c r="G33" s="1"/>
      <c r="H33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M95"/>
  <sheetViews>
    <sheetView topLeftCell="A73" workbookViewId="0">
      <selection activeCell="D79" sqref="D79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3.7109375" customWidth="1"/>
    <col min="7" max="7" width="15.5703125" customWidth="1"/>
  </cols>
  <sheetData>
    <row r="1" spans="1:13" s="212" customFormat="1" ht="27" customHeight="1" x14ac:dyDescent="0.4">
      <c r="A1" s="277"/>
      <c r="B1" s="281" t="s">
        <v>134</v>
      </c>
      <c r="C1" s="280"/>
      <c r="D1" s="279"/>
      <c r="E1" s="277"/>
      <c r="F1" s="277"/>
      <c r="G1" s="277"/>
      <c r="H1" s="392"/>
      <c r="I1" s="278"/>
      <c r="J1" s="278"/>
      <c r="K1" s="278"/>
      <c r="L1" s="278"/>
      <c r="M1" s="278"/>
    </row>
    <row r="2" spans="1:13" s="273" customFormat="1" x14ac:dyDescent="0.25"/>
    <row r="3" spans="1:13" ht="15.75" x14ac:dyDescent="0.25">
      <c r="A3" s="276" t="s">
        <v>286</v>
      </c>
      <c r="B3" s="276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s="124" customFormat="1" ht="15.75" x14ac:dyDescent="0.25">
      <c r="A4" s="276"/>
      <c r="B4" s="276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s="124" customFormat="1" ht="15.75" x14ac:dyDescent="0.25">
      <c r="A5" s="394" t="s">
        <v>400</v>
      </c>
      <c r="B5" s="394"/>
      <c r="C5" s="395"/>
      <c r="D5" s="392"/>
      <c r="E5" s="392"/>
      <c r="F5" s="275"/>
      <c r="G5" s="275"/>
      <c r="H5" s="275"/>
      <c r="I5" s="275"/>
      <c r="J5" s="275"/>
      <c r="K5" s="275"/>
      <c r="L5" s="275"/>
      <c r="M5" s="275"/>
    </row>
    <row r="6" spans="1:13" ht="15.75" x14ac:dyDescent="0.25">
      <c r="A6" s="275"/>
      <c r="B6" s="275"/>
      <c r="C6" s="290"/>
      <c r="D6" s="275"/>
      <c r="E6" s="275"/>
      <c r="F6" s="275"/>
      <c r="G6" s="275"/>
      <c r="H6" s="275"/>
      <c r="I6" s="275"/>
      <c r="J6" s="275"/>
      <c r="K6" s="275"/>
      <c r="L6" s="275"/>
      <c r="M6" s="275"/>
    </row>
    <row r="7" spans="1:13" x14ac:dyDescent="0.25">
      <c r="A7" s="463" t="s">
        <v>123</v>
      </c>
      <c r="B7" s="564" t="s">
        <v>122</v>
      </c>
      <c r="C7" s="566" t="s">
        <v>193</v>
      </c>
      <c r="D7" s="566" t="s">
        <v>31</v>
      </c>
      <c r="E7" s="566" t="s">
        <v>281</v>
      </c>
      <c r="F7" s="275"/>
      <c r="G7" s="275"/>
      <c r="H7" s="275"/>
      <c r="I7" s="284"/>
    </row>
    <row r="8" spans="1:13" ht="15" customHeight="1" x14ac:dyDescent="0.25">
      <c r="A8" s="465"/>
      <c r="B8" s="565"/>
      <c r="C8" s="567"/>
      <c r="D8" s="567"/>
      <c r="E8" s="567"/>
      <c r="F8" s="275"/>
      <c r="G8" s="275"/>
      <c r="H8" s="275"/>
      <c r="I8" s="284"/>
    </row>
    <row r="9" spans="1:13" ht="15" customHeight="1" x14ac:dyDescent="0.25">
      <c r="A9" s="474" t="s">
        <v>124</v>
      </c>
      <c r="B9" s="283" t="s">
        <v>52</v>
      </c>
      <c r="C9" s="318">
        <v>4261</v>
      </c>
      <c r="D9" s="303">
        <v>385</v>
      </c>
      <c r="E9" s="287">
        <f>D9/C9*100</f>
        <v>9.0354376906829383</v>
      </c>
      <c r="F9" s="275"/>
      <c r="G9" s="449">
        <v>4261</v>
      </c>
      <c r="H9" s="275"/>
      <c r="I9" s="284"/>
    </row>
    <row r="10" spans="1:13" x14ac:dyDescent="0.25">
      <c r="A10" s="474"/>
      <c r="B10" s="283" t="s">
        <v>53</v>
      </c>
      <c r="C10" s="317">
        <v>12272</v>
      </c>
      <c r="D10" s="301">
        <v>1246</v>
      </c>
      <c r="E10" s="285">
        <f t="shared" ref="E10:E73" si="0">D10/C10*100</f>
        <v>10.153194263363755</v>
      </c>
      <c r="F10" s="275"/>
      <c r="G10" s="450">
        <v>12272</v>
      </c>
      <c r="H10" s="275"/>
      <c r="I10" s="284"/>
    </row>
    <row r="11" spans="1:13" x14ac:dyDescent="0.25">
      <c r="A11" s="474"/>
      <c r="B11" s="283" t="s">
        <v>54</v>
      </c>
      <c r="C11" s="317">
        <v>10729</v>
      </c>
      <c r="D11" s="301">
        <v>995</v>
      </c>
      <c r="E11" s="285">
        <f t="shared" si="0"/>
        <v>9.273930468822817</v>
      </c>
      <c r="F11" s="275"/>
      <c r="G11" s="450">
        <v>10729</v>
      </c>
      <c r="H11" s="275"/>
      <c r="I11" s="284"/>
    </row>
    <row r="12" spans="1:13" x14ac:dyDescent="0.25">
      <c r="A12" s="474"/>
      <c r="B12" s="283" t="s">
        <v>55</v>
      </c>
      <c r="C12" s="317">
        <v>7356</v>
      </c>
      <c r="D12" s="301">
        <v>568</v>
      </c>
      <c r="E12" s="285">
        <f t="shared" si="0"/>
        <v>7.7215878194671017</v>
      </c>
      <c r="F12" s="275"/>
      <c r="G12" s="450">
        <v>7356</v>
      </c>
      <c r="H12" s="275"/>
      <c r="I12" s="284"/>
    </row>
    <row r="13" spans="1:13" x14ac:dyDescent="0.25">
      <c r="A13" s="474"/>
      <c r="B13" s="283" t="s">
        <v>56</v>
      </c>
      <c r="C13" s="317">
        <v>7865</v>
      </c>
      <c r="D13" s="301">
        <v>269</v>
      </c>
      <c r="E13" s="285">
        <f t="shared" si="0"/>
        <v>3.4202161474888748</v>
      </c>
      <c r="F13" s="275"/>
      <c r="G13" s="450">
        <v>7865</v>
      </c>
      <c r="H13" s="275"/>
      <c r="I13" s="284"/>
    </row>
    <row r="14" spans="1:13" x14ac:dyDescent="0.25">
      <c r="A14" s="474"/>
      <c r="B14" s="283" t="s">
        <v>57</v>
      </c>
      <c r="C14" s="317">
        <v>4435</v>
      </c>
      <c r="D14" s="301">
        <v>297</v>
      </c>
      <c r="E14" s="285">
        <f t="shared" si="0"/>
        <v>6.6967305524239</v>
      </c>
      <c r="F14" s="275"/>
      <c r="G14" s="450">
        <v>4435</v>
      </c>
      <c r="H14" s="275"/>
      <c r="I14" s="284"/>
    </row>
    <row r="15" spans="1:13" x14ac:dyDescent="0.25">
      <c r="A15" s="474" t="s">
        <v>125</v>
      </c>
      <c r="B15" s="283" t="s">
        <v>58</v>
      </c>
      <c r="C15" s="317">
        <v>2638</v>
      </c>
      <c r="D15" s="301">
        <v>176</v>
      </c>
      <c r="E15" s="285">
        <f t="shared" si="0"/>
        <v>6.6717210007581507</v>
      </c>
      <c r="F15" s="275"/>
      <c r="G15" s="450">
        <v>2638</v>
      </c>
      <c r="H15" s="275"/>
      <c r="I15" s="284"/>
    </row>
    <row r="16" spans="1:13" x14ac:dyDescent="0.25">
      <c r="A16" s="474"/>
      <c r="B16" s="283" t="s">
        <v>59</v>
      </c>
      <c r="C16" s="317">
        <v>2657</v>
      </c>
      <c r="D16" s="301">
        <v>116</v>
      </c>
      <c r="E16" s="285">
        <f t="shared" si="0"/>
        <v>4.3658261196838541</v>
      </c>
      <c r="F16" s="275"/>
      <c r="G16" s="450">
        <v>2657</v>
      </c>
      <c r="H16" s="275"/>
      <c r="I16" s="284"/>
    </row>
    <row r="17" spans="1:9" x14ac:dyDescent="0.25">
      <c r="A17" s="474"/>
      <c r="B17" s="283" t="s">
        <v>60</v>
      </c>
      <c r="C17" s="317">
        <v>3640</v>
      </c>
      <c r="D17" s="301">
        <v>302</v>
      </c>
      <c r="E17" s="285">
        <f t="shared" si="0"/>
        <v>8.2967032967032956</v>
      </c>
      <c r="F17" s="275"/>
      <c r="G17" s="450">
        <v>3640</v>
      </c>
      <c r="H17" s="275"/>
      <c r="I17" s="284"/>
    </row>
    <row r="18" spans="1:9" x14ac:dyDescent="0.25">
      <c r="A18" s="474"/>
      <c r="B18" s="283" t="s">
        <v>61</v>
      </c>
      <c r="C18" s="317">
        <v>3004</v>
      </c>
      <c r="D18" s="301">
        <v>83</v>
      </c>
      <c r="E18" s="285">
        <f t="shared" si="0"/>
        <v>2.762982689747004</v>
      </c>
      <c r="F18" s="275"/>
      <c r="G18" s="450">
        <v>3004</v>
      </c>
      <c r="H18" s="275"/>
      <c r="I18" s="284"/>
    </row>
    <row r="19" spans="1:9" x14ac:dyDescent="0.25">
      <c r="A19" s="474"/>
      <c r="B19" s="283" t="s">
        <v>62</v>
      </c>
      <c r="C19" s="317">
        <v>3970</v>
      </c>
      <c r="D19" s="301">
        <v>384</v>
      </c>
      <c r="E19" s="285">
        <f t="shared" si="0"/>
        <v>9.6725440806045331</v>
      </c>
      <c r="F19" s="275"/>
      <c r="G19" s="450">
        <v>3970</v>
      </c>
      <c r="H19" s="275"/>
      <c r="I19" s="284"/>
    </row>
    <row r="20" spans="1:9" x14ac:dyDescent="0.25">
      <c r="A20" s="474"/>
      <c r="B20" s="283" t="s">
        <v>63</v>
      </c>
      <c r="C20" s="317">
        <v>2440</v>
      </c>
      <c r="D20" s="301">
        <v>88</v>
      </c>
      <c r="E20" s="285">
        <f t="shared" si="0"/>
        <v>3.6065573770491808</v>
      </c>
      <c r="F20" s="275"/>
      <c r="G20" s="450">
        <v>2440</v>
      </c>
      <c r="H20" s="275"/>
      <c r="I20" s="284"/>
    </row>
    <row r="21" spans="1:9" x14ac:dyDescent="0.25">
      <c r="A21" s="474"/>
      <c r="B21" s="283" t="s">
        <v>64</v>
      </c>
      <c r="C21" s="316">
        <v>31</v>
      </c>
      <c r="D21" s="301">
        <v>2</v>
      </c>
      <c r="E21" s="285">
        <f t="shared" si="0"/>
        <v>6.4516129032258061</v>
      </c>
      <c r="F21" s="275"/>
      <c r="G21" s="451">
        <v>31</v>
      </c>
      <c r="H21" s="275"/>
      <c r="I21" s="284"/>
    </row>
    <row r="22" spans="1:9" x14ac:dyDescent="0.25">
      <c r="A22" s="475" t="s">
        <v>126</v>
      </c>
      <c r="B22" s="283" t="s">
        <v>65</v>
      </c>
      <c r="C22" s="317">
        <v>6070</v>
      </c>
      <c r="D22" s="301">
        <v>260</v>
      </c>
      <c r="E22" s="285">
        <f t="shared" si="0"/>
        <v>4.2833607907743003</v>
      </c>
      <c r="F22" s="275"/>
      <c r="G22" s="450">
        <v>6070</v>
      </c>
      <c r="H22" s="275"/>
      <c r="I22" s="284"/>
    </row>
    <row r="23" spans="1:9" ht="15" customHeight="1" x14ac:dyDescent="0.25">
      <c r="A23" s="475"/>
      <c r="B23" s="283" t="s">
        <v>66</v>
      </c>
      <c r="C23" s="317">
        <v>3961</v>
      </c>
      <c r="D23" s="301">
        <v>237</v>
      </c>
      <c r="E23" s="285">
        <f t="shared" si="0"/>
        <v>5.9833375410249943</v>
      </c>
      <c r="F23" s="275"/>
      <c r="G23" s="450">
        <v>3961</v>
      </c>
      <c r="H23" s="275"/>
      <c r="I23" s="284"/>
    </row>
    <row r="24" spans="1:9" x14ac:dyDescent="0.25">
      <c r="A24" s="475"/>
      <c r="B24" s="283" t="s">
        <v>67</v>
      </c>
      <c r="C24" s="317">
        <v>2728</v>
      </c>
      <c r="D24" s="301">
        <v>57</v>
      </c>
      <c r="E24" s="285">
        <f t="shared" si="0"/>
        <v>2.0894428152492668</v>
      </c>
      <c r="F24" s="275"/>
      <c r="G24" s="450">
        <v>2728</v>
      </c>
      <c r="H24" s="275"/>
      <c r="I24" s="284"/>
    </row>
    <row r="25" spans="1:9" x14ac:dyDescent="0.25">
      <c r="A25" s="475"/>
      <c r="B25" s="283" t="s">
        <v>68</v>
      </c>
      <c r="C25" s="317">
        <v>4088</v>
      </c>
      <c r="D25" s="301">
        <v>165</v>
      </c>
      <c r="E25" s="285">
        <f t="shared" si="0"/>
        <v>4.0362035225048922</v>
      </c>
      <c r="F25" s="275"/>
      <c r="G25" s="450">
        <v>4088</v>
      </c>
      <c r="H25" s="275"/>
      <c r="I25" s="284"/>
    </row>
    <row r="26" spans="1:9" x14ac:dyDescent="0.25">
      <c r="A26" s="475"/>
      <c r="B26" s="283" t="s">
        <v>69</v>
      </c>
      <c r="C26" s="317">
        <v>1832</v>
      </c>
      <c r="D26" s="301">
        <v>32</v>
      </c>
      <c r="E26" s="285">
        <f t="shared" si="0"/>
        <v>1.7467248908296942</v>
      </c>
      <c r="F26" s="275"/>
      <c r="G26" s="450">
        <v>1832</v>
      </c>
      <c r="H26" s="275"/>
      <c r="I26" s="284"/>
    </row>
    <row r="27" spans="1:9" x14ac:dyDescent="0.25">
      <c r="A27" s="475"/>
      <c r="B27" s="283" t="s">
        <v>70</v>
      </c>
      <c r="C27" s="317">
        <v>2314</v>
      </c>
      <c r="D27" s="301">
        <v>54</v>
      </c>
      <c r="E27" s="285">
        <f t="shared" si="0"/>
        <v>2.3336214347450301</v>
      </c>
      <c r="F27" s="275"/>
      <c r="G27" s="450">
        <v>2314</v>
      </c>
      <c r="H27" s="275"/>
      <c r="I27" s="284"/>
    </row>
    <row r="28" spans="1:9" x14ac:dyDescent="0.25">
      <c r="A28" s="475"/>
      <c r="B28" s="283" t="s">
        <v>71</v>
      </c>
      <c r="C28" s="317">
        <v>1255</v>
      </c>
      <c r="D28" s="301">
        <v>24</v>
      </c>
      <c r="E28" s="285">
        <f t="shared" si="0"/>
        <v>1.9123505976095616</v>
      </c>
      <c r="F28" s="275"/>
      <c r="G28" s="450">
        <v>1255</v>
      </c>
      <c r="H28" s="275"/>
      <c r="I28" s="284"/>
    </row>
    <row r="29" spans="1:9" x14ac:dyDescent="0.25">
      <c r="A29" s="474" t="s">
        <v>127</v>
      </c>
      <c r="B29" s="283" t="s">
        <v>72</v>
      </c>
      <c r="C29" s="317">
        <v>6358</v>
      </c>
      <c r="D29" s="301">
        <v>416</v>
      </c>
      <c r="E29" s="285">
        <f t="shared" si="0"/>
        <v>6.5429380308273037</v>
      </c>
      <c r="F29" s="275"/>
      <c r="G29" s="450">
        <v>6358</v>
      </c>
      <c r="H29" s="275"/>
      <c r="I29" s="284"/>
    </row>
    <row r="30" spans="1:9" x14ac:dyDescent="0.25">
      <c r="A30" s="474"/>
      <c r="B30" s="283" t="s">
        <v>73</v>
      </c>
      <c r="C30" s="317">
        <v>2237</v>
      </c>
      <c r="D30" s="301">
        <v>97</v>
      </c>
      <c r="E30" s="285">
        <f t="shared" si="0"/>
        <v>4.3361645060348684</v>
      </c>
      <c r="F30" s="275"/>
      <c r="G30" s="450">
        <v>2237</v>
      </c>
      <c r="H30" s="275"/>
      <c r="I30" s="284"/>
    </row>
    <row r="31" spans="1:9" x14ac:dyDescent="0.25">
      <c r="A31" s="474"/>
      <c r="B31" s="283" t="s">
        <v>74</v>
      </c>
      <c r="C31" s="317">
        <v>2489</v>
      </c>
      <c r="D31" s="301">
        <v>163</v>
      </c>
      <c r="E31" s="285">
        <f t="shared" si="0"/>
        <v>6.5488147850542386</v>
      </c>
      <c r="F31" s="275"/>
      <c r="G31" s="450">
        <v>2489</v>
      </c>
      <c r="H31" s="275"/>
      <c r="I31" s="284"/>
    </row>
    <row r="32" spans="1:9" x14ac:dyDescent="0.25">
      <c r="A32" s="474"/>
      <c r="B32" s="283" t="s">
        <v>75</v>
      </c>
      <c r="C32" s="317">
        <v>1787</v>
      </c>
      <c r="D32" s="301">
        <v>65</v>
      </c>
      <c r="E32" s="285">
        <f t="shared" si="0"/>
        <v>3.6373810856183546</v>
      </c>
      <c r="F32" s="275"/>
      <c r="G32" s="450">
        <v>1787</v>
      </c>
      <c r="H32" s="275"/>
      <c r="I32" s="284"/>
    </row>
    <row r="33" spans="1:9" x14ac:dyDescent="0.25">
      <c r="A33" s="474"/>
      <c r="B33" s="283" t="s">
        <v>76</v>
      </c>
      <c r="C33" s="316">
        <v>652</v>
      </c>
      <c r="D33" s="301">
        <v>13</v>
      </c>
      <c r="E33" s="285">
        <f t="shared" si="0"/>
        <v>1.9938650306748467</v>
      </c>
      <c r="F33" s="275"/>
      <c r="G33" s="451">
        <v>652</v>
      </c>
      <c r="H33" s="275"/>
      <c r="I33" s="284"/>
    </row>
    <row r="34" spans="1:9" x14ac:dyDescent="0.25">
      <c r="A34" s="474"/>
      <c r="B34" s="283" t="s">
        <v>77</v>
      </c>
      <c r="C34" s="316">
        <v>118</v>
      </c>
      <c r="D34" s="301">
        <v>10</v>
      </c>
      <c r="E34" s="285">
        <f t="shared" si="0"/>
        <v>8.4745762711864394</v>
      </c>
      <c r="F34" s="275"/>
      <c r="G34" s="451">
        <v>118</v>
      </c>
      <c r="H34" s="275"/>
      <c r="I34" s="284"/>
    </row>
    <row r="35" spans="1:9" x14ac:dyDescent="0.25">
      <c r="A35" s="474"/>
      <c r="B35" s="283" t="s">
        <v>78</v>
      </c>
      <c r="C35" s="317">
        <v>2507</v>
      </c>
      <c r="D35" s="301">
        <v>105</v>
      </c>
      <c r="E35" s="285">
        <f t="shared" si="0"/>
        <v>4.1882728360590349</v>
      </c>
      <c r="F35" s="275"/>
      <c r="G35" s="450">
        <v>2507</v>
      </c>
      <c r="H35" s="275"/>
      <c r="I35" s="284"/>
    </row>
    <row r="36" spans="1:9" x14ac:dyDescent="0.25">
      <c r="A36" s="474"/>
      <c r="B36" s="283" t="s">
        <v>79</v>
      </c>
      <c r="C36" s="317">
        <v>3445</v>
      </c>
      <c r="D36" s="301">
        <v>269</v>
      </c>
      <c r="E36" s="285">
        <f t="shared" si="0"/>
        <v>7.8084179970972416</v>
      </c>
      <c r="F36" s="275"/>
      <c r="G36" s="450">
        <v>3445</v>
      </c>
      <c r="H36" s="275"/>
      <c r="I36" s="284"/>
    </row>
    <row r="37" spans="1:9" x14ac:dyDescent="0.25">
      <c r="A37" s="474"/>
      <c r="B37" s="283" t="s">
        <v>80</v>
      </c>
      <c r="C37" s="316">
        <v>363</v>
      </c>
      <c r="D37" s="301">
        <v>14</v>
      </c>
      <c r="E37" s="285">
        <f t="shared" si="0"/>
        <v>3.8567493112947657</v>
      </c>
      <c r="F37" s="275"/>
      <c r="G37" s="451">
        <v>363</v>
      </c>
      <c r="H37" s="275"/>
      <c r="I37" s="284"/>
    </row>
    <row r="38" spans="1:9" x14ac:dyDescent="0.25">
      <c r="A38" s="474" t="s">
        <v>128</v>
      </c>
      <c r="B38" s="283" t="s">
        <v>81</v>
      </c>
      <c r="C38" s="317">
        <v>3977</v>
      </c>
      <c r="D38" s="301">
        <v>107</v>
      </c>
      <c r="E38" s="285">
        <f t="shared" si="0"/>
        <v>2.6904702036711088</v>
      </c>
      <c r="F38" s="275"/>
      <c r="G38" s="450">
        <v>3977</v>
      </c>
      <c r="H38" s="275"/>
      <c r="I38" s="284"/>
    </row>
    <row r="39" spans="1:9" x14ac:dyDescent="0.25">
      <c r="A39" s="474"/>
      <c r="B39" s="283" t="s">
        <v>82</v>
      </c>
      <c r="C39" s="317">
        <v>1138</v>
      </c>
      <c r="D39" s="301">
        <v>33</v>
      </c>
      <c r="E39" s="285">
        <f t="shared" si="0"/>
        <v>2.8998242530755709</v>
      </c>
      <c r="F39" s="275"/>
      <c r="G39" s="450">
        <v>1138</v>
      </c>
      <c r="H39" s="275"/>
      <c r="I39" s="284"/>
    </row>
    <row r="40" spans="1:9" x14ac:dyDescent="0.25">
      <c r="A40" s="474"/>
      <c r="B40" s="283" t="s">
        <v>83</v>
      </c>
      <c r="C40" s="317">
        <v>2445</v>
      </c>
      <c r="D40" s="301">
        <v>79</v>
      </c>
      <c r="E40" s="285">
        <f t="shared" si="0"/>
        <v>3.2310838445807772</v>
      </c>
      <c r="F40" s="275"/>
      <c r="G40" s="450">
        <v>2445</v>
      </c>
      <c r="H40" s="275"/>
      <c r="I40" s="284"/>
    </row>
    <row r="41" spans="1:9" x14ac:dyDescent="0.25">
      <c r="A41" s="474"/>
      <c r="B41" s="283" t="s">
        <v>84</v>
      </c>
      <c r="C41" s="317">
        <v>2464</v>
      </c>
      <c r="D41" s="301">
        <v>122</v>
      </c>
      <c r="E41" s="285">
        <f t="shared" si="0"/>
        <v>4.9512987012987013</v>
      </c>
      <c r="F41" s="275"/>
      <c r="G41" s="450">
        <v>2464</v>
      </c>
      <c r="H41" s="275"/>
      <c r="I41" s="284"/>
    </row>
    <row r="42" spans="1:9" x14ac:dyDescent="0.25">
      <c r="A42" s="474"/>
      <c r="B42" s="283" t="s">
        <v>85</v>
      </c>
      <c r="C42" s="317">
        <v>1359</v>
      </c>
      <c r="D42" s="301">
        <v>44</v>
      </c>
      <c r="E42" s="285">
        <f t="shared" si="0"/>
        <v>3.2376747608535692</v>
      </c>
      <c r="F42" s="275"/>
      <c r="G42" s="450">
        <v>1359</v>
      </c>
      <c r="H42" s="275"/>
      <c r="I42" s="284"/>
    </row>
    <row r="43" spans="1:9" x14ac:dyDescent="0.25">
      <c r="A43" s="474"/>
      <c r="B43" s="283" t="s">
        <v>86</v>
      </c>
      <c r="C43" s="317">
        <v>1286</v>
      </c>
      <c r="D43" s="301">
        <v>29</v>
      </c>
      <c r="E43" s="285">
        <f t="shared" si="0"/>
        <v>2.2550544323483668</v>
      </c>
      <c r="F43" s="275"/>
      <c r="G43" s="450">
        <v>1286</v>
      </c>
      <c r="H43" s="275"/>
      <c r="I43" s="284"/>
    </row>
    <row r="44" spans="1:9" x14ac:dyDescent="0.25">
      <c r="A44" s="474"/>
      <c r="B44" s="283" t="s">
        <v>87</v>
      </c>
      <c r="C44" s="316">
        <v>307</v>
      </c>
      <c r="D44" s="301">
        <v>7</v>
      </c>
      <c r="E44" s="285">
        <f t="shared" si="0"/>
        <v>2.2801302931596092</v>
      </c>
      <c r="F44" s="275"/>
      <c r="G44" s="451">
        <v>307</v>
      </c>
      <c r="H44" s="275"/>
      <c r="I44" s="284"/>
    </row>
    <row r="45" spans="1:9" x14ac:dyDescent="0.25">
      <c r="A45" s="474" t="s">
        <v>129</v>
      </c>
      <c r="B45" s="283" t="s">
        <v>88</v>
      </c>
      <c r="C45" s="317">
        <v>3265</v>
      </c>
      <c r="D45" s="301">
        <v>328</v>
      </c>
      <c r="E45" s="285">
        <f t="shared" si="0"/>
        <v>10.045941807044411</v>
      </c>
      <c r="F45" s="275"/>
      <c r="G45" s="450">
        <v>3265</v>
      </c>
      <c r="H45" s="275"/>
      <c r="I45" s="284"/>
    </row>
    <row r="46" spans="1:9" x14ac:dyDescent="0.25">
      <c r="A46" s="474"/>
      <c r="B46" s="283" t="s">
        <v>89</v>
      </c>
      <c r="C46" s="317">
        <v>5591</v>
      </c>
      <c r="D46" s="301">
        <v>575</v>
      </c>
      <c r="E46" s="285">
        <f t="shared" si="0"/>
        <v>10.28438561974602</v>
      </c>
      <c r="F46" s="275"/>
      <c r="G46" s="450">
        <v>5591</v>
      </c>
      <c r="H46" s="275"/>
      <c r="I46" s="284"/>
    </row>
    <row r="47" spans="1:9" x14ac:dyDescent="0.25">
      <c r="A47" s="474"/>
      <c r="B47" s="283" t="s">
        <v>90</v>
      </c>
      <c r="C47" s="317">
        <v>3040</v>
      </c>
      <c r="D47" s="301">
        <v>241</v>
      </c>
      <c r="E47" s="285">
        <f t="shared" si="0"/>
        <v>7.9276315789473681</v>
      </c>
      <c r="F47" s="275"/>
      <c r="G47" s="450">
        <v>3040</v>
      </c>
      <c r="H47" s="275"/>
      <c r="I47" s="284"/>
    </row>
    <row r="48" spans="1:9" x14ac:dyDescent="0.25">
      <c r="A48" s="474"/>
      <c r="B48" s="283" t="s">
        <v>91</v>
      </c>
      <c r="C48" s="317">
        <v>1785</v>
      </c>
      <c r="D48" s="301">
        <v>67</v>
      </c>
      <c r="E48" s="285">
        <f t="shared" si="0"/>
        <v>3.7535014005602241</v>
      </c>
      <c r="F48" s="275"/>
      <c r="G48" s="450">
        <v>1785</v>
      </c>
      <c r="H48" s="275"/>
      <c r="I48" s="284"/>
    </row>
    <row r="49" spans="1:9" x14ac:dyDescent="0.25">
      <c r="A49" s="474"/>
      <c r="B49" s="283" t="s">
        <v>92</v>
      </c>
      <c r="C49" s="317">
        <v>6693</v>
      </c>
      <c r="D49" s="301">
        <v>637</v>
      </c>
      <c r="E49" s="285">
        <f t="shared" si="0"/>
        <v>9.5174062453309425</v>
      </c>
      <c r="F49" s="275"/>
      <c r="G49" s="450">
        <v>6693</v>
      </c>
      <c r="H49" s="275"/>
      <c r="I49" s="284"/>
    </row>
    <row r="50" spans="1:9" x14ac:dyDescent="0.25">
      <c r="A50" s="474"/>
      <c r="B50" s="283" t="s">
        <v>93</v>
      </c>
      <c r="C50" s="317">
        <v>6920</v>
      </c>
      <c r="D50" s="301">
        <v>516</v>
      </c>
      <c r="E50" s="285">
        <f t="shared" si="0"/>
        <v>7.4566473988439315</v>
      </c>
      <c r="F50" s="275"/>
      <c r="G50" s="450">
        <v>6920</v>
      </c>
      <c r="H50" s="275"/>
      <c r="I50" s="284"/>
    </row>
    <row r="51" spans="1:9" x14ac:dyDescent="0.25">
      <c r="A51" s="474"/>
      <c r="B51" s="283" t="s">
        <v>94</v>
      </c>
      <c r="C51" s="317">
        <v>2346</v>
      </c>
      <c r="D51" s="301">
        <v>74</v>
      </c>
      <c r="E51" s="285">
        <f t="shared" si="0"/>
        <v>3.1543052003410059</v>
      </c>
      <c r="F51" s="275"/>
      <c r="G51" s="450">
        <v>2346</v>
      </c>
      <c r="H51" s="275"/>
      <c r="I51" s="284"/>
    </row>
    <row r="52" spans="1:9" x14ac:dyDescent="0.25">
      <c r="A52" s="474"/>
      <c r="B52" s="283" t="s">
        <v>95</v>
      </c>
      <c r="C52" s="317">
        <v>5631</v>
      </c>
      <c r="D52" s="301">
        <v>385</v>
      </c>
      <c r="E52" s="285">
        <f t="shared" si="0"/>
        <v>6.8371514828627244</v>
      </c>
      <c r="F52" s="275"/>
      <c r="G52" s="450">
        <v>5631</v>
      </c>
      <c r="H52" s="275"/>
      <c r="I52" s="284"/>
    </row>
    <row r="53" spans="1:9" x14ac:dyDescent="0.25">
      <c r="A53" s="474"/>
      <c r="B53" s="283" t="s">
        <v>96</v>
      </c>
      <c r="C53" s="317">
        <v>1826</v>
      </c>
      <c r="D53" s="301">
        <v>145</v>
      </c>
      <c r="E53" s="285">
        <f t="shared" si="0"/>
        <v>7.9408543263964946</v>
      </c>
      <c r="F53" s="275"/>
      <c r="G53" s="450">
        <v>1826</v>
      </c>
      <c r="H53" s="275"/>
      <c r="I53" s="284"/>
    </row>
    <row r="54" spans="1:9" x14ac:dyDescent="0.25">
      <c r="A54" s="474"/>
      <c r="B54" s="283" t="s">
        <v>97</v>
      </c>
      <c r="C54" s="317">
        <v>2818</v>
      </c>
      <c r="D54" s="301">
        <v>52</v>
      </c>
      <c r="E54" s="285">
        <f t="shared" si="0"/>
        <v>1.8452803406671399</v>
      </c>
      <c r="F54" s="275"/>
      <c r="G54" s="450">
        <v>2818</v>
      </c>
      <c r="H54" s="275"/>
      <c r="I54" s="284"/>
    </row>
    <row r="55" spans="1:9" x14ac:dyDescent="0.25">
      <c r="A55" s="474" t="s">
        <v>130</v>
      </c>
      <c r="B55" s="283" t="s">
        <v>98</v>
      </c>
      <c r="C55" s="317">
        <v>10501</v>
      </c>
      <c r="D55" s="301">
        <v>1185</v>
      </c>
      <c r="E55" s="285">
        <f t="shared" si="0"/>
        <v>11.28463955813732</v>
      </c>
      <c r="F55" s="275"/>
      <c r="G55" s="450">
        <v>10501</v>
      </c>
      <c r="H55" s="275"/>
      <c r="I55" s="284"/>
    </row>
    <row r="56" spans="1:9" x14ac:dyDescent="0.25">
      <c r="A56" s="474"/>
      <c r="B56" s="283" t="s">
        <v>99</v>
      </c>
      <c r="C56" s="317">
        <v>6608</v>
      </c>
      <c r="D56" s="301">
        <v>707</v>
      </c>
      <c r="E56" s="285">
        <f t="shared" si="0"/>
        <v>10.699152542372882</v>
      </c>
      <c r="F56" s="275"/>
      <c r="G56" s="450">
        <v>6608</v>
      </c>
      <c r="H56" s="275"/>
      <c r="I56" s="284"/>
    </row>
    <row r="57" spans="1:9" x14ac:dyDescent="0.25">
      <c r="A57" s="474"/>
      <c r="B57" s="283" t="s">
        <v>100</v>
      </c>
      <c r="C57" s="317">
        <v>4124</v>
      </c>
      <c r="D57" s="301">
        <v>361</v>
      </c>
      <c r="E57" s="285">
        <f t="shared" si="0"/>
        <v>8.7536372453928237</v>
      </c>
      <c r="F57" s="275"/>
      <c r="G57" s="450">
        <v>4124</v>
      </c>
      <c r="H57" s="275"/>
      <c r="I57" s="284"/>
    </row>
    <row r="58" spans="1:9" x14ac:dyDescent="0.25">
      <c r="A58" s="474"/>
      <c r="B58" s="283" t="s">
        <v>101</v>
      </c>
      <c r="C58" s="317">
        <v>3523</v>
      </c>
      <c r="D58" s="301">
        <v>181</v>
      </c>
      <c r="E58" s="285">
        <f t="shared" si="0"/>
        <v>5.1376667612829978</v>
      </c>
      <c r="F58" s="275"/>
      <c r="G58" s="450">
        <v>3523</v>
      </c>
      <c r="H58" s="275"/>
      <c r="I58" s="284"/>
    </row>
    <row r="59" spans="1:9" x14ac:dyDescent="0.25">
      <c r="A59" s="474"/>
      <c r="B59" s="283" t="s">
        <v>102</v>
      </c>
      <c r="C59" s="317">
        <v>4583</v>
      </c>
      <c r="D59" s="301">
        <v>249</v>
      </c>
      <c r="E59" s="285">
        <f t="shared" si="0"/>
        <v>5.4331224089024657</v>
      </c>
      <c r="F59" s="275"/>
      <c r="G59" s="450">
        <v>4583</v>
      </c>
      <c r="H59" s="275"/>
      <c r="I59" s="284"/>
    </row>
    <row r="60" spans="1:9" x14ac:dyDescent="0.25">
      <c r="A60" s="474" t="s">
        <v>131</v>
      </c>
      <c r="B60" s="283" t="s">
        <v>103</v>
      </c>
      <c r="C60" s="317">
        <v>8498</v>
      </c>
      <c r="D60" s="301">
        <v>713</v>
      </c>
      <c r="E60" s="285">
        <f t="shared" si="0"/>
        <v>8.3902094610496594</v>
      </c>
      <c r="F60" s="275"/>
      <c r="G60" s="450">
        <v>8498</v>
      </c>
      <c r="H60" s="275"/>
      <c r="I60" s="284"/>
    </row>
    <row r="61" spans="1:9" x14ac:dyDescent="0.25">
      <c r="A61" s="474"/>
      <c r="B61" s="283" t="s">
        <v>104</v>
      </c>
      <c r="C61" s="317">
        <v>4979</v>
      </c>
      <c r="D61" s="301">
        <v>376</v>
      </c>
      <c r="E61" s="285">
        <f t="shared" si="0"/>
        <v>7.5517172122916252</v>
      </c>
      <c r="F61" s="275"/>
      <c r="G61" s="450">
        <v>4979</v>
      </c>
      <c r="H61" s="275"/>
      <c r="I61" s="284"/>
    </row>
    <row r="62" spans="1:9" x14ac:dyDescent="0.25">
      <c r="A62" s="474"/>
      <c r="B62" s="283" t="s">
        <v>105</v>
      </c>
      <c r="C62" s="316">
        <v>853</v>
      </c>
      <c r="D62" s="301">
        <v>31</v>
      </c>
      <c r="E62" s="285">
        <f t="shared" si="0"/>
        <v>3.6342321219226257</v>
      </c>
      <c r="F62" s="275"/>
      <c r="G62" s="451">
        <v>853</v>
      </c>
      <c r="H62" s="275"/>
      <c r="I62" s="284"/>
    </row>
    <row r="63" spans="1:9" x14ac:dyDescent="0.25">
      <c r="A63" s="475" t="s">
        <v>133</v>
      </c>
      <c r="B63" s="283" t="s">
        <v>106</v>
      </c>
      <c r="C63" s="317">
        <v>2960</v>
      </c>
      <c r="D63" s="301">
        <v>238</v>
      </c>
      <c r="E63" s="285">
        <f t="shared" si="0"/>
        <v>8.0405405405405403</v>
      </c>
      <c r="F63" s="275"/>
      <c r="G63" s="450">
        <v>2960</v>
      </c>
      <c r="H63" s="275"/>
      <c r="I63" s="284"/>
    </row>
    <row r="64" spans="1:9" ht="15" customHeight="1" x14ac:dyDescent="0.25">
      <c r="A64" s="475"/>
      <c r="B64" s="283" t="s">
        <v>107</v>
      </c>
      <c r="C64" s="317">
        <v>2551</v>
      </c>
      <c r="D64" s="301">
        <v>234</v>
      </c>
      <c r="E64" s="285">
        <f t="shared" si="0"/>
        <v>9.1728733829870635</v>
      </c>
      <c r="F64" s="275"/>
      <c r="G64" s="450">
        <v>2551</v>
      </c>
      <c r="H64" s="275"/>
      <c r="I64" s="284"/>
    </row>
    <row r="65" spans="1:9" x14ac:dyDescent="0.25">
      <c r="A65" s="475"/>
      <c r="B65" s="283" t="s">
        <v>108</v>
      </c>
      <c r="C65" s="317">
        <v>1199</v>
      </c>
      <c r="D65" s="301">
        <v>112</v>
      </c>
      <c r="E65" s="285">
        <f t="shared" si="0"/>
        <v>9.3411175979983323</v>
      </c>
      <c r="F65" s="275"/>
      <c r="G65" s="450">
        <v>1199</v>
      </c>
      <c r="H65" s="275"/>
      <c r="I65" s="284"/>
    </row>
    <row r="66" spans="1:9" x14ac:dyDescent="0.25">
      <c r="A66" s="475"/>
      <c r="B66" s="283" t="s">
        <v>109</v>
      </c>
      <c r="C66" s="317">
        <v>2184</v>
      </c>
      <c r="D66" s="301">
        <v>175</v>
      </c>
      <c r="E66" s="285">
        <f t="shared" si="0"/>
        <v>8.0128205128205128</v>
      </c>
      <c r="F66" s="275"/>
      <c r="G66" s="450">
        <v>2184</v>
      </c>
      <c r="H66" s="275"/>
      <c r="I66" s="284"/>
    </row>
    <row r="67" spans="1:9" x14ac:dyDescent="0.25">
      <c r="A67" s="475"/>
      <c r="B67" s="283" t="s">
        <v>110</v>
      </c>
      <c r="C67" s="317">
        <v>1097</v>
      </c>
      <c r="D67" s="301">
        <v>82</v>
      </c>
      <c r="E67" s="285">
        <f t="shared" si="0"/>
        <v>7.4749316317228809</v>
      </c>
      <c r="F67" s="275"/>
      <c r="G67" s="450">
        <v>1097</v>
      </c>
      <c r="H67" s="275"/>
      <c r="I67" s="284"/>
    </row>
    <row r="68" spans="1:9" x14ac:dyDescent="0.25">
      <c r="A68" s="475"/>
      <c r="B68" s="283" t="s">
        <v>111</v>
      </c>
      <c r="C68" s="317">
        <v>1525</v>
      </c>
      <c r="D68" s="301">
        <v>126</v>
      </c>
      <c r="E68" s="285">
        <f t="shared" si="0"/>
        <v>8.2622950819672134</v>
      </c>
      <c r="F68" s="275"/>
      <c r="G68" s="450">
        <v>1525</v>
      </c>
      <c r="H68" s="275"/>
      <c r="I68" s="284"/>
    </row>
    <row r="69" spans="1:9" x14ac:dyDescent="0.25">
      <c r="A69" s="475"/>
      <c r="B69" s="283" t="s">
        <v>112</v>
      </c>
      <c r="C69" s="317">
        <v>1427</v>
      </c>
      <c r="D69" s="301">
        <v>45</v>
      </c>
      <c r="E69" s="285">
        <f t="shared" si="0"/>
        <v>3.1534688156972668</v>
      </c>
      <c r="F69" s="275"/>
      <c r="G69" s="450">
        <v>1427</v>
      </c>
      <c r="H69" s="275"/>
      <c r="I69" s="284"/>
    </row>
    <row r="70" spans="1:9" x14ac:dyDescent="0.25">
      <c r="A70" s="475"/>
      <c r="B70" s="283" t="s">
        <v>113</v>
      </c>
      <c r="C70" s="317">
        <v>1816</v>
      </c>
      <c r="D70" s="301">
        <v>39</v>
      </c>
      <c r="E70" s="285">
        <f t="shared" si="0"/>
        <v>2.1475770925110131</v>
      </c>
      <c r="F70" s="275"/>
      <c r="G70" s="450">
        <v>1816</v>
      </c>
      <c r="H70" s="275"/>
      <c r="I70" s="284"/>
    </row>
    <row r="71" spans="1:9" x14ac:dyDescent="0.25">
      <c r="A71" s="475"/>
      <c r="B71" s="283" t="s">
        <v>114</v>
      </c>
      <c r="C71" s="317">
        <v>1333</v>
      </c>
      <c r="D71" s="301">
        <v>49</v>
      </c>
      <c r="E71" s="285">
        <f t="shared" si="0"/>
        <v>3.6759189797449361</v>
      </c>
      <c r="F71" s="275"/>
      <c r="G71" s="450">
        <v>1333</v>
      </c>
      <c r="H71" s="275"/>
      <c r="I71" s="284"/>
    </row>
    <row r="72" spans="1:9" x14ac:dyDescent="0.25">
      <c r="A72" s="474" t="s">
        <v>132</v>
      </c>
      <c r="B72" s="283" t="s">
        <v>115</v>
      </c>
      <c r="C72" s="317">
        <v>4647</v>
      </c>
      <c r="D72" s="301">
        <v>151</v>
      </c>
      <c r="E72" s="285">
        <f t="shared" si="0"/>
        <v>3.2494082203572194</v>
      </c>
      <c r="F72" s="275"/>
      <c r="G72" s="450">
        <v>4647</v>
      </c>
      <c r="H72" s="275"/>
      <c r="I72" s="284"/>
    </row>
    <row r="73" spans="1:9" x14ac:dyDescent="0.25">
      <c r="A73" s="474"/>
      <c r="B73" s="283" t="s">
        <v>116</v>
      </c>
      <c r="C73" s="317">
        <v>1785</v>
      </c>
      <c r="D73" s="301">
        <v>58</v>
      </c>
      <c r="E73" s="285">
        <f t="shared" si="0"/>
        <v>3.2492997198879556</v>
      </c>
      <c r="F73" s="275"/>
      <c r="G73" s="450">
        <v>1785</v>
      </c>
      <c r="H73" s="275"/>
      <c r="I73" s="284"/>
    </row>
    <row r="74" spans="1:9" x14ac:dyDescent="0.25">
      <c r="A74" s="474"/>
      <c r="B74" s="283" t="s">
        <v>117</v>
      </c>
      <c r="C74" s="317">
        <v>1402</v>
      </c>
      <c r="D74" s="301">
        <v>188</v>
      </c>
      <c r="E74" s="285">
        <f t="shared" ref="E74:E79" si="1">D74/C74*100</f>
        <v>13.40941512125535</v>
      </c>
      <c r="F74" s="275"/>
      <c r="G74" s="450">
        <v>1402</v>
      </c>
      <c r="H74" s="275"/>
      <c r="I74" s="284"/>
    </row>
    <row r="75" spans="1:9" x14ac:dyDescent="0.25">
      <c r="A75" s="474"/>
      <c r="B75" s="283" t="s">
        <v>118</v>
      </c>
      <c r="C75" s="317">
        <v>1903</v>
      </c>
      <c r="D75" s="301">
        <v>70</v>
      </c>
      <c r="E75" s="285">
        <f t="shared" si="1"/>
        <v>3.6784025223331582</v>
      </c>
      <c r="F75" s="275"/>
      <c r="G75" s="450">
        <v>1903</v>
      </c>
      <c r="H75" s="275"/>
      <c r="I75" s="284"/>
    </row>
    <row r="76" spans="1:9" x14ac:dyDescent="0.25">
      <c r="A76" s="474"/>
      <c r="B76" s="283" t="s">
        <v>119</v>
      </c>
      <c r="C76" s="317">
        <v>2966</v>
      </c>
      <c r="D76" s="301">
        <v>66</v>
      </c>
      <c r="E76" s="285">
        <f t="shared" si="1"/>
        <v>2.2252191503708696</v>
      </c>
      <c r="F76" s="275"/>
      <c r="G76" s="450">
        <v>2966</v>
      </c>
      <c r="H76" s="275"/>
      <c r="I76" s="284"/>
    </row>
    <row r="77" spans="1:9" x14ac:dyDescent="0.25">
      <c r="A77" s="474"/>
      <c r="B77" s="283" t="s">
        <v>120</v>
      </c>
      <c r="C77" s="316">
        <v>602</v>
      </c>
      <c r="D77" s="301">
        <v>8</v>
      </c>
      <c r="E77" s="285">
        <f t="shared" si="1"/>
        <v>1.3289036544850499</v>
      </c>
      <c r="F77" s="275"/>
      <c r="G77" s="451">
        <v>602</v>
      </c>
      <c r="H77" s="275"/>
      <c r="I77" s="284"/>
    </row>
    <row r="78" spans="1:9" x14ac:dyDescent="0.25">
      <c r="A78" s="289"/>
      <c r="B78" s="291" t="s">
        <v>282</v>
      </c>
      <c r="C78" s="286">
        <v>0</v>
      </c>
      <c r="D78" s="300">
        <v>15</v>
      </c>
      <c r="E78" s="288">
        <v>0</v>
      </c>
      <c r="F78" s="275"/>
      <c r="G78" s="275"/>
      <c r="H78" s="275"/>
      <c r="I78" s="284"/>
    </row>
    <row r="79" spans="1:9" x14ac:dyDescent="0.25">
      <c r="A79" s="275"/>
      <c r="B79" s="282" t="s">
        <v>121</v>
      </c>
      <c r="C79" s="424">
        <f>SUM(C9:C78)</f>
        <v>233459</v>
      </c>
      <c r="D79" s="169">
        <f>SUM(D9:D78)</f>
        <v>15792</v>
      </c>
      <c r="E79" s="425">
        <f t="shared" si="1"/>
        <v>6.7643569106352714</v>
      </c>
      <c r="F79" s="275"/>
      <c r="G79" s="275"/>
      <c r="H79" s="275"/>
      <c r="I79" s="284"/>
    </row>
    <row r="80" spans="1:9" x14ac:dyDescent="0.25">
      <c r="A80" s="275"/>
      <c r="B80" s="275"/>
      <c r="C80" s="275"/>
      <c r="D80" s="275"/>
      <c r="E80" s="275"/>
      <c r="F80" s="275"/>
      <c r="G80" s="275"/>
      <c r="H80" s="275"/>
      <c r="I80" s="275"/>
    </row>
    <row r="81" spans="1:9" x14ac:dyDescent="0.25">
      <c r="A81" s="273"/>
      <c r="B81" s="273"/>
      <c r="C81" s="273"/>
      <c r="D81" s="273"/>
      <c r="E81" s="273"/>
      <c r="F81" s="273"/>
      <c r="G81" s="275"/>
      <c r="H81" s="275"/>
      <c r="I81" s="273"/>
    </row>
    <row r="82" spans="1:9" x14ac:dyDescent="0.25">
      <c r="A82" s="273"/>
      <c r="B82" s="273"/>
      <c r="C82" s="273"/>
      <c r="D82" s="273"/>
      <c r="E82" s="273"/>
      <c r="F82" s="273"/>
      <c r="G82" s="275"/>
      <c r="H82" s="275"/>
      <c r="I82" s="273"/>
    </row>
    <row r="83" spans="1:9" x14ac:dyDescent="0.25">
      <c r="A83" s="273"/>
      <c r="B83" s="273"/>
      <c r="C83" s="273"/>
      <c r="D83" s="273"/>
      <c r="E83" s="273"/>
      <c r="F83" s="273"/>
      <c r="G83" s="275"/>
      <c r="H83" s="273"/>
    </row>
    <row r="84" spans="1:9" x14ac:dyDescent="0.25">
      <c r="A84" s="273"/>
      <c r="B84" s="273"/>
      <c r="C84" s="273"/>
      <c r="D84" s="273"/>
      <c r="E84" s="273"/>
      <c r="F84" s="273"/>
      <c r="G84" s="275"/>
      <c r="H84" s="273"/>
    </row>
    <row r="85" spans="1:9" x14ac:dyDescent="0.25">
      <c r="A85" s="273"/>
      <c r="B85" s="273"/>
      <c r="C85" s="273"/>
      <c r="D85" s="273"/>
      <c r="E85" s="273"/>
      <c r="F85" s="273"/>
      <c r="G85" s="275"/>
      <c r="H85" s="273"/>
    </row>
    <row r="86" spans="1:9" x14ac:dyDescent="0.25">
      <c r="A86" s="273"/>
      <c r="B86" s="273"/>
      <c r="C86" s="273"/>
      <c r="D86" s="273"/>
      <c r="E86" s="273"/>
      <c r="F86" s="273"/>
      <c r="G86" s="275"/>
      <c r="H86" s="273"/>
    </row>
    <row r="87" spans="1:9" x14ac:dyDescent="0.25">
      <c r="A87" s="273"/>
      <c r="B87" s="273"/>
      <c r="C87" s="273"/>
      <c r="D87" s="273"/>
      <c r="E87" s="273"/>
      <c r="F87" s="273"/>
      <c r="G87" s="275"/>
      <c r="H87" s="273"/>
    </row>
    <row r="88" spans="1:9" x14ac:dyDescent="0.25">
      <c r="A88" s="273"/>
      <c r="B88" s="273"/>
      <c r="C88" s="273"/>
      <c r="D88" s="273"/>
      <c r="E88" s="273"/>
      <c r="F88" s="273"/>
      <c r="G88" s="275"/>
      <c r="H88" s="273"/>
    </row>
    <row r="89" spans="1:9" x14ac:dyDescent="0.25">
      <c r="A89" s="273"/>
      <c r="B89" s="273"/>
      <c r="C89" s="273"/>
      <c r="D89" s="273"/>
      <c r="E89" s="273"/>
      <c r="F89" s="273"/>
      <c r="G89" s="275"/>
      <c r="H89" s="273"/>
    </row>
    <row r="90" spans="1:9" x14ac:dyDescent="0.25">
      <c r="A90" s="273"/>
      <c r="B90" s="273"/>
      <c r="C90" s="273"/>
      <c r="D90" s="273"/>
      <c r="E90" s="273"/>
      <c r="F90" s="273"/>
      <c r="G90" s="275"/>
      <c r="H90" s="273"/>
    </row>
    <row r="91" spans="1:9" x14ac:dyDescent="0.25">
      <c r="A91" s="273"/>
      <c r="B91" s="273"/>
      <c r="C91" s="273"/>
      <c r="D91" s="273"/>
      <c r="E91" s="273"/>
      <c r="F91" s="273"/>
      <c r="G91" s="275"/>
      <c r="H91" s="273"/>
    </row>
    <row r="92" spans="1:9" x14ac:dyDescent="0.25">
      <c r="A92" s="273"/>
      <c r="B92" s="273"/>
      <c r="C92" s="273"/>
      <c r="D92" s="273"/>
      <c r="E92" s="273"/>
      <c r="F92" s="273"/>
      <c r="G92" s="275"/>
      <c r="H92" s="273"/>
    </row>
    <row r="93" spans="1:9" x14ac:dyDescent="0.25">
      <c r="A93" s="273"/>
      <c r="B93" s="273"/>
      <c r="C93" s="273"/>
      <c r="D93" s="273"/>
      <c r="E93" s="273"/>
      <c r="F93" s="273"/>
      <c r="G93" s="275"/>
      <c r="H93" s="273"/>
    </row>
    <row r="94" spans="1:9" x14ac:dyDescent="0.25">
      <c r="A94" s="273"/>
      <c r="B94" s="273"/>
      <c r="C94" s="273"/>
      <c r="D94" s="273"/>
      <c r="E94" s="273"/>
      <c r="F94" s="273"/>
      <c r="G94" s="275"/>
      <c r="H94" s="273"/>
    </row>
    <row r="95" spans="1:9" x14ac:dyDescent="0.25">
      <c r="A95" s="273"/>
      <c r="B95" s="273"/>
      <c r="C95" s="273"/>
      <c r="D95" s="273"/>
      <c r="E95" s="273"/>
      <c r="F95" s="273"/>
      <c r="G95" s="275"/>
      <c r="H95" s="273"/>
    </row>
  </sheetData>
  <mergeCells count="15"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F83"/>
  <sheetViews>
    <sheetView topLeftCell="A62" workbookViewId="0">
      <selection activeCell="E80" sqref="E80"/>
    </sheetView>
  </sheetViews>
  <sheetFormatPr baseColWidth="10" defaultRowHeight="15" x14ac:dyDescent="0.25"/>
  <cols>
    <col min="1" max="1" width="15.7109375" customWidth="1"/>
    <col min="2" max="2" width="31.85546875" customWidth="1"/>
    <col min="3" max="5" width="13.7109375" customWidth="1"/>
    <col min="6" max="6" width="27.42578125" customWidth="1"/>
  </cols>
  <sheetData>
    <row r="1" spans="1:6" s="274" customFormat="1" ht="27" customHeight="1" x14ac:dyDescent="0.4">
      <c r="A1" s="294"/>
      <c r="B1" s="386" t="s">
        <v>134</v>
      </c>
      <c r="C1" s="296"/>
      <c r="D1" s="296"/>
      <c r="E1" s="296"/>
      <c r="F1" s="296"/>
    </row>
    <row r="2" spans="1:6" x14ac:dyDescent="0.25">
      <c r="A2" s="275"/>
      <c r="B2" s="275"/>
      <c r="C2" s="275"/>
      <c r="D2" s="275"/>
      <c r="E2" s="275"/>
      <c r="F2" s="275"/>
    </row>
    <row r="3" spans="1:6" ht="15.75" x14ac:dyDescent="0.25">
      <c r="A3" s="293" t="s">
        <v>287</v>
      </c>
      <c r="B3" s="293"/>
      <c r="C3" s="292"/>
      <c r="D3" s="292"/>
      <c r="E3" s="292"/>
      <c r="F3" s="292"/>
    </row>
    <row r="4" spans="1:6" ht="15.75" x14ac:dyDescent="0.25">
      <c r="A4" s="293"/>
      <c r="B4" s="293"/>
      <c r="C4" s="292"/>
      <c r="D4" s="292"/>
      <c r="E4" s="292"/>
      <c r="F4" s="292"/>
    </row>
    <row r="5" spans="1:6" ht="15.75" x14ac:dyDescent="0.25">
      <c r="A5" s="438" t="s">
        <v>401</v>
      </c>
      <c r="B5" s="394"/>
      <c r="C5" s="392"/>
      <c r="D5" s="392"/>
      <c r="E5" s="392"/>
      <c r="F5" s="295"/>
    </row>
    <row r="6" spans="1:6" s="132" customFormat="1" ht="15.75" x14ac:dyDescent="0.25">
      <c r="A6" s="293"/>
      <c r="B6" s="293"/>
      <c r="C6" s="292"/>
      <c r="D6" s="292"/>
      <c r="E6" s="292"/>
      <c r="F6" s="292"/>
    </row>
    <row r="7" spans="1:6" s="129" customFormat="1" ht="15.75" x14ac:dyDescent="0.25">
      <c r="A7" s="463" t="s">
        <v>123</v>
      </c>
      <c r="B7" s="564" t="s">
        <v>122</v>
      </c>
      <c r="C7" s="566" t="s">
        <v>283</v>
      </c>
      <c r="D7" s="566" t="s">
        <v>284</v>
      </c>
      <c r="E7" s="566" t="s">
        <v>297</v>
      </c>
      <c r="F7" s="306"/>
    </row>
    <row r="8" spans="1:6" ht="41.1" customHeight="1" x14ac:dyDescent="0.25">
      <c r="A8" s="465"/>
      <c r="B8" s="565"/>
      <c r="C8" s="567"/>
      <c r="D8" s="567"/>
      <c r="E8" s="567"/>
      <c r="F8" s="306"/>
    </row>
    <row r="9" spans="1:6" ht="15.75" customHeight="1" x14ac:dyDescent="0.25">
      <c r="A9" s="568" t="s">
        <v>124</v>
      </c>
      <c r="B9" s="302" t="s">
        <v>52</v>
      </c>
      <c r="C9" s="303">
        <v>4932</v>
      </c>
      <c r="D9" s="318">
        <v>993</v>
      </c>
      <c r="E9" s="324">
        <f>D9/C9*100</f>
        <v>20.1338199513382</v>
      </c>
      <c r="F9" s="429"/>
    </row>
    <row r="10" spans="1:6" ht="15" customHeight="1" x14ac:dyDescent="0.25">
      <c r="A10" s="474"/>
      <c r="B10" s="298" t="s">
        <v>53</v>
      </c>
      <c r="C10" s="301">
        <v>14641</v>
      </c>
      <c r="D10" s="317">
        <v>3422</v>
      </c>
      <c r="E10" s="324">
        <f t="shared" ref="E10:E73" si="0">D10/C10*100</f>
        <v>23.372720442592719</v>
      </c>
      <c r="F10" s="429"/>
    </row>
    <row r="11" spans="1:6" x14ac:dyDescent="0.25">
      <c r="A11" s="474"/>
      <c r="B11" s="298" t="s">
        <v>54</v>
      </c>
      <c r="C11" s="301">
        <v>13041</v>
      </c>
      <c r="D11" s="317">
        <v>2976</v>
      </c>
      <c r="E11" s="324">
        <f t="shared" si="0"/>
        <v>22.820335863814126</v>
      </c>
      <c r="F11" s="429"/>
    </row>
    <row r="12" spans="1:6" x14ac:dyDescent="0.25">
      <c r="A12" s="474"/>
      <c r="B12" s="298" t="s">
        <v>55</v>
      </c>
      <c r="C12" s="301">
        <v>8775</v>
      </c>
      <c r="D12" s="317">
        <v>1659</v>
      </c>
      <c r="E12" s="324">
        <f t="shared" si="0"/>
        <v>18.905982905982906</v>
      </c>
      <c r="F12" s="429"/>
    </row>
    <row r="13" spans="1:6" x14ac:dyDescent="0.25">
      <c r="A13" s="474"/>
      <c r="B13" s="298" t="s">
        <v>56</v>
      </c>
      <c r="C13" s="301">
        <v>9033</v>
      </c>
      <c r="D13" s="317">
        <v>534</v>
      </c>
      <c r="E13" s="324">
        <f t="shared" si="0"/>
        <v>5.9116572567253405</v>
      </c>
      <c r="F13" s="429"/>
    </row>
    <row r="14" spans="1:6" x14ac:dyDescent="0.25">
      <c r="A14" s="474"/>
      <c r="B14" s="298" t="s">
        <v>57</v>
      </c>
      <c r="C14" s="301">
        <v>5285</v>
      </c>
      <c r="D14" s="317">
        <v>854</v>
      </c>
      <c r="E14" s="324">
        <f t="shared" si="0"/>
        <v>16.158940397350992</v>
      </c>
      <c r="F14" s="429"/>
    </row>
    <row r="15" spans="1:6" x14ac:dyDescent="0.25">
      <c r="A15" s="474" t="s">
        <v>125</v>
      </c>
      <c r="B15" s="298" t="s">
        <v>58</v>
      </c>
      <c r="C15" s="301">
        <v>3210</v>
      </c>
      <c r="D15" s="317">
        <v>496</v>
      </c>
      <c r="E15" s="324">
        <f t="shared" si="0"/>
        <v>15.451713395638631</v>
      </c>
      <c r="F15" s="429"/>
    </row>
    <row r="16" spans="1:6" x14ac:dyDescent="0.25">
      <c r="A16" s="474"/>
      <c r="B16" s="298" t="s">
        <v>59</v>
      </c>
      <c r="C16" s="301">
        <v>3232</v>
      </c>
      <c r="D16" s="317">
        <v>285</v>
      </c>
      <c r="E16" s="324">
        <f t="shared" si="0"/>
        <v>8.8180693069306919</v>
      </c>
      <c r="F16" s="429"/>
    </row>
    <row r="17" spans="1:6" x14ac:dyDescent="0.25">
      <c r="A17" s="474"/>
      <c r="B17" s="298" t="s">
        <v>60</v>
      </c>
      <c r="C17" s="301">
        <v>4528</v>
      </c>
      <c r="D17" s="317">
        <v>907</v>
      </c>
      <c r="E17" s="324">
        <f t="shared" si="0"/>
        <v>20.030918727915196</v>
      </c>
      <c r="F17" s="429"/>
    </row>
    <row r="18" spans="1:6" x14ac:dyDescent="0.25">
      <c r="A18" s="474"/>
      <c r="B18" s="298" t="s">
        <v>61</v>
      </c>
      <c r="C18" s="301">
        <v>3561</v>
      </c>
      <c r="D18" s="317">
        <v>182</v>
      </c>
      <c r="E18" s="324">
        <f t="shared" si="0"/>
        <v>5.1109238977815217</v>
      </c>
      <c r="F18" s="429"/>
    </row>
    <row r="19" spans="1:6" x14ac:dyDescent="0.25">
      <c r="A19" s="474"/>
      <c r="B19" s="298" t="s">
        <v>62</v>
      </c>
      <c r="C19" s="301">
        <v>4786</v>
      </c>
      <c r="D19" s="317">
        <v>1100</v>
      </c>
      <c r="E19" s="324">
        <f t="shared" si="0"/>
        <v>22.983702465524448</v>
      </c>
      <c r="F19" s="429"/>
    </row>
    <row r="20" spans="1:6" x14ac:dyDescent="0.25">
      <c r="A20" s="474"/>
      <c r="B20" s="298" t="s">
        <v>63</v>
      </c>
      <c r="C20" s="301">
        <v>2925</v>
      </c>
      <c r="D20" s="317">
        <v>225</v>
      </c>
      <c r="E20" s="324">
        <f t="shared" si="0"/>
        <v>7.6923076923076925</v>
      </c>
      <c r="F20" s="429"/>
    </row>
    <row r="21" spans="1:6" x14ac:dyDescent="0.25">
      <c r="A21" s="474"/>
      <c r="B21" s="298" t="s">
        <v>64</v>
      </c>
      <c r="C21" s="301">
        <v>35</v>
      </c>
      <c r="D21" s="317"/>
      <c r="E21" s="324">
        <f t="shared" si="0"/>
        <v>0</v>
      </c>
      <c r="F21" s="429"/>
    </row>
    <row r="22" spans="1:6" x14ac:dyDescent="0.25">
      <c r="A22" s="475" t="s">
        <v>126</v>
      </c>
      <c r="B22" s="298" t="s">
        <v>65</v>
      </c>
      <c r="C22" s="301">
        <v>7339</v>
      </c>
      <c r="D22" s="317">
        <v>648</v>
      </c>
      <c r="E22" s="324">
        <f t="shared" si="0"/>
        <v>8.8295408093745742</v>
      </c>
      <c r="F22" s="429"/>
    </row>
    <row r="23" spans="1:6" ht="15" customHeight="1" x14ac:dyDescent="0.25">
      <c r="A23" s="475"/>
      <c r="B23" s="298" t="s">
        <v>66</v>
      </c>
      <c r="C23" s="301">
        <v>4862</v>
      </c>
      <c r="D23" s="317">
        <v>777</v>
      </c>
      <c r="E23" s="324">
        <f t="shared" si="0"/>
        <v>15.981077745783628</v>
      </c>
      <c r="F23" s="429"/>
    </row>
    <row r="24" spans="1:6" x14ac:dyDescent="0.25">
      <c r="A24" s="475"/>
      <c r="B24" s="298" t="s">
        <v>67</v>
      </c>
      <c r="C24" s="301">
        <v>3250</v>
      </c>
      <c r="D24" s="317">
        <v>40</v>
      </c>
      <c r="E24" s="324">
        <f t="shared" si="0"/>
        <v>1.2307692307692308</v>
      </c>
      <c r="F24" s="429"/>
    </row>
    <row r="25" spans="1:6" x14ac:dyDescent="0.25">
      <c r="A25" s="475"/>
      <c r="B25" s="298" t="s">
        <v>68</v>
      </c>
      <c r="C25" s="301">
        <v>4958</v>
      </c>
      <c r="D25" s="317">
        <v>484</v>
      </c>
      <c r="E25" s="324">
        <f t="shared" si="0"/>
        <v>9.7620008067769248</v>
      </c>
      <c r="F25" s="429"/>
    </row>
    <row r="26" spans="1:6" x14ac:dyDescent="0.25">
      <c r="A26" s="475"/>
      <c r="B26" s="298" t="s">
        <v>69</v>
      </c>
      <c r="C26" s="301">
        <v>2172</v>
      </c>
      <c r="D26" s="317">
        <v>36</v>
      </c>
      <c r="E26" s="324">
        <f t="shared" si="0"/>
        <v>1.6574585635359116</v>
      </c>
      <c r="F26" s="429"/>
    </row>
    <row r="27" spans="1:6" x14ac:dyDescent="0.25">
      <c r="A27" s="475"/>
      <c r="B27" s="298" t="s">
        <v>70</v>
      </c>
      <c r="C27" s="301">
        <v>2832</v>
      </c>
      <c r="D27" s="317">
        <v>54</v>
      </c>
      <c r="E27" s="324">
        <f t="shared" si="0"/>
        <v>1.9067796610169492</v>
      </c>
      <c r="F27" s="429"/>
    </row>
    <row r="28" spans="1:6" x14ac:dyDescent="0.25">
      <c r="A28" s="475"/>
      <c r="B28" s="298" t="s">
        <v>71</v>
      </c>
      <c r="C28" s="301">
        <v>1538</v>
      </c>
      <c r="D28" s="317">
        <v>31</v>
      </c>
      <c r="E28" s="324">
        <f t="shared" si="0"/>
        <v>2.0156046814044215</v>
      </c>
      <c r="F28" s="429"/>
    </row>
    <row r="29" spans="1:6" x14ac:dyDescent="0.25">
      <c r="A29" s="474" t="s">
        <v>127</v>
      </c>
      <c r="B29" s="298" t="s">
        <v>72</v>
      </c>
      <c r="C29" s="301">
        <v>7683</v>
      </c>
      <c r="D29" s="317">
        <v>1278</v>
      </c>
      <c r="E29" s="324">
        <f t="shared" si="0"/>
        <v>16.63412729402577</v>
      </c>
      <c r="F29" s="429"/>
    </row>
    <row r="30" spans="1:6" x14ac:dyDescent="0.25">
      <c r="A30" s="474"/>
      <c r="B30" s="298" t="s">
        <v>73</v>
      </c>
      <c r="C30" s="301">
        <v>2673</v>
      </c>
      <c r="D30" s="317">
        <v>246</v>
      </c>
      <c r="E30" s="324">
        <f t="shared" si="0"/>
        <v>9.2031425364758697</v>
      </c>
      <c r="F30" s="429"/>
    </row>
    <row r="31" spans="1:6" x14ac:dyDescent="0.25">
      <c r="A31" s="474"/>
      <c r="B31" s="298" t="s">
        <v>74</v>
      </c>
      <c r="C31" s="301">
        <v>3092</v>
      </c>
      <c r="D31" s="317">
        <v>492</v>
      </c>
      <c r="E31" s="324">
        <f t="shared" si="0"/>
        <v>15.91203104786546</v>
      </c>
      <c r="F31" s="429"/>
    </row>
    <row r="32" spans="1:6" x14ac:dyDescent="0.25">
      <c r="A32" s="474"/>
      <c r="B32" s="298" t="s">
        <v>75</v>
      </c>
      <c r="C32" s="301">
        <v>2142</v>
      </c>
      <c r="D32" s="317">
        <v>95</v>
      </c>
      <c r="E32" s="324">
        <f t="shared" si="0"/>
        <v>4.4351073762838471</v>
      </c>
      <c r="F32" s="429"/>
    </row>
    <row r="33" spans="1:6" x14ac:dyDescent="0.25">
      <c r="A33" s="474"/>
      <c r="B33" s="298" t="s">
        <v>76</v>
      </c>
      <c r="C33" s="301">
        <v>780</v>
      </c>
      <c r="D33" s="317">
        <v>22</v>
      </c>
      <c r="E33" s="324">
        <f t="shared" si="0"/>
        <v>2.8205128205128207</v>
      </c>
      <c r="F33" s="429"/>
    </row>
    <row r="34" spans="1:6" x14ac:dyDescent="0.25">
      <c r="A34" s="474"/>
      <c r="B34" s="298" t="s">
        <v>77</v>
      </c>
      <c r="C34" s="301">
        <v>139</v>
      </c>
      <c r="D34" s="317"/>
      <c r="E34" s="324">
        <f t="shared" si="0"/>
        <v>0</v>
      </c>
      <c r="F34" s="429"/>
    </row>
    <row r="35" spans="1:6" x14ac:dyDescent="0.25">
      <c r="A35" s="474"/>
      <c r="B35" s="298" t="s">
        <v>78</v>
      </c>
      <c r="C35" s="301">
        <v>3132</v>
      </c>
      <c r="D35" s="317">
        <v>279</v>
      </c>
      <c r="E35" s="324">
        <f t="shared" si="0"/>
        <v>8.9080459770114953</v>
      </c>
      <c r="F35" s="429"/>
    </row>
    <row r="36" spans="1:6" x14ac:dyDescent="0.25">
      <c r="A36" s="474"/>
      <c r="B36" s="298" t="s">
        <v>79</v>
      </c>
      <c r="C36" s="301">
        <v>4599</v>
      </c>
      <c r="D36" s="317">
        <v>1202</v>
      </c>
      <c r="E36" s="324">
        <f t="shared" si="0"/>
        <v>26.136116547075449</v>
      </c>
      <c r="F36" s="429"/>
    </row>
    <row r="37" spans="1:6" x14ac:dyDescent="0.25">
      <c r="A37" s="474"/>
      <c r="B37" s="298" t="s">
        <v>80</v>
      </c>
      <c r="C37" s="301">
        <v>414</v>
      </c>
      <c r="D37" s="317"/>
      <c r="E37" s="324">
        <f t="shared" si="0"/>
        <v>0</v>
      </c>
      <c r="F37" s="429"/>
    </row>
    <row r="38" spans="1:6" x14ac:dyDescent="0.25">
      <c r="A38" s="474" t="s">
        <v>128</v>
      </c>
      <c r="B38" s="298" t="s">
        <v>81</v>
      </c>
      <c r="C38" s="301">
        <v>4687</v>
      </c>
      <c r="D38" s="317">
        <v>180</v>
      </c>
      <c r="E38" s="324">
        <f t="shared" si="0"/>
        <v>3.8404096436953279</v>
      </c>
      <c r="F38" s="429"/>
    </row>
    <row r="39" spans="1:6" x14ac:dyDescent="0.25">
      <c r="A39" s="474"/>
      <c r="B39" s="298" t="s">
        <v>82</v>
      </c>
      <c r="C39" s="301">
        <v>1383</v>
      </c>
      <c r="D39" s="317">
        <v>42</v>
      </c>
      <c r="E39" s="324">
        <f t="shared" si="0"/>
        <v>3.0368763557483729</v>
      </c>
      <c r="F39" s="429"/>
    </row>
    <row r="40" spans="1:6" x14ac:dyDescent="0.25">
      <c r="A40" s="474"/>
      <c r="B40" s="298" t="s">
        <v>83</v>
      </c>
      <c r="C40" s="301">
        <v>2871</v>
      </c>
      <c r="D40" s="317">
        <v>116</v>
      </c>
      <c r="E40" s="324">
        <f t="shared" si="0"/>
        <v>4.0404040404040407</v>
      </c>
      <c r="F40" s="429"/>
    </row>
    <row r="41" spans="1:6" x14ac:dyDescent="0.25">
      <c r="A41" s="474"/>
      <c r="B41" s="298" t="s">
        <v>84</v>
      </c>
      <c r="C41" s="301">
        <v>3081</v>
      </c>
      <c r="D41" s="317">
        <v>522</v>
      </c>
      <c r="E41" s="324">
        <f t="shared" si="0"/>
        <v>16.942551119766311</v>
      </c>
      <c r="F41" s="429"/>
    </row>
    <row r="42" spans="1:6" x14ac:dyDescent="0.25">
      <c r="A42" s="474"/>
      <c r="B42" s="298" t="s">
        <v>85</v>
      </c>
      <c r="C42" s="301">
        <v>1607</v>
      </c>
      <c r="D42" s="317">
        <v>60</v>
      </c>
      <c r="E42" s="324">
        <f t="shared" si="0"/>
        <v>3.7336652146857494</v>
      </c>
      <c r="F42" s="429"/>
    </row>
    <row r="43" spans="1:6" x14ac:dyDescent="0.25">
      <c r="A43" s="474"/>
      <c r="B43" s="298" t="s">
        <v>86</v>
      </c>
      <c r="C43" s="301">
        <v>1504</v>
      </c>
      <c r="D43" s="317">
        <v>35</v>
      </c>
      <c r="E43" s="324">
        <f t="shared" si="0"/>
        <v>2.3271276595744679</v>
      </c>
      <c r="F43" s="429"/>
    </row>
    <row r="44" spans="1:6" x14ac:dyDescent="0.25">
      <c r="A44" s="474"/>
      <c r="B44" s="298" t="s">
        <v>87</v>
      </c>
      <c r="C44" s="301">
        <v>361</v>
      </c>
      <c r="D44" s="317"/>
      <c r="E44" s="324">
        <f t="shared" si="0"/>
        <v>0</v>
      </c>
      <c r="F44" s="429"/>
    </row>
    <row r="45" spans="1:6" x14ac:dyDescent="0.25">
      <c r="A45" s="474" t="s">
        <v>129</v>
      </c>
      <c r="B45" s="298" t="s">
        <v>88</v>
      </c>
      <c r="C45" s="301">
        <v>4172</v>
      </c>
      <c r="D45" s="317">
        <v>1206</v>
      </c>
      <c r="E45" s="324">
        <f t="shared" si="0"/>
        <v>28.906999041227227</v>
      </c>
      <c r="F45" s="429"/>
    </row>
    <row r="46" spans="1:6" x14ac:dyDescent="0.25">
      <c r="A46" s="474"/>
      <c r="B46" s="298" t="s">
        <v>89</v>
      </c>
      <c r="C46" s="301">
        <v>7024</v>
      </c>
      <c r="D46" s="317">
        <v>2069</v>
      </c>
      <c r="E46" s="324">
        <f t="shared" si="0"/>
        <v>29.45615034168565</v>
      </c>
      <c r="F46" s="429"/>
    </row>
    <row r="47" spans="1:6" x14ac:dyDescent="0.25">
      <c r="A47" s="474"/>
      <c r="B47" s="298" t="s">
        <v>90</v>
      </c>
      <c r="C47" s="301">
        <v>3689</v>
      </c>
      <c r="D47" s="317">
        <v>634</v>
      </c>
      <c r="E47" s="324">
        <f t="shared" si="0"/>
        <v>17.186229330441854</v>
      </c>
      <c r="F47" s="429"/>
    </row>
    <row r="48" spans="1:6" x14ac:dyDescent="0.25">
      <c r="A48" s="474"/>
      <c r="B48" s="298" t="s">
        <v>91</v>
      </c>
      <c r="C48" s="301">
        <v>2206</v>
      </c>
      <c r="D48" s="317">
        <v>191</v>
      </c>
      <c r="E48" s="324">
        <f t="shared" si="0"/>
        <v>8.6582048957388942</v>
      </c>
      <c r="F48" s="429"/>
    </row>
    <row r="49" spans="1:6" x14ac:dyDescent="0.25">
      <c r="A49" s="474"/>
      <c r="B49" s="298" t="s">
        <v>92</v>
      </c>
      <c r="C49" s="301">
        <v>8212</v>
      </c>
      <c r="D49" s="317">
        <v>2019</v>
      </c>
      <c r="E49" s="324">
        <f t="shared" si="0"/>
        <v>24.585971748660494</v>
      </c>
      <c r="F49" s="429"/>
    </row>
    <row r="50" spans="1:6" x14ac:dyDescent="0.25">
      <c r="A50" s="474"/>
      <c r="B50" s="298" t="s">
        <v>93</v>
      </c>
      <c r="C50" s="301">
        <v>8538</v>
      </c>
      <c r="D50" s="317">
        <v>1762</v>
      </c>
      <c r="E50" s="324">
        <f t="shared" si="0"/>
        <v>20.637151557741859</v>
      </c>
      <c r="F50" s="429"/>
    </row>
    <row r="51" spans="1:6" x14ac:dyDescent="0.25">
      <c r="A51" s="474"/>
      <c r="B51" s="298" t="s">
        <v>94</v>
      </c>
      <c r="C51" s="301">
        <v>2822</v>
      </c>
      <c r="D51" s="317">
        <v>157</v>
      </c>
      <c r="E51" s="324">
        <f t="shared" si="0"/>
        <v>5.5634301913536497</v>
      </c>
      <c r="F51" s="429"/>
    </row>
    <row r="52" spans="1:6" x14ac:dyDescent="0.25">
      <c r="A52" s="474"/>
      <c r="B52" s="298" t="s">
        <v>95</v>
      </c>
      <c r="C52" s="301">
        <v>6712</v>
      </c>
      <c r="D52" s="317">
        <v>1077</v>
      </c>
      <c r="E52" s="324">
        <f t="shared" si="0"/>
        <v>16.045887961859357</v>
      </c>
      <c r="F52" s="429"/>
    </row>
    <row r="53" spans="1:6" x14ac:dyDescent="0.25">
      <c r="A53" s="474"/>
      <c r="B53" s="298" t="s">
        <v>96</v>
      </c>
      <c r="C53" s="301">
        <v>2184</v>
      </c>
      <c r="D53" s="317">
        <v>415</v>
      </c>
      <c r="E53" s="324">
        <f t="shared" si="0"/>
        <v>19.0018315018315</v>
      </c>
      <c r="F53" s="429"/>
    </row>
    <row r="54" spans="1:6" x14ac:dyDescent="0.25">
      <c r="A54" s="474"/>
      <c r="B54" s="298" t="s">
        <v>97</v>
      </c>
      <c r="C54" s="301">
        <v>3451</v>
      </c>
      <c r="D54" s="317">
        <v>42</v>
      </c>
      <c r="E54" s="324">
        <f t="shared" si="0"/>
        <v>1.2170385395537524</v>
      </c>
      <c r="F54" s="429"/>
    </row>
    <row r="55" spans="1:6" x14ac:dyDescent="0.25">
      <c r="A55" s="474" t="s">
        <v>130</v>
      </c>
      <c r="B55" s="298" t="s">
        <v>98</v>
      </c>
      <c r="C55" s="301">
        <v>13598</v>
      </c>
      <c r="D55" s="317">
        <v>4325</v>
      </c>
      <c r="E55" s="324">
        <f t="shared" si="0"/>
        <v>31.806147962935725</v>
      </c>
      <c r="F55" s="429"/>
    </row>
    <row r="56" spans="1:6" x14ac:dyDescent="0.25">
      <c r="A56" s="474"/>
      <c r="B56" s="298" t="s">
        <v>99</v>
      </c>
      <c r="C56" s="301">
        <v>8506</v>
      </c>
      <c r="D56" s="317">
        <v>2519</v>
      </c>
      <c r="E56" s="324">
        <f t="shared" si="0"/>
        <v>29.614389842464146</v>
      </c>
      <c r="F56" s="429"/>
    </row>
    <row r="57" spans="1:6" x14ac:dyDescent="0.25">
      <c r="A57" s="474"/>
      <c r="B57" s="298" t="s">
        <v>100</v>
      </c>
      <c r="C57" s="301">
        <v>5176</v>
      </c>
      <c r="D57" s="317">
        <v>1185</v>
      </c>
      <c r="E57" s="324">
        <f t="shared" si="0"/>
        <v>22.894126738794434</v>
      </c>
      <c r="F57" s="429"/>
    </row>
    <row r="58" spans="1:6" x14ac:dyDescent="0.25">
      <c r="A58" s="474"/>
      <c r="B58" s="298" t="s">
        <v>101</v>
      </c>
      <c r="C58" s="301">
        <v>4338</v>
      </c>
      <c r="D58" s="317">
        <v>547</v>
      </c>
      <c r="E58" s="324">
        <f t="shared" si="0"/>
        <v>12.609497464269248</v>
      </c>
      <c r="F58" s="429"/>
    </row>
    <row r="59" spans="1:6" x14ac:dyDescent="0.25">
      <c r="A59" s="474"/>
      <c r="B59" s="298" t="s">
        <v>102</v>
      </c>
      <c r="C59" s="301">
        <v>5778</v>
      </c>
      <c r="D59" s="317">
        <v>1007</v>
      </c>
      <c r="E59" s="324">
        <f t="shared" si="0"/>
        <v>17.428175839390793</v>
      </c>
      <c r="F59" s="429"/>
    </row>
    <row r="60" spans="1:6" x14ac:dyDescent="0.25">
      <c r="A60" s="474" t="s">
        <v>131</v>
      </c>
      <c r="B60" s="298" t="s">
        <v>103</v>
      </c>
      <c r="C60" s="301">
        <v>10569</v>
      </c>
      <c r="D60" s="317">
        <v>2295</v>
      </c>
      <c r="E60" s="324">
        <f t="shared" si="0"/>
        <v>21.714447913709904</v>
      </c>
      <c r="F60" s="429"/>
    </row>
    <row r="61" spans="1:6" x14ac:dyDescent="0.25">
      <c r="A61" s="474"/>
      <c r="B61" s="298" t="s">
        <v>104</v>
      </c>
      <c r="C61" s="301">
        <v>6027</v>
      </c>
      <c r="D61" s="317">
        <v>1216</v>
      </c>
      <c r="E61" s="324">
        <f t="shared" si="0"/>
        <v>20.175875228140036</v>
      </c>
      <c r="F61" s="429"/>
    </row>
    <row r="62" spans="1:6" x14ac:dyDescent="0.25">
      <c r="A62" s="474"/>
      <c r="B62" s="298" t="s">
        <v>105</v>
      </c>
      <c r="C62" s="301">
        <v>1049</v>
      </c>
      <c r="D62" s="317">
        <v>52</v>
      </c>
      <c r="E62" s="324">
        <f t="shared" si="0"/>
        <v>4.9571020019065779</v>
      </c>
      <c r="F62" s="429"/>
    </row>
    <row r="63" spans="1:6" x14ac:dyDescent="0.25">
      <c r="A63" s="475" t="s">
        <v>133</v>
      </c>
      <c r="B63" s="298" t="s">
        <v>106</v>
      </c>
      <c r="C63" s="301">
        <v>3604</v>
      </c>
      <c r="D63" s="317">
        <v>658</v>
      </c>
      <c r="E63" s="324">
        <f t="shared" si="0"/>
        <v>18.257491675915649</v>
      </c>
      <c r="F63" s="429"/>
    </row>
    <row r="64" spans="1:6" ht="15" customHeight="1" x14ac:dyDescent="0.25">
      <c r="A64" s="475"/>
      <c r="B64" s="298" t="s">
        <v>107</v>
      </c>
      <c r="C64" s="301">
        <v>3253</v>
      </c>
      <c r="D64" s="317">
        <v>935</v>
      </c>
      <c r="E64" s="324">
        <f t="shared" si="0"/>
        <v>28.742699047033511</v>
      </c>
      <c r="F64" s="429"/>
    </row>
    <row r="65" spans="1:6" x14ac:dyDescent="0.25">
      <c r="A65" s="475"/>
      <c r="B65" s="298" t="s">
        <v>108</v>
      </c>
      <c r="C65" s="301">
        <v>1506</v>
      </c>
      <c r="D65" s="317">
        <v>345</v>
      </c>
      <c r="E65" s="324">
        <f t="shared" si="0"/>
        <v>22.908366533864541</v>
      </c>
      <c r="F65" s="429"/>
    </row>
    <row r="66" spans="1:6" x14ac:dyDescent="0.25">
      <c r="A66" s="475"/>
      <c r="B66" s="298" t="s">
        <v>109</v>
      </c>
      <c r="C66" s="301">
        <v>2853</v>
      </c>
      <c r="D66" s="317">
        <v>656</v>
      </c>
      <c r="E66" s="324">
        <f t="shared" si="0"/>
        <v>22.993340343498073</v>
      </c>
      <c r="F66" s="429"/>
    </row>
    <row r="67" spans="1:6" x14ac:dyDescent="0.25">
      <c r="A67" s="475"/>
      <c r="B67" s="298" t="s">
        <v>110</v>
      </c>
      <c r="C67" s="301">
        <v>1336</v>
      </c>
      <c r="D67" s="317">
        <v>268</v>
      </c>
      <c r="E67" s="324">
        <f t="shared" si="0"/>
        <v>20.059880239520957</v>
      </c>
      <c r="F67" s="429"/>
    </row>
    <row r="68" spans="1:6" x14ac:dyDescent="0.25">
      <c r="A68" s="475"/>
      <c r="B68" s="298" t="s">
        <v>111</v>
      </c>
      <c r="C68" s="301">
        <v>1917</v>
      </c>
      <c r="D68" s="317">
        <v>346</v>
      </c>
      <c r="E68" s="324">
        <f t="shared" si="0"/>
        <v>18.049034950443403</v>
      </c>
      <c r="F68" s="429"/>
    </row>
    <row r="69" spans="1:6" x14ac:dyDescent="0.25">
      <c r="A69" s="475"/>
      <c r="B69" s="298" t="s">
        <v>112</v>
      </c>
      <c r="C69" s="301">
        <v>1729</v>
      </c>
      <c r="D69" s="317">
        <v>73</v>
      </c>
      <c r="E69" s="324">
        <f t="shared" si="0"/>
        <v>4.2220936957779065</v>
      </c>
      <c r="F69" s="429"/>
    </row>
    <row r="70" spans="1:6" x14ac:dyDescent="0.25">
      <c r="A70" s="475"/>
      <c r="B70" s="298" t="s">
        <v>113</v>
      </c>
      <c r="C70" s="301">
        <v>2124</v>
      </c>
      <c r="D70" s="317">
        <v>43</v>
      </c>
      <c r="E70" s="324">
        <f t="shared" si="0"/>
        <v>2.024482109227872</v>
      </c>
      <c r="F70" s="429"/>
    </row>
    <row r="71" spans="1:6" x14ac:dyDescent="0.25">
      <c r="A71" s="475"/>
      <c r="B71" s="298" t="s">
        <v>114</v>
      </c>
      <c r="C71" s="301">
        <v>1585</v>
      </c>
      <c r="D71" s="317">
        <v>84</v>
      </c>
      <c r="E71" s="324">
        <f t="shared" si="0"/>
        <v>5.2996845425867507</v>
      </c>
      <c r="F71" s="429"/>
    </row>
    <row r="72" spans="1:6" x14ac:dyDescent="0.25">
      <c r="A72" s="474" t="s">
        <v>132</v>
      </c>
      <c r="B72" s="298" t="s">
        <v>115</v>
      </c>
      <c r="C72" s="301">
        <v>5491</v>
      </c>
      <c r="D72" s="317">
        <v>309</v>
      </c>
      <c r="E72" s="324">
        <f t="shared" si="0"/>
        <v>5.627390274995447</v>
      </c>
      <c r="F72" s="429"/>
    </row>
    <row r="73" spans="1:6" x14ac:dyDescent="0.25">
      <c r="A73" s="474"/>
      <c r="B73" s="298" t="s">
        <v>116</v>
      </c>
      <c r="C73" s="301">
        <v>2161</v>
      </c>
      <c r="D73" s="317">
        <v>128</v>
      </c>
      <c r="E73" s="324">
        <f t="shared" si="0"/>
        <v>5.9231837112447945</v>
      </c>
      <c r="F73" s="429"/>
    </row>
    <row r="74" spans="1:6" x14ac:dyDescent="0.25">
      <c r="A74" s="474"/>
      <c r="B74" s="298" t="s">
        <v>117</v>
      </c>
      <c r="C74" s="301">
        <v>2045</v>
      </c>
      <c r="D74" s="317">
        <v>910</v>
      </c>
      <c r="E74" s="324">
        <f t="shared" ref="E74:E80" si="1">D74/C74*100</f>
        <v>44.498777506112468</v>
      </c>
      <c r="F74" s="429"/>
    </row>
    <row r="75" spans="1:6" x14ac:dyDescent="0.25">
      <c r="A75" s="474"/>
      <c r="B75" s="298" t="s">
        <v>118</v>
      </c>
      <c r="C75" s="301">
        <v>2363</v>
      </c>
      <c r="D75" s="317">
        <v>198</v>
      </c>
      <c r="E75" s="324">
        <f t="shared" si="1"/>
        <v>8.3791790097333898</v>
      </c>
      <c r="F75" s="429"/>
    </row>
    <row r="76" spans="1:6" x14ac:dyDescent="0.25">
      <c r="A76" s="474"/>
      <c r="B76" s="298" t="s">
        <v>119</v>
      </c>
      <c r="C76" s="301">
        <v>3626</v>
      </c>
      <c r="D76" s="317">
        <v>115</v>
      </c>
      <c r="E76" s="324">
        <f t="shared" si="1"/>
        <v>3.1715388858245999</v>
      </c>
      <c r="F76" s="429"/>
    </row>
    <row r="77" spans="1:6" x14ac:dyDescent="0.25">
      <c r="A77" s="474"/>
      <c r="B77" s="298" t="s">
        <v>120</v>
      </c>
      <c r="C77" s="301">
        <v>710</v>
      </c>
      <c r="D77" s="317"/>
      <c r="E77" s="324">
        <f t="shared" si="1"/>
        <v>0</v>
      </c>
      <c r="F77" s="429"/>
    </row>
    <row r="78" spans="1:6" s="427" customFormat="1" ht="17.25" x14ac:dyDescent="0.25">
      <c r="A78" s="423"/>
      <c r="B78" s="326" t="s">
        <v>382</v>
      </c>
      <c r="C78" s="301">
        <f>SUM(C21,C34,C37,C44,C77)</f>
        <v>1659</v>
      </c>
      <c r="D78" s="317">
        <v>68</v>
      </c>
      <c r="E78" s="324">
        <f t="shared" si="1"/>
        <v>4.0988547317661244</v>
      </c>
      <c r="F78" s="346"/>
    </row>
    <row r="79" spans="1:6" x14ac:dyDescent="0.25">
      <c r="A79" s="305"/>
      <c r="B79" s="307" t="s">
        <v>282</v>
      </c>
      <c r="C79" s="304">
        <v>0</v>
      </c>
      <c r="D79" s="325">
        <v>42</v>
      </c>
      <c r="E79" s="327">
        <v>0</v>
      </c>
      <c r="F79" s="292"/>
    </row>
    <row r="80" spans="1:6" x14ac:dyDescent="0.25">
      <c r="A80" s="292"/>
      <c r="B80" s="297" t="s">
        <v>121</v>
      </c>
      <c r="C80" s="222">
        <f>SUM(C9:C77)</f>
        <v>285437</v>
      </c>
      <c r="D80" s="222">
        <f>SUM(D9:D79)</f>
        <v>48168</v>
      </c>
      <c r="E80" s="426">
        <f t="shared" si="1"/>
        <v>16.875177359627518</v>
      </c>
      <c r="F80" s="299"/>
    </row>
    <row r="81" spans="1:1" x14ac:dyDescent="0.25">
      <c r="A81" s="56"/>
    </row>
    <row r="82" spans="1:1" x14ac:dyDescent="0.25">
      <c r="A82" s="36" t="s">
        <v>383</v>
      </c>
    </row>
    <row r="83" spans="1:1" ht="17.25" x14ac:dyDescent="0.25">
      <c r="A83" s="428" t="s">
        <v>384</v>
      </c>
    </row>
  </sheetData>
  <mergeCells count="15">
    <mergeCell ref="E7:E8"/>
    <mergeCell ref="A72:A77"/>
    <mergeCell ref="A9:A14"/>
    <mergeCell ref="A15:A21"/>
    <mergeCell ref="A22:A28"/>
    <mergeCell ref="A29:A37"/>
    <mergeCell ref="A38:A44"/>
    <mergeCell ref="A45:A54"/>
    <mergeCell ref="D7:D8"/>
    <mergeCell ref="A55:A59"/>
    <mergeCell ref="A60:A62"/>
    <mergeCell ref="A63:A71"/>
    <mergeCell ref="B7:B8"/>
    <mergeCell ref="A7:A8"/>
    <mergeCell ref="C7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85"/>
  <sheetViews>
    <sheetView topLeftCell="A64" workbookViewId="0">
      <selection activeCell="D79" sqref="D7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7109375" customWidth="1"/>
    <col min="4" max="4" width="21.7109375" customWidth="1"/>
    <col min="5" max="5" width="15.7109375" customWidth="1"/>
  </cols>
  <sheetData>
    <row r="1" spans="1:5" s="295" customFormat="1" ht="27" customHeight="1" x14ac:dyDescent="0.4">
      <c r="A1" s="310"/>
      <c r="B1" s="313" t="s">
        <v>134</v>
      </c>
      <c r="C1" s="312"/>
      <c r="D1" s="311"/>
      <c r="E1" s="310"/>
    </row>
    <row r="2" spans="1:5" x14ac:dyDescent="0.25">
      <c r="A2" s="308"/>
      <c r="B2" s="308"/>
      <c r="C2" s="308"/>
      <c r="D2" s="308"/>
      <c r="E2" s="328"/>
    </row>
    <row r="3" spans="1:5" ht="15.75" x14ac:dyDescent="0.25">
      <c r="A3" s="309" t="s">
        <v>290</v>
      </c>
      <c r="B3" s="309"/>
      <c r="C3" s="308"/>
      <c r="D3" s="308"/>
      <c r="E3" s="328"/>
    </row>
    <row r="4" spans="1:5" ht="15.75" x14ac:dyDescent="0.25">
      <c r="A4" s="309"/>
      <c r="B4" s="309"/>
      <c r="C4" s="308"/>
      <c r="D4" s="308"/>
      <c r="E4" s="329"/>
    </row>
    <row r="5" spans="1:5" ht="15.75" x14ac:dyDescent="0.25">
      <c r="A5" s="381" t="s">
        <v>402</v>
      </c>
      <c r="B5" s="389"/>
      <c r="C5" s="388"/>
      <c r="D5" s="388"/>
      <c r="E5" s="390"/>
    </row>
    <row r="6" spans="1:5" x14ac:dyDescent="0.25">
      <c r="A6" s="308"/>
      <c r="B6" s="308"/>
      <c r="C6" s="308"/>
      <c r="D6" s="338"/>
      <c r="E6" s="330"/>
    </row>
    <row r="7" spans="1:5" x14ac:dyDescent="0.25">
      <c r="A7" s="463" t="s">
        <v>123</v>
      </c>
      <c r="B7" s="564" t="s">
        <v>122</v>
      </c>
      <c r="C7" s="566" t="s">
        <v>193</v>
      </c>
      <c r="D7" s="571" t="s">
        <v>288</v>
      </c>
      <c r="E7" s="569" t="s">
        <v>289</v>
      </c>
    </row>
    <row r="8" spans="1:5" x14ac:dyDescent="0.25">
      <c r="A8" s="465"/>
      <c r="B8" s="565"/>
      <c r="C8" s="567"/>
      <c r="D8" s="572"/>
      <c r="E8" s="570"/>
    </row>
    <row r="9" spans="1:5" x14ac:dyDescent="0.25">
      <c r="A9" s="568" t="s">
        <v>124</v>
      </c>
      <c r="B9" s="320" t="s">
        <v>52</v>
      </c>
      <c r="C9" s="318">
        <v>4261</v>
      </c>
      <c r="D9" s="318">
        <v>2337</v>
      </c>
      <c r="E9" s="323">
        <f>D9/C9*100</f>
        <v>54.846280215911762</v>
      </c>
    </row>
    <row r="10" spans="1:5" x14ac:dyDescent="0.25">
      <c r="A10" s="474"/>
      <c r="B10" s="315" t="s">
        <v>53</v>
      </c>
      <c r="C10" s="317">
        <v>12272</v>
      </c>
      <c r="D10" s="317">
        <v>6612</v>
      </c>
      <c r="E10" s="324">
        <f t="shared" ref="E10:E73" si="0">D10/C10*100</f>
        <v>53.878748370273797</v>
      </c>
    </row>
    <row r="11" spans="1:5" x14ac:dyDescent="0.25">
      <c r="A11" s="474"/>
      <c r="B11" s="315" t="s">
        <v>54</v>
      </c>
      <c r="C11" s="317">
        <v>10729</v>
      </c>
      <c r="D11" s="317">
        <v>5665</v>
      </c>
      <c r="E11" s="324">
        <f t="shared" si="0"/>
        <v>52.80082020691583</v>
      </c>
    </row>
    <row r="12" spans="1:5" x14ac:dyDescent="0.25">
      <c r="A12" s="474"/>
      <c r="B12" s="315" t="s">
        <v>55</v>
      </c>
      <c r="C12" s="317">
        <v>7356</v>
      </c>
      <c r="D12" s="317">
        <v>4194</v>
      </c>
      <c r="E12" s="324">
        <f t="shared" si="0"/>
        <v>57.014681892332788</v>
      </c>
    </row>
    <row r="13" spans="1:5" x14ac:dyDescent="0.25">
      <c r="A13" s="474"/>
      <c r="B13" s="315" t="s">
        <v>56</v>
      </c>
      <c r="C13" s="317">
        <v>7865</v>
      </c>
      <c r="D13" s="317">
        <v>4403</v>
      </c>
      <c r="E13" s="324">
        <f t="shared" si="0"/>
        <v>55.982199618563257</v>
      </c>
    </row>
    <row r="14" spans="1:5" x14ac:dyDescent="0.25">
      <c r="A14" s="474"/>
      <c r="B14" s="315" t="s">
        <v>57</v>
      </c>
      <c r="C14" s="317">
        <v>4435</v>
      </c>
      <c r="D14" s="317">
        <v>2456</v>
      </c>
      <c r="E14" s="324">
        <f t="shared" si="0"/>
        <v>55.377677564825255</v>
      </c>
    </row>
    <row r="15" spans="1:5" x14ac:dyDescent="0.25">
      <c r="A15" s="474" t="s">
        <v>125</v>
      </c>
      <c r="B15" s="315" t="s">
        <v>58</v>
      </c>
      <c r="C15" s="317">
        <v>2638</v>
      </c>
      <c r="D15" s="317">
        <v>1547</v>
      </c>
      <c r="E15" s="324">
        <f t="shared" si="0"/>
        <v>58.642911296436694</v>
      </c>
    </row>
    <row r="16" spans="1:5" x14ac:dyDescent="0.25">
      <c r="A16" s="474"/>
      <c r="B16" s="315" t="s">
        <v>59</v>
      </c>
      <c r="C16" s="317">
        <v>2657</v>
      </c>
      <c r="D16" s="317">
        <v>1615</v>
      </c>
      <c r="E16" s="324">
        <f t="shared" si="0"/>
        <v>60.782837786977794</v>
      </c>
    </row>
    <row r="17" spans="1:5" x14ac:dyDescent="0.25">
      <c r="A17" s="474"/>
      <c r="B17" s="315" t="s">
        <v>60</v>
      </c>
      <c r="C17" s="317">
        <v>3640</v>
      </c>
      <c r="D17" s="317">
        <v>1993</v>
      </c>
      <c r="E17" s="324">
        <f t="shared" si="0"/>
        <v>54.752747252747255</v>
      </c>
    </row>
    <row r="18" spans="1:5" x14ac:dyDescent="0.25">
      <c r="A18" s="474"/>
      <c r="B18" s="315" t="s">
        <v>61</v>
      </c>
      <c r="C18" s="317">
        <v>3004</v>
      </c>
      <c r="D18" s="317">
        <v>1786</v>
      </c>
      <c r="E18" s="324">
        <f t="shared" si="0"/>
        <v>59.454061251664449</v>
      </c>
    </row>
    <row r="19" spans="1:5" x14ac:dyDescent="0.25">
      <c r="A19" s="474"/>
      <c r="B19" s="315" t="s">
        <v>62</v>
      </c>
      <c r="C19" s="317">
        <v>3970</v>
      </c>
      <c r="D19" s="317">
        <v>2092</v>
      </c>
      <c r="E19" s="324">
        <f t="shared" si="0"/>
        <v>52.695214105793454</v>
      </c>
    </row>
    <row r="20" spans="1:5" x14ac:dyDescent="0.25">
      <c r="A20" s="474"/>
      <c r="B20" s="315" t="s">
        <v>63</v>
      </c>
      <c r="C20" s="317">
        <v>2440</v>
      </c>
      <c r="D20" s="317">
        <v>1472</v>
      </c>
      <c r="E20" s="324">
        <f t="shared" si="0"/>
        <v>60.327868852459019</v>
      </c>
    </row>
    <row r="21" spans="1:5" ht="15" customHeight="1" x14ac:dyDescent="0.25">
      <c r="A21" s="474"/>
      <c r="B21" s="315" t="s">
        <v>64</v>
      </c>
      <c r="C21" s="316">
        <v>31</v>
      </c>
      <c r="D21" s="317">
        <v>24</v>
      </c>
      <c r="E21" s="324">
        <f t="shared" si="0"/>
        <v>77.41935483870968</v>
      </c>
    </row>
    <row r="22" spans="1:5" x14ac:dyDescent="0.25">
      <c r="A22" s="475" t="s">
        <v>126</v>
      </c>
      <c r="B22" s="315" t="s">
        <v>65</v>
      </c>
      <c r="C22" s="317">
        <v>6070</v>
      </c>
      <c r="D22" s="317">
        <v>3838</v>
      </c>
      <c r="E22" s="324">
        <f t="shared" si="0"/>
        <v>63.228995057660633</v>
      </c>
    </row>
    <row r="23" spans="1:5" x14ac:dyDescent="0.25">
      <c r="A23" s="475"/>
      <c r="B23" s="315" t="s">
        <v>66</v>
      </c>
      <c r="C23" s="317">
        <v>3961</v>
      </c>
      <c r="D23" s="317">
        <v>2258</v>
      </c>
      <c r="E23" s="324">
        <f t="shared" si="0"/>
        <v>57.005806614491291</v>
      </c>
    </row>
    <row r="24" spans="1:5" x14ac:dyDescent="0.25">
      <c r="A24" s="475"/>
      <c r="B24" s="315" t="s">
        <v>67</v>
      </c>
      <c r="C24" s="317">
        <v>2728</v>
      </c>
      <c r="D24" s="317">
        <v>1729</v>
      </c>
      <c r="E24" s="324">
        <f t="shared" si="0"/>
        <v>63.379765395894424</v>
      </c>
    </row>
    <row r="25" spans="1:5" x14ac:dyDescent="0.25">
      <c r="A25" s="475"/>
      <c r="B25" s="315" t="s">
        <v>68</v>
      </c>
      <c r="C25" s="317">
        <v>4088</v>
      </c>
      <c r="D25" s="317">
        <v>2407</v>
      </c>
      <c r="E25" s="324">
        <f t="shared" si="0"/>
        <v>58.879647749510767</v>
      </c>
    </row>
    <row r="26" spans="1:5" x14ac:dyDescent="0.25">
      <c r="A26" s="475"/>
      <c r="B26" s="315" t="s">
        <v>69</v>
      </c>
      <c r="C26" s="317">
        <v>1832</v>
      </c>
      <c r="D26" s="317">
        <v>1087</v>
      </c>
      <c r="E26" s="324">
        <f t="shared" si="0"/>
        <v>59.334061135371172</v>
      </c>
    </row>
    <row r="27" spans="1:5" x14ac:dyDescent="0.25">
      <c r="A27" s="475"/>
      <c r="B27" s="315" t="s">
        <v>70</v>
      </c>
      <c r="C27" s="317">
        <v>2314</v>
      </c>
      <c r="D27" s="317">
        <v>1477</v>
      </c>
      <c r="E27" s="324">
        <f t="shared" si="0"/>
        <v>63.828867761452038</v>
      </c>
    </row>
    <row r="28" spans="1:5" x14ac:dyDescent="0.25">
      <c r="A28" s="475"/>
      <c r="B28" s="315" t="s">
        <v>71</v>
      </c>
      <c r="C28" s="317">
        <v>1255</v>
      </c>
      <c r="D28" s="317">
        <v>745</v>
      </c>
      <c r="E28" s="324">
        <f t="shared" si="0"/>
        <v>59.362549800796813</v>
      </c>
    </row>
    <row r="29" spans="1:5" x14ac:dyDescent="0.25">
      <c r="A29" s="474" t="s">
        <v>127</v>
      </c>
      <c r="B29" s="315" t="s">
        <v>72</v>
      </c>
      <c r="C29" s="317">
        <v>6358</v>
      </c>
      <c r="D29" s="317">
        <v>3755</v>
      </c>
      <c r="E29" s="324">
        <f t="shared" si="0"/>
        <v>59.059452658068579</v>
      </c>
    </row>
    <row r="30" spans="1:5" x14ac:dyDescent="0.25">
      <c r="A30" s="474"/>
      <c r="B30" s="315" t="s">
        <v>73</v>
      </c>
      <c r="C30" s="317">
        <v>2237</v>
      </c>
      <c r="D30" s="317">
        <v>1257</v>
      </c>
      <c r="E30" s="324">
        <f t="shared" si="0"/>
        <v>56.191327670987931</v>
      </c>
    </row>
    <row r="31" spans="1:5" x14ac:dyDescent="0.25">
      <c r="A31" s="474"/>
      <c r="B31" s="315" t="s">
        <v>74</v>
      </c>
      <c r="C31" s="317">
        <v>2489</v>
      </c>
      <c r="D31" s="317">
        <v>1490</v>
      </c>
      <c r="E31" s="324">
        <f t="shared" si="0"/>
        <v>59.863398955403781</v>
      </c>
    </row>
    <row r="32" spans="1:5" x14ac:dyDescent="0.25">
      <c r="A32" s="474"/>
      <c r="B32" s="315" t="s">
        <v>75</v>
      </c>
      <c r="C32" s="317">
        <v>1787</v>
      </c>
      <c r="D32" s="317">
        <v>1130</v>
      </c>
      <c r="E32" s="324">
        <f t="shared" si="0"/>
        <v>63.234471180749864</v>
      </c>
    </row>
    <row r="33" spans="1:5" x14ac:dyDescent="0.25">
      <c r="A33" s="474"/>
      <c r="B33" s="315" t="s">
        <v>76</v>
      </c>
      <c r="C33" s="316">
        <v>652</v>
      </c>
      <c r="D33" s="317">
        <v>395</v>
      </c>
      <c r="E33" s="324">
        <f t="shared" si="0"/>
        <v>60.582822085889575</v>
      </c>
    </row>
    <row r="34" spans="1:5" x14ac:dyDescent="0.25">
      <c r="A34" s="474"/>
      <c r="B34" s="315" t="s">
        <v>77</v>
      </c>
      <c r="C34" s="316">
        <v>118</v>
      </c>
      <c r="D34" s="317">
        <v>87</v>
      </c>
      <c r="E34" s="324">
        <f t="shared" si="0"/>
        <v>73.728813559322035</v>
      </c>
    </row>
    <row r="35" spans="1:5" x14ac:dyDescent="0.25">
      <c r="A35" s="474"/>
      <c r="B35" s="315" t="s">
        <v>78</v>
      </c>
      <c r="C35" s="317">
        <v>2507</v>
      </c>
      <c r="D35" s="317">
        <v>1495</v>
      </c>
      <c r="E35" s="324">
        <f t="shared" si="0"/>
        <v>59.633027522935777</v>
      </c>
    </row>
    <row r="36" spans="1:5" x14ac:dyDescent="0.25">
      <c r="A36" s="474"/>
      <c r="B36" s="315" t="s">
        <v>79</v>
      </c>
      <c r="C36" s="317">
        <v>3445</v>
      </c>
      <c r="D36" s="317">
        <v>1850</v>
      </c>
      <c r="E36" s="324">
        <f t="shared" si="0"/>
        <v>53.70101596516691</v>
      </c>
    </row>
    <row r="37" spans="1:5" x14ac:dyDescent="0.25">
      <c r="A37" s="474"/>
      <c r="B37" s="315" t="s">
        <v>80</v>
      </c>
      <c r="C37" s="316">
        <v>363</v>
      </c>
      <c r="D37" s="317">
        <v>166</v>
      </c>
      <c r="E37" s="324">
        <f t="shared" si="0"/>
        <v>45.730027548209371</v>
      </c>
    </row>
    <row r="38" spans="1:5" x14ac:dyDescent="0.25">
      <c r="A38" s="474" t="s">
        <v>128</v>
      </c>
      <c r="B38" s="315" t="s">
        <v>81</v>
      </c>
      <c r="C38" s="317">
        <v>3977</v>
      </c>
      <c r="D38" s="317">
        <v>2601</v>
      </c>
      <c r="E38" s="324">
        <f t="shared" si="0"/>
        <v>65.401056072416395</v>
      </c>
    </row>
    <row r="39" spans="1:5" x14ac:dyDescent="0.25">
      <c r="A39" s="474"/>
      <c r="B39" s="315" t="s">
        <v>82</v>
      </c>
      <c r="C39" s="317">
        <v>1138</v>
      </c>
      <c r="D39" s="317">
        <v>734</v>
      </c>
      <c r="E39" s="324">
        <f t="shared" si="0"/>
        <v>64.499121265377852</v>
      </c>
    </row>
    <row r="40" spans="1:5" x14ac:dyDescent="0.25">
      <c r="A40" s="474"/>
      <c r="B40" s="315" t="s">
        <v>83</v>
      </c>
      <c r="C40" s="317">
        <v>2445</v>
      </c>
      <c r="D40" s="317">
        <v>1500</v>
      </c>
      <c r="E40" s="324">
        <f t="shared" si="0"/>
        <v>61.349693251533743</v>
      </c>
    </row>
    <row r="41" spans="1:5" x14ac:dyDescent="0.25">
      <c r="A41" s="474"/>
      <c r="B41" s="315" t="s">
        <v>84</v>
      </c>
      <c r="C41" s="317">
        <v>2464</v>
      </c>
      <c r="D41" s="317">
        <v>1512</v>
      </c>
      <c r="E41" s="324">
        <f t="shared" si="0"/>
        <v>61.363636363636367</v>
      </c>
    </row>
    <row r="42" spans="1:5" x14ac:dyDescent="0.25">
      <c r="A42" s="474"/>
      <c r="B42" s="315" t="s">
        <v>85</v>
      </c>
      <c r="C42" s="317">
        <v>1359</v>
      </c>
      <c r="D42" s="317">
        <v>875</v>
      </c>
      <c r="E42" s="324">
        <f t="shared" si="0"/>
        <v>64.38557763061074</v>
      </c>
    </row>
    <row r="43" spans="1:5" x14ac:dyDescent="0.25">
      <c r="A43" s="474"/>
      <c r="B43" s="315" t="s">
        <v>86</v>
      </c>
      <c r="C43" s="317">
        <v>1286</v>
      </c>
      <c r="D43" s="317">
        <v>817</v>
      </c>
      <c r="E43" s="324">
        <f t="shared" si="0"/>
        <v>63.530326594090205</v>
      </c>
    </row>
    <row r="44" spans="1:5" x14ac:dyDescent="0.25">
      <c r="A44" s="474"/>
      <c r="B44" s="315" t="s">
        <v>87</v>
      </c>
      <c r="C44" s="316">
        <v>307</v>
      </c>
      <c r="D44" s="317">
        <v>197</v>
      </c>
      <c r="E44" s="324">
        <f t="shared" si="0"/>
        <v>64.169381107491859</v>
      </c>
    </row>
    <row r="45" spans="1:5" x14ac:dyDescent="0.25">
      <c r="A45" s="474" t="s">
        <v>129</v>
      </c>
      <c r="B45" s="315" t="s">
        <v>88</v>
      </c>
      <c r="C45" s="317">
        <v>3265</v>
      </c>
      <c r="D45" s="317">
        <v>1656</v>
      </c>
      <c r="E45" s="324">
        <f t="shared" si="0"/>
        <v>50.719754977029098</v>
      </c>
    </row>
    <row r="46" spans="1:5" x14ac:dyDescent="0.25">
      <c r="A46" s="474"/>
      <c r="B46" s="315" t="s">
        <v>89</v>
      </c>
      <c r="C46" s="317">
        <v>5591</v>
      </c>
      <c r="D46" s="317">
        <v>2746</v>
      </c>
      <c r="E46" s="324">
        <f t="shared" si="0"/>
        <v>49.114648542300124</v>
      </c>
    </row>
    <row r="47" spans="1:5" x14ac:dyDescent="0.25">
      <c r="A47" s="474"/>
      <c r="B47" s="315" t="s">
        <v>90</v>
      </c>
      <c r="C47" s="317">
        <v>3040</v>
      </c>
      <c r="D47" s="317">
        <v>1760</v>
      </c>
      <c r="E47" s="324">
        <f t="shared" si="0"/>
        <v>57.894736842105267</v>
      </c>
    </row>
    <row r="48" spans="1:5" x14ac:dyDescent="0.25">
      <c r="A48" s="474"/>
      <c r="B48" s="315" t="s">
        <v>91</v>
      </c>
      <c r="C48" s="317">
        <v>1785</v>
      </c>
      <c r="D48" s="317">
        <v>1146</v>
      </c>
      <c r="E48" s="324">
        <f t="shared" si="0"/>
        <v>64.201680672268907</v>
      </c>
    </row>
    <row r="49" spans="1:5" x14ac:dyDescent="0.25">
      <c r="A49" s="474"/>
      <c r="B49" s="315" t="s">
        <v>92</v>
      </c>
      <c r="C49" s="317">
        <v>6693</v>
      </c>
      <c r="D49" s="317">
        <v>3787</v>
      </c>
      <c r="E49" s="324">
        <f t="shared" si="0"/>
        <v>56.58150306290154</v>
      </c>
    </row>
    <row r="50" spans="1:5" x14ac:dyDescent="0.25">
      <c r="A50" s="474"/>
      <c r="B50" s="315" t="s">
        <v>93</v>
      </c>
      <c r="C50" s="317">
        <v>6920</v>
      </c>
      <c r="D50" s="317">
        <v>3817</v>
      </c>
      <c r="E50" s="324">
        <f t="shared" si="0"/>
        <v>55.158959537572251</v>
      </c>
    </row>
    <row r="51" spans="1:5" x14ac:dyDescent="0.25">
      <c r="A51" s="474"/>
      <c r="B51" s="315" t="s">
        <v>94</v>
      </c>
      <c r="C51" s="317">
        <v>2346</v>
      </c>
      <c r="D51" s="317">
        <v>1490</v>
      </c>
      <c r="E51" s="324">
        <f t="shared" si="0"/>
        <v>63.512361466325665</v>
      </c>
    </row>
    <row r="52" spans="1:5" x14ac:dyDescent="0.25">
      <c r="A52" s="474"/>
      <c r="B52" s="315" t="s">
        <v>95</v>
      </c>
      <c r="C52" s="317">
        <v>5631</v>
      </c>
      <c r="D52" s="317">
        <v>3246</v>
      </c>
      <c r="E52" s="324">
        <f t="shared" si="0"/>
        <v>57.64517847629196</v>
      </c>
    </row>
    <row r="53" spans="1:5" x14ac:dyDescent="0.25">
      <c r="A53" s="474"/>
      <c r="B53" s="315" t="s">
        <v>96</v>
      </c>
      <c r="C53" s="317">
        <v>1826</v>
      </c>
      <c r="D53" s="317">
        <v>1025</v>
      </c>
      <c r="E53" s="324">
        <f t="shared" si="0"/>
        <v>56.133625410733842</v>
      </c>
    </row>
    <row r="54" spans="1:5" x14ac:dyDescent="0.25">
      <c r="A54" s="474"/>
      <c r="B54" s="315" t="s">
        <v>97</v>
      </c>
      <c r="C54" s="317">
        <v>2818</v>
      </c>
      <c r="D54" s="317">
        <v>1748</v>
      </c>
      <c r="E54" s="324">
        <f t="shared" si="0"/>
        <v>62.029808374733854</v>
      </c>
    </row>
    <row r="55" spans="1:5" x14ac:dyDescent="0.25">
      <c r="A55" s="474" t="s">
        <v>130</v>
      </c>
      <c r="B55" s="315" t="s">
        <v>98</v>
      </c>
      <c r="C55" s="317">
        <v>10501</v>
      </c>
      <c r="D55" s="317">
        <v>5190</v>
      </c>
      <c r="E55" s="324">
        <f t="shared" si="0"/>
        <v>49.423864393867248</v>
      </c>
    </row>
    <row r="56" spans="1:5" x14ac:dyDescent="0.25">
      <c r="A56" s="474"/>
      <c r="B56" s="315" t="s">
        <v>99</v>
      </c>
      <c r="C56" s="317">
        <v>6608</v>
      </c>
      <c r="D56" s="317">
        <v>3455</v>
      </c>
      <c r="E56" s="324">
        <f t="shared" si="0"/>
        <v>52.285108958837768</v>
      </c>
    </row>
    <row r="57" spans="1:5" x14ac:dyDescent="0.25">
      <c r="A57" s="474"/>
      <c r="B57" s="315" t="s">
        <v>100</v>
      </c>
      <c r="C57" s="317">
        <v>4124</v>
      </c>
      <c r="D57" s="317">
        <v>2305</v>
      </c>
      <c r="E57" s="324">
        <f t="shared" si="0"/>
        <v>55.892337536372452</v>
      </c>
    </row>
    <row r="58" spans="1:5" x14ac:dyDescent="0.25">
      <c r="A58" s="474"/>
      <c r="B58" s="315" t="s">
        <v>101</v>
      </c>
      <c r="C58" s="317">
        <v>3523</v>
      </c>
      <c r="D58" s="317">
        <v>2125</v>
      </c>
      <c r="E58" s="324">
        <f t="shared" si="0"/>
        <v>60.317910871416402</v>
      </c>
    </row>
    <row r="59" spans="1:5" x14ac:dyDescent="0.25">
      <c r="A59" s="474"/>
      <c r="B59" s="315" t="s">
        <v>102</v>
      </c>
      <c r="C59" s="317">
        <v>4583</v>
      </c>
      <c r="D59" s="317">
        <v>2623</v>
      </c>
      <c r="E59" s="324">
        <f t="shared" si="0"/>
        <v>57.233253327514731</v>
      </c>
    </row>
    <row r="60" spans="1:5" x14ac:dyDescent="0.25">
      <c r="A60" s="474" t="s">
        <v>131</v>
      </c>
      <c r="B60" s="315" t="s">
        <v>103</v>
      </c>
      <c r="C60" s="317">
        <v>8498</v>
      </c>
      <c r="D60" s="317">
        <v>4718</v>
      </c>
      <c r="E60" s="324">
        <f t="shared" si="0"/>
        <v>55.518945634266878</v>
      </c>
    </row>
    <row r="61" spans="1:5" x14ac:dyDescent="0.25">
      <c r="A61" s="474"/>
      <c r="B61" s="315" t="s">
        <v>104</v>
      </c>
      <c r="C61" s="317">
        <v>4979</v>
      </c>
      <c r="D61" s="317">
        <v>2836</v>
      </c>
      <c r="E61" s="324">
        <f t="shared" si="0"/>
        <v>56.959228760795341</v>
      </c>
    </row>
    <row r="62" spans="1:5" ht="15" customHeight="1" x14ac:dyDescent="0.25">
      <c r="A62" s="474"/>
      <c r="B62" s="315" t="s">
        <v>105</v>
      </c>
      <c r="C62" s="316">
        <v>853</v>
      </c>
      <c r="D62" s="317">
        <v>545</v>
      </c>
      <c r="E62" s="324">
        <f t="shared" si="0"/>
        <v>63.892145369284883</v>
      </c>
    </row>
    <row r="63" spans="1:5" x14ac:dyDescent="0.25">
      <c r="A63" s="475" t="s">
        <v>133</v>
      </c>
      <c r="B63" s="315" t="s">
        <v>106</v>
      </c>
      <c r="C63" s="317">
        <v>2960</v>
      </c>
      <c r="D63" s="317">
        <v>1722</v>
      </c>
      <c r="E63" s="324">
        <f t="shared" si="0"/>
        <v>58.175675675675677</v>
      </c>
    </row>
    <row r="64" spans="1:5" x14ac:dyDescent="0.25">
      <c r="A64" s="475"/>
      <c r="B64" s="315" t="s">
        <v>107</v>
      </c>
      <c r="C64" s="317">
        <v>2551</v>
      </c>
      <c r="D64" s="317">
        <v>1352</v>
      </c>
      <c r="E64" s="324">
        <f t="shared" si="0"/>
        <v>52.998823990591923</v>
      </c>
    </row>
    <row r="65" spans="1:5" x14ac:dyDescent="0.25">
      <c r="A65" s="475"/>
      <c r="B65" s="315" t="s">
        <v>108</v>
      </c>
      <c r="C65" s="317">
        <v>1199</v>
      </c>
      <c r="D65" s="317">
        <v>659</v>
      </c>
      <c r="E65" s="324">
        <f t="shared" si="0"/>
        <v>54.96246872393661</v>
      </c>
    </row>
    <row r="66" spans="1:5" x14ac:dyDescent="0.25">
      <c r="A66" s="475"/>
      <c r="B66" s="315" t="s">
        <v>109</v>
      </c>
      <c r="C66" s="317">
        <v>2184</v>
      </c>
      <c r="D66" s="317">
        <v>1204</v>
      </c>
      <c r="E66" s="324">
        <f t="shared" si="0"/>
        <v>55.128205128205131</v>
      </c>
    </row>
    <row r="67" spans="1:5" x14ac:dyDescent="0.25">
      <c r="A67" s="475"/>
      <c r="B67" s="315" t="s">
        <v>110</v>
      </c>
      <c r="C67" s="317">
        <v>1097</v>
      </c>
      <c r="D67" s="317">
        <v>638</v>
      </c>
      <c r="E67" s="324">
        <f t="shared" si="0"/>
        <v>58.158614402917038</v>
      </c>
    </row>
    <row r="68" spans="1:5" x14ac:dyDescent="0.25">
      <c r="A68" s="475"/>
      <c r="B68" s="315" t="s">
        <v>111</v>
      </c>
      <c r="C68" s="317">
        <v>1525</v>
      </c>
      <c r="D68" s="317">
        <v>904</v>
      </c>
      <c r="E68" s="324">
        <f t="shared" si="0"/>
        <v>59.278688524590159</v>
      </c>
    </row>
    <row r="69" spans="1:5" x14ac:dyDescent="0.25">
      <c r="A69" s="475"/>
      <c r="B69" s="315" t="s">
        <v>112</v>
      </c>
      <c r="C69" s="317">
        <v>1427</v>
      </c>
      <c r="D69" s="317">
        <v>861</v>
      </c>
      <c r="E69" s="324">
        <f t="shared" si="0"/>
        <v>60.336370007007709</v>
      </c>
    </row>
    <row r="70" spans="1:5" x14ac:dyDescent="0.25">
      <c r="A70" s="475"/>
      <c r="B70" s="315" t="s">
        <v>113</v>
      </c>
      <c r="C70" s="317">
        <v>1816</v>
      </c>
      <c r="D70" s="317">
        <v>1126</v>
      </c>
      <c r="E70" s="324">
        <f t="shared" si="0"/>
        <v>62.004405286343612</v>
      </c>
    </row>
    <row r="71" spans="1:5" x14ac:dyDescent="0.25">
      <c r="A71" s="475"/>
      <c r="B71" s="315" t="s">
        <v>114</v>
      </c>
      <c r="C71" s="317">
        <v>1333</v>
      </c>
      <c r="D71" s="317">
        <v>834</v>
      </c>
      <c r="E71" s="324">
        <f t="shared" si="0"/>
        <v>62.56564141035259</v>
      </c>
    </row>
    <row r="72" spans="1:5" x14ac:dyDescent="0.25">
      <c r="A72" s="474" t="s">
        <v>132</v>
      </c>
      <c r="B72" s="315" t="s">
        <v>115</v>
      </c>
      <c r="C72" s="317">
        <v>4647</v>
      </c>
      <c r="D72" s="317">
        <v>3053</v>
      </c>
      <c r="E72" s="324">
        <f t="shared" si="0"/>
        <v>65.698299978480748</v>
      </c>
    </row>
    <row r="73" spans="1:5" x14ac:dyDescent="0.25">
      <c r="A73" s="474"/>
      <c r="B73" s="315" t="s">
        <v>116</v>
      </c>
      <c r="C73" s="317">
        <v>1785</v>
      </c>
      <c r="D73" s="317">
        <v>1203</v>
      </c>
      <c r="E73" s="324">
        <f t="shared" si="0"/>
        <v>67.394957983193279</v>
      </c>
    </row>
    <row r="74" spans="1:5" x14ac:dyDescent="0.25">
      <c r="A74" s="474"/>
      <c r="B74" s="315" t="s">
        <v>117</v>
      </c>
      <c r="C74" s="317">
        <v>1402</v>
      </c>
      <c r="D74" s="317">
        <v>616</v>
      </c>
      <c r="E74" s="324">
        <f t="shared" ref="E74:E77" si="1">D74/C74*100</f>
        <v>43.937232524964337</v>
      </c>
    </row>
    <row r="75" spans="1:5" x14ac:dyDescent="0.25">
      <c r="A75" s="474"/>
      <c r="B75" s="315" t="s">
        <v>118</v>
      </c>
      <c r="C75" s="317">
        <v>1903</v>
      </c>
      <c r="D75" s="317">
        <v>1209</v>
      </c>
      <c r="E75" s="324">
        <f t="shared" si="1"/>
        <v>63.531266421439838</v>
      </c>
    </row>
    <row r="76" spans="1:5" x14ac:dyDescent="0.25">
      <c r="A76" s="474"/>
      <c r="B76" s="315" t="s">
        <v>119</v>
      </c>
      <c r="C76" s="317">
        <v>2966</v>
      </c>
      <c r="D76" s="317">
        <v>1891</v>
      </c>
      <c r="E76" s="324">
        <f t="shared" si="1"/>
        <v>63.755900202292651</v>
      </c>
    </row>
    <row r="77" spans="1:5" x14ac:dyDescent="0.25">
      <c r="A77" s="474"/>
      <c r="B77" s="315" t="s">
        <v>120</v>
      </c>
      <c r="C77" s="316">
        <v>602</v>
      </c>
      <c r="D77" s="317">
        <v>315</v>
      </c>
      <c r="E77" s="324">
        <f t="shared" si="1"/>
        <v>52.325581395348841</v>
      </c>
    </row>
    <row r="78" spans="1:5" x14ac:dyDescent="0.25">
      <c r="A78" s="321"/>
      <c r="B78" s="326" t="s">
        <v>282</v>
      </c>
      <c r="C78" s="319">
        <v>0</v>
      </c>
      <c r="D78" s="325">
        <v>229</v>
      </c>
      <c r="E78" s="327">
        <v>0</v>
      </c>
    </row>
    <row r="79" spans="1:5" x14ac:dyDescent="0.25">
      <c r="A79" s="308"/>
      <c r="B79" s="314" t="s">
        <v>121</v>
      </c>
      <c r="C79" s="424">
        <f>SUM(C9:C78)</f>
        <v>233459</v>
      </c>
      <c r="D79" s="222">
        <f>SUM(D9:D78)</f>
        <v>133632</v>
      </c>
      <c r="E79" s="426">
        <f>D79/C79*100</f>
        <v>57.240029298506379</v>
      </c>
    </row>
    <row r="80" spans="1:5" x14ac:dyDescent="0.25">
      <c r="A80" s="308"/>
      <c r="B80" s="308"/>
      <c r="C80" s="308"/>
      <c r="D80" s="308"/>
      <c r="E80" s="308"/>
    </row>
    <row r="81" spans="1:5" x14ac:dyDescent="0.25">
      <c r="A81" s="292"/>
      <c r="B81" s="292"/>
      <c r="C81" s="292"/>
      <c r="D81" s="292"/>
      <c r="E81" s="328"/>
    </row>
    <row r="82" spans="1:5" x14ac:dyDescent="0.25">
      <c r="A82" s="292"/>
      <c r="B82" s="292"/>
      <c r="C82" s="292"/>
      <c r="D82" s="292"/>
      <c r="E82" s="322"/>
    </row>
    <row r="83" spans="1:5" x14ac:dyDescent="0.25">
      <c r="A83" s="292"/>
      <c r="B83" s="292"/>
      <c r="C83" s="292"/>
      <c r="D83" s="292"/>
      <c r="E83" s="322"/>
    </row>
    <row r="84" spans="1:5" x14ac:dyDescent="0.25">
      <c r="A84" s="292"/>
      <c r="B84" s="292"/>
      <c r="C84" s="292"/>
      <c r="D84" s="292"/>
      <c r="E84" s="328"/>
    </row>
    <row r="85" spans="1:5" x14ac:dyDescent="0.25">
      <c r="A85" s="292"/>
      <c r="B85" s="292"/>
      <c r="C85" s="292"/>
      <c r="D85" s="292"/>
      <c r="E85" s="328"/>
    </row>
  </sheetData>
  <mergeCells count="15">
    <mergeCell ref="A72:A77"/>
    <mergeCell ref="A38:A44"/>
    <mergeCell ref="A45:A54"/>
    <mergeCell ref="A55:A59"/>
    <mergeCell ref="A60:A62"/>
    <mergeCell ref="A63:A71"/>
    <mergeCell ref="E7:E8"/>
    <mergeCell ref="A9:A14"/>
    <mergeCell ref="A15:A21"/>
    <mergeCell ref="A22:A28"/>
    <mergeCell ref="A29:A37"/>
    <mergeCell ref="A7:A8"/>
    <mergeCell ref="B7:B8"/>
    <mergeCell ref="C7:C8"/>
    <mergeCell ref="D7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76"/>
  <sheetViews>
    <sheetView tabSelected="1" topLeftCell="A58" workbookViewId="0">
      <selection activeCell="O76" sqref="O76"/>
    </sheetView>
  </sheetViews>
  <sheetFormatPr baseColWidth="10" defaultRowHeight="15" x14ac:dyDescent="0.25"/>
  <cols>
    <col min="1" max="1" width="15.7109375" customWidth="1"/>
    <col min="2" max="2" width="30.7109375" customWidth="1"/>
    <col min="11" max="11" width="11.42578125" style="430"/>
    <col min="12" max="12" width="11.42578125" style="439"/>
    <col min="13" max="13" width="11.42578125" style="430"/>
  </cols>
  <sheetData>
    <row r="1" spans="1:1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382"/>
      <c r="L1" s="382"/>
      <c r="M1" s="382"/>
    </row>
    <row r="3" spans="1:19" ht="15.75" x14ac:dyDescent="0.25">
      <c r="A3" s="391" t="s">
        <v>327</v>
      </c>
      <c r="B3" s="2"/>
    </row>
    <row r="4" spans="1:19" s="124" customFormat="1" ht="15.75" x14ac:dyDescent="0.25">
      <c r="A4" s="2"/>
      <c r="B4" s="2"/>
      <c r="K4" s="430"/>
      <c r="L4" s="439"/>
      <c r="M4" s="430"/>
      <c r="N4" s="36"/>
      <c r="O4" s="36"/>
      <c r="P4" s="36"/>
      <c r="Q4" s="36"/>
      <c r="R4" s="36"/>
      <c r="S4" s="36"/>
    </row>
    <row r="5" spans="1:19" ht="15" customHeight="1" x14ac:dyDescent="0.25">
      <c r="A5" s="517" t="s">
        <v>123</v>
      </c>
      <c r="B5" s="573" t="s">
        <v>122</v>
      </c>
      <c r="C5" s="559" t="s">
        <v>232</v>
      </c>
      <c r="D5" s="560"/>
      <c r="E5" s="560"/>
      <c r="F5" s="560"/>
      <c r="G5" s="560"/>
      <c r="H5" s="560"/>
      <c r="I5" s="560"/>
      <c r="J5" s="560"/>
      <c r="K5" s="560"/>
      <c r="L5" s="560"/>
      <c r="M5" s="561"/>
      <c r="N5" s="136"/>
      <c r="O5" s="136"/>
      <c r="P5" s="136"/>
      <c r="Q5" s="136"/>
      <c r="R5" s="36"/>
    </row>
    <row r="6" spans="1:19" ht="15" customHeight="1" x14ac:dyDescent="0.25">
      <c r="A6" s="517"/>
      <c r="B6" s="517"/>
      <c r="C6" s="431">
        <v>2007</v>
      </c>
      <c r="D6" s="431" t="s">
        <v>385</v>
      </c>
      <c r="E6" s="431" t="s">
        <v>386</v>
      </c>
      <c r="F6" s="431" t="s">
        <v>387</v>
      </c>
      <c r="G6" s="432" t="s">
        <v>388</v>
      </c>
      <c r="H6" s="431" t="s">
        <v>389</v>
      </c>
      <c r="I6" s="433" t="s">
        <v>390</v>
      </c>
      <c r="J6" s="431" t="s">
        <v>391</v>
      </c>
      <c r="K6" s="431" t="s">
        <v>392</v>
      </c>
      <c r="L6" s="431" t="s">
        <v>394</v>
      </c>
      <c r="M6" s="431" t="s">
        <v>404</v>
      </c>
      <c r="N6" s="136"/>
      <c r="O6" s="136"/>
      <c r="P6" s="136"/>
      <c r="Q6" s="136"/>
      <c r="R6" s="36"/>
    </row>
    <row r="7" spans="1:19" x14ac:dyDescent="0.25">
      <c r="A7" s="474" t="s">
        <v>124</v>
      </c>
      <c r="B7" s="30" t="s">
        <v>52</v>
      </c>
      <c r="C7" s="97">
        <v>6.1991476172026347</v>
      </c>
      <c r="D7" s="151">
        <v>8.8369070825211171</v>
      </c>
      <c r="E7" s="137">
        <v>8.4762532981530345</v>
      </c>
      <c r="F7" s="151">
        <v>8.6460032626427399</v>
      </c>
      <c r="G7" s="137">
        <v>8.3150984682713336</v>
      </c>
      <c r="H7" s="151">
        <v>8.1527627302275203</v>
      </c>
      <c r="I7" s="137">
        <v>8.0742095636268623</v>
      </c>
      <c r="J7" s="151">
        <v>7.7577045696068003</v>
      </c>
      <c r="K7" s="287">
        <v>8.0333154218162282</v>
      </c>
      <c r="L7" s="287">
        <v>7.5033377837116149</v>
      </c>
      <c r="M7" s="287">
        <v>7.3361082206035375</v>
      </c>
      <c r="N7" s="136"/>
      <c r="O7" s="136"/>
      <c r="P7" s="136"/>
      <c r="Q7" s="136"/>
      <c r="R7" s="36"/>
    </row>
    <row r="8" spans="1:19" x14ac:dyDescent="0.25">
      <c r="A8" s="474"/>
      <c r="B8" s="30" t="s">
        <v>53</v>
      </c>
      <c r="C8" s="87">
        <v>4.8430193720774879</v>
      </c>
      <c r="D8" s="95">
        <v>7.7055662577309141</v>
      </c>
      <c r="E8" s="79">
        <v>7.5404133415183132</v>
      </c>
      <c r="F8" s="95">
        <v>7.6494179790668095</v>
      </c>
      <c r="G8" s="79">
        <v>6.6815144766146997</v>
      </c>
      <c r="H8" s="95">
        <v>6.834219429676172</v>
      </c>
      <c r="I8" s="79">
        <v>6.7006835467411197</v>
      </c>
      <c r="J8" s="95">
        <v>6.0713942076397576</v>
      </c>
      <c r="K8" s="285">
        <v>5.9731543624161079</v>
      </c>
      <c r="L8" s="285">
        <v>6.4737897450587223</v>
      </c>
      <c r="M8" s="285">
        <v>6.1047061047061053</v>
      </c>
      <c r="N8" s="136"/>
      <c r="O8" s="136"/>
      <c r="P8" s="136"/>
      <c r="Q8" s="136"/>
      <c r="R8" s="36"/>
    </row>
    <row r="9" spans="1:19" x14ac:dyDescent="0.25">
      <c r="A9" s="474"/>
      <c r="B9" s="30" t="s">
        <v>54</v>
      </c>
      <c r="C9" s="87">
        <v>4.8189453393914361</v>
      </c>
      <c r="D9" s="95">
        <v>7.6857490864799027</v>
      </c>
      <c r="E9" s="79">
        <v>7.1945046999276938</v>
      </c>
      <c r="F9" s="95">
        <v>7.7696526508226684</v>
      </c>
      <c r="G9" s="79">
        <v>6.3902107409925222</v>
      </c>
      <c r="H9" s="95">
        <v>6.3714778608395628</v>
      </c>
      <c r="I9" s="79">
        <v>6.0919411037428342</v>
      </c>
      <c r="J9" s="95">
        <v>5.6931818181818183</v>
      </c>
      <c r="K9" s="285">
        <v>5.6481796529431776</v>
      </c>
      <c r="L9" s="285">
        <v>6.3241106719367588</v>
      </c>
      <c r="M9" s="285">
        <v>6.1090747528601579</v>
      </c>
      <c r="N9" s="136"/>
      <c r="O9" s="136"/>
      <c r="P9" s="136"/>
      <c r="Q9" s="136"/>
      <c r="R9" s="36"/>
    </row>
    <row r="10" spans="1:19" x14ac:dyDescent="0.25">
      <c r="A10" s="474"/>
      <c r="B10" s="30" t="s">
        <v>55</v>
      </c>
      <c r="C10" s="87">
        <v>3.90625</v>
      </c>
      <c r="D10" s="95">
        <v>6.1264470169189673</v>
      </c>
      <c r="E10" s="79">
        <v>5.9992836676217767</v>
      </c>
      <c r="F10" s="95">
        <v>6.25</v>
      </c>
      <c r="G10" s="79">
        <v>5.3839662447257384</v>
      </c>
      <c r="H10" s="95">
        <v>5.6265984654731458</v>
      </c>
      <c r="I10" s="79">
        <v>5.5856465809072446</v>
      </c>
      <c r="J10" s="95">
        <v>5.2223719676549862</v>
      </c>
      <c r="K10" s="285">
        <v>4.5156958200436463</v>
      </c>
      <c r="L10" s="285">
        <v>4.4626441584489385</v>
      </c>
      <c r="M10" s="285">
        <v>4.8485851398312096</v>
      </c>
      <c r="N10" s="136"/>
      <c r="O10" s="136"/>
      <c r="P10" s="136"/>
      <c r="Q10" s="136"/>
      <c r="R10" s="36"/>
    </row>
    <row r="11" spans="1:19" x14ac:dyDescent="0.25">
      <c r="A11" s="474"/>
      <c r="B11" s="30" t="s">
        <v>56</v>
      </c>
      <c r="C11" s="87">
        <v>2.7169811320754715</v>
      </c>
      <c r="D11" s="95">
        <v>5.2493438320209975</v>
      </c>
      <c r="E11" s="79">
        <v>5.3106560222145092</v>
      </c>
      <c r="F11" s="95">
        <v>5.1729929459187103</v>
      </c>
      <c r="G11" s="79">
        <v>4.618473895582329</v>
      </c>
      <c r="H11" s="95">
        <v>3.9595619208087616</v>
      </c>
      <c r="I11" s="79">
        <v>4.0809555408095557</v>
      </c>
      <c r="J11" s="95">
        <v>3.7389417459522614</v>
      </c>
      <c r="K11" s="285">
        <v>3.5160806532244626</v>
      </c>
      <c r="L11" s="285">
        <v>3.6790411186948564</v>
      </c>
      <c r="M11" s="285">
        <v>4.1666666666666661</v>
      </c>
      <c r="N11" s="136"/>
      <c r="O11" s="136"/>
      <c r="P11" s="136"/>
      <c r="Q11" s="136"/>
      <c r="R11" s="36"/>
    </row>
    <row r="12" spans="1:19" x14ac:dyDescent="0.25">
      <c r="A12" s="474"/>
      <c r="B12" s="30" t="s">
        <v>57</v>
      </c>
      <c r="C12" s="87">
        <v>3.4744156664560961</v>
      </c>
      <c r="D12" s="95">
        <v>5.4885057471264371</v>
      </c>
      <c r="E12" s="79">
        <v>5.7584269662921352</v>
      </c>
      <c r="F12" s="95">
        <v>5.8775061796209833</v>
      </c>
      <c r="G12" s="79">
        <v>5.1800554016620497</v>
      </c>
      <c r="H12" s="95">
        <v>5.785123966942149</v>
      </c>
      <c r="I12" s="79">
        <v>5.6161395856052341</v>
      </c>
      <c r="J12" s="95">
        <v>5.9196035242290748</v>
      </c>
      <c r="K12" s="285">
        <v>5.2645935624659028</v>
      </c>
      <c r="L12" s="285">
        <v>5.2111903455842015</v>
      </c>
      <c r="M12" s="285">
        <v>4.9589041095890414</v>
      </c>
      <c r="N12" s="136"/>
      <c r="O12" s="136"/>
      <c r="P12" s="136"/>
      <c r="Q12" s="136"/>
      <c r="R12" s="36"/>
    </row>
    <row r="13" spans="1:19" x14ac:dyDescent="0.25">
      <c r="A13" s="474" t="s">
        <v>125</v>
      </c>
      <c r="B13" s="30" t="s">
        <v>58</v>
      </c>
      <c r="C13" s="87">
        <v>3.6245353159851299</v>
      </c>
      <c r="D13" s="95">
        <v>8</v>
      </c>
      <c r="E13" s="79">
        <v>7.1790151863782796</v>
      </c>
      <c r="F13" s="95">
        <v>7.6091655858192819</v>
      </c>
      <c r="G13" s="79">
        <v>6.3746747614917609</v>
      </c>
      <c r="H13" s="95">
        <v>6.4239828693790146</v>
      </c>
      <c r="I13" s="79">
        <v>6.6524520255863546</v>
      </c>
      <c r="J13" s="95">
        <v>6.8922305764411025</v>
      </c>
      <c r="K13" s="285">
        <v>5.4145516074450084</v>
      </c>
      <c r="L13" s="285">
        <v>5.4272985014175781</v>
      </c>
      <c r="M13" s="285">
        <v>6.1830173124484755</v>
      </c>
      <c r="N13" s="136"/>
      <c r="O13" s="136"/>
      <c r="P13" s="136"/>
      <c r="Q13" s="136"/>
      <c r="R13" s="36"/>
    </row>
    <row r="14" spans="1:19" x14ac:dyDescent="0.25">
      <c r="A14" s="474"/>
      <c r="B14" s="30" t="s">
        <v>59</v>
      </c>
      <c r="C14" s="87">
        <v>2.1085925144965736</v>
      </c>
      <c r="D14" s="95">
        <v>4.3266893534273221</v>
      </c>
      <c r="E14" s="79">
        <v>3.2738095238095242</v>
      </c>
      <c r="F14" s="95">
        <v>3.28884652049571</v>
      </c>
      <c r="G14" s="79">
        <v>3.5137701804368469</v>
      </c>
      <c r="H14" s="95">
        <v>3.0461684911946691</v>
      </c>
      <c r="I14" s="79">
        <v>3.1820308844174074</v>
      </c>
      <c r="J14" s="95">
        <v>3.0473511486169715</v>
      </c>
      <c r="K14" s="285">
        <v>2.671040299906279</v>
      </c>
      <c r="L14" s="285">
        <v>3.0374940673943995</v>
      </c>
      <c r="M14" s="285">
        <v>2.7895981087470449</v>
      </c>
      <c r="N14" s="136"/>
      <c r="O14" s="136"/>
      <c r="P14" s="136"/>
      <c r="Q14" s="136"/>
      <c r="R14" s="36"/>
    </row>
    <row r="15" spans="1:19" x14ac:dyDescent="0.25">
      <c r="A15" s="474"/>
      <c r="B15" s="30" t="s">
        <v>60</v>
      </c>
      <c r="C15" s="87">
        <v>3.8913362701908953</v>
      </c>
      <c r="D15" s="95">
        <v>8.6318662572500848</v>
      </c>
      <c r="E15" s="79">
        <v>8.0154007700385019</v>
      </c>
      <c r="F15" s="95">
        <v>7.5065274151436032</v>
      </c>
      <c r="G15" s="79">
        <v>7.6048098797530068</v>
      </c>
      <c r="H15" s="95">
        <v>6.7550096961861668</v>
      </c>
      <c r="I15" s="79">
        <v>6.9479695431472077</v>
      </c>
      <c r="J15" s="95">
        <v>7.6309067688378027</v>
      </c>
      <c r="K15" s="285">
        <v>6.4211212516297262</v>
      </c>
      <c r="L15" s="285">
        <v>5.7392996108949417</v>
      </c>
      <c r="M15" s="285">
        <v>6.5605095541401273</v>
      </c>
      <c r="N15" s="136"/>
      <c r="O15" s="136"/>
      <c r="P15" s="136"/>
      <c r="Q15" s="136"/>
      <c r="R15" s="36"/>
    </row>
    <row r="16" spans="1:19" x14ac:dyDescent="0.25">
      <c r="A16" s="474"/>
      <c r="B16" s="30" t="s">
        <v>61</v>
      </c>
      <c r="C16" s="87">
        <v>3.4782608695652173</v>
      </c>
      <c r="D16" s="95">
        <v>5.6861258529188783</v>
      </c>
      <c r="E16" s="79">
        <v>5.0867052023121389</v>
      </c>
      <c r="F16" s="95">
        <v>5.5409958816922504</v>
      </c>
      <c r="G16" s="79">
        <v>5.1603391079985252</v>
      </c>
      <c r="H16" s="95">
        <v>5.9690493736182759</v>
      </c>
      <c r="I16" s="79">
        <v>4.7427946005107628</v>
      </c>
      <c r="J16" s="95">
        <v>5.3806734992679361</v>
      </c>
      <c r="K16" s="285">
        <v>5.5575868372943331</v>
      </c>
      <c r="L16" s="285">
        <v>5.3141831238779176</v>
      </c>
      <c r="M16" s="285">
        <v>5.2871148459383752</v>
      </c>
      <c r="N16" s="136"/>
      <c r="O16" s="136"/>
      <c r="P16" s="136"/>
      <c r="Q16" s="136"/>
      <c r="R16" s="36"/>
    </row>
    <row r="17" spans="1:18" x14ac:dyDescent="0.25">
      <c r="A17" s="474"/>
      <c r="B17" s="30" t="s">
        <v>62</v>
      </c>
      <c r="C17" s="87">
        <v>6.0534591194968552</v>
      </c>
      <c r="D17" s="95">
        <v>9.6965469131496338</v>
      </c>
      <c r="E17" s="79">
        <v>8.6987022097509659</v>
      </c>
      <c r="F17" s="95">
        <v>7.9625292740046847</v>
      </c>
      <c r="G17" s="79">
        <v>7.6268412438625202</v>
      </c>
      <c r="H17" s="95">
        <v>7.6517150395778364</v>
      </c>
      <c r="I17" s="79">
        <v>6.7933032839665159</v>
      </c>
      <c r="J17" s="95">
        <v>7.0073931211828988</v>
      </c>
      <c r="K17" s="285">
        <v>7.2896596017983306</v>
      </c>
      <c r="L17" s="285">
        <v>6.7619047619047619</v>
      </c>
      <c r="M17" s="285">
        <v>7.6066199872692559</v>
      </c>
      <c r="N17" s="136"/>
      <c r="O17" s="136"/>
      <c r="P17" s="136"/>
      <c r="Q17" s="136"/>
      <c r="R17" s="36"/>
    </row>
    <row r="18" spans="1:18" x14ac:dyDescent="0.25">
      <c r="A18" s="474"/>
      <c r="B18" s="30" t="s">
        <v>63</v>
      </c>
      <c r="C18" s="87">
        <v>3.5838725734196117</v>
      </c>
      <c r="D18" s="95">
        <v>5.9844677935130193</v>
      </c>
      <c r="E18" s="79">
        <v>6.255792400370713</v>
      </c>
      <c r="F18" s="95">
        <v>6.3527321190581967</v>
      </c>
      <c r="G18" s="79">
        <v>6.9902048085485307</v>
      </c>
      <c r="H18" s="95">
        <v>5.6003584229390686</v>
      </c>
      <c r="I18" s="79">
        <v>5.8875219683655535</v>
      </c>
      <c r="J18" s="95">
        <v>5.4352629253203713</v>
      </c>
      <c r="K18" s="285">
        <v>5.3215077605321506</v>
      </c>
      <c r="L18" s="285">
        <v>5.760069294066696</v>
      </c>
      <c r="M18" s="285">
        <v>6.3663923776526632</v>
      </c>
      <c r="N18" s="136"/>
      <c r="O18" s="136"/>
      <c r="P18" s="136"/>
      <c r="Q18" s="136"/>
      <c r="R18" s="36"/>
    </row>
    <row r="19" spans="1:18" x14ac:dyDescent="0.25">
      <c r="A19" s="474"/>
      <c r="B19" s="30" t="s">
        <v>64</v>
      </c>
      <c r="C19" s="87">
        <v>0</v>
      </c>
      <c r="D19" s="95">
        <v>3.7037037037037033</v>
      </c>
      <c r="E19" s="79">
        <v>11.538461538461538</v>
      </c>
      <c r="F19" s="95">
        <v>16.666666666666664</v>
      </c>
      <c r="G19" s="79">
        <v>17.391304347826086</v>
      </c>
      <c r="H19" s="95">
        <v>26.086956521739129</v>
      </c>
      <c r="I19" s="79">
        <v>36.84210526315789</v>
      </c>
      <c r="J19" s="95">
        <v>14.285714285714285</v>
      </c>
      <c r="K19" s="285">
        <v>11.538461538461538</v>
      </c>
      <c r="L19" s="285">
        <v>8.8235294117647065</v>
      </c>
      <c r="M19" s="285">
        <v>8.5714285714285712</v>
      </c>
      <c r="N19" s="136"/>
      <c r="O19" s="136"/>
      <c r="P19" s="136"/>
      <c r="Q19" s="136"/>
      <c r="R19" s="36"/>
    </row>
    <row r="20" spans="1:18" x14ac:dyDescent="0.25">
      <c r="A20" s="475" t="s">
        <v>126</v>
      </c>
      <c r="B20" s="30" t="s">
        <v>65</v>
      </c>
      <c r="C20" s="87">
        <v>3.4079244508314517</v>
      </c>
      <c r="D20" s="95">
        <v>5.4308881765038661</v>
      </c>
      <c r="E20" s="79">
        <v>4.9826187717265356</v>
      </c>
      <c r="F20" s="95">
        <v>5.1411109113787523</v>
      </c>
      <c r="G20" s="79">
        <v>4.5848375451263541</v>
      </c>
      <c r="H20" s="95">
        <v>4.6995515695067258</v>
      </c>
      <c r="I20" s="79">
        <v>4.5770258236865535</v>
      </c>
      <c r="J20" s="95">
        <v>4.6189376443418011</v>
      </c>
      <c r="K20" s="285">
        <v>5.4929577464788739</v>
      </c>
      <c r="L20" s="285">
        <v>4.114934373891451</v>
      </c>
      <c r="M20" s="285">
        <v>4.6454767726161368</v>
      </c>
      <c r="N20" s="136"/>
      <c r="O20" s="136"/>
      <c r="P20" s="136"/>
      <c r="Q20" s="136"/>
      <c r="R20" s="36"/>
    </row>
    <row r="21" spans="1:18" x14ac:dyDescent="0.25">
      <c r="A21" s="475"/>
      <c r="B21" s="30" t="s">
        <v>66</v>
      </c>
      <c r="C21" s="87">
        <v>2.1665538253215977</v>
      </c>
      <c r="D21" s="95">
        <v>3.7070254110612857</v>
      </c>
      <c r="E21" s="79">
        <v>4.4879518072289155</v>
      </c>
      <c r="F21" s="95">
        <v>4.2352941176470589</v>
      </c>
      <c r="G21" s="79">
        <v>3.2973446162824627</v>
      </c>
      <c r="H21" s="95">
        <v>3.3584250144759702</v>
      </c>
      <c r="I21" s="79">
        <v>3.3623188405797104</v>
      </c>
      <c r="J21" s="95">
        <v>2.8504260946223918</v>
      </c>
      <c r="K21" s="285">
        <v>3.0020402215097639</v>
      </c>
      <c r="L21" s="285">
        <v>3.2927914565410861</v>
      </c>
      <c r="M21" s="285">
        <v>3.3843437316068274</v>
      </c>
      <c r="N21" s="136"/>
      <c r="O21" s="136"/>
      <c r="P21" s="136"/>
      <c r="Q21" s="136"/>
      <c r="R21" s="36"/>
    </row>
    <row r="22" spans="1:18" x14ac:dyDescent="0.25">
      <c r="A22" s="475"/>
      <c r="B22" s="30" t="s">
        <v>67</v>
      </c>
      <c r="C22" s="87">
        <v>1.3710747456877488</v>
      </c>
      <c r="D22" s="95">
        <v>2.1132713440405748</v>
      </c>
      <c r="E22" s="79">
        <v>2.0321761219305672</v>
      </c>
      <c r="F22" s="95">
        <v>2.2584692597239648</v>
      </c>
      <c r="G22" s="79">
        <v>1.928721174004193</v>
      </c>
      <c r="H22" s="95">
        <v>2.3343059608170069</v>
      </c>
      <c r="I22" s="79">
        <v>2.5533696107157806</v>
      </c>
      <c r="J22" s="95">
        <v>2.5651634257343816</v>
      </c>
      <c r="K22" s="285">
        <v>2.7960526315789473</v>
      </c>
      <c r="L22" s="285">
        <v>2.5454545454545454</v>
      </c>
      <c r="M22" s="285">
        <v>3.1957928802589</v>
      </c>
      <c r="N22" s="136"/>
      <c r="O22" s="136"/>
      <c r="P22" s="136"/>
      <c r="Q22" s="136"/>
      <c r="R22" s="36"/>
    </row>
    <row r="23" spans="1:18" x14ac:dyDescent="0.25">
      <c r="A23" s="475"/>
      <c r="B23" s="30" t="s">
        <v>68</v>
      </c>
      <c r="C23" s="87">
        <v>2.5265127885215222</v>
      </c>
      <c r="D23" s="95">
        <v>4.7437774524158129</v>
      </c>
      <c r="E23" s="79">
        <v>4.7125074096028454</v>
      </c>
      <c r="F23" s="95">
        <v>4.3591979075850045</v>
      </c>
      <c r="G23" s="79">
        <v>4.3329532497149374</v>
      </c>
      <c r="H23" s="95">
        <v>4.7223812249570694</v>
      </c>
      <c r="I23" s="79">
        <v>4.3599776411403015</v>
      </c>
      <c r="J23" s="95">
        <v>4.1869802122168052</v>
      </c>
      <c r="K23" s="285">
        <v>4.4899119067917024</v>
      </c>
      <c r="L23" s="285">
        <v>4.3600562587904363</v>
      </c>
      <c r="M23" s="285">
        <v>3.9854055571147908</v>
      </c>
      <c r="N23" s="136"/>
      <c r="O23" s="136"/>
      <c r="P23" s="136"/>
      <c r="Q23" s="136"/>
      <c r="R23" s="36"/>
    </row>
    <row r="24" spans="1:18" x14ac:dyDescent="0.25">
      <c r="A24" s="475"/>
      <c r="B24" s="30" t="s">
        <v>69</v>
      </c>
      <c r="C24" s="87">
        <v>2.5531914893617018</v>
      </c>
      <c r="D24" s="95">
        <v>3.8435140700068633</v>
      </c>
      <c r="E24" s="79">
        <v>3.755868544600939</v>
      </c>
      <c r="F24" s="95">
        <v>3.4670292318150921</v>
      </c>
      <c r="G24" s="79">
        <v>3.3152909336941816</v>
      </c>
      <c r="H24" s="95">
        <v>3.3944331296673456</v>
      </c>
      <c r="I24" s="79">
        <v>2.7278775781769795</v>
      </c>
      <c r="J24" s="95">
        <v>3.0100334448160537</v>
      </c>
      <c r="K24" s="285">
        <v>2.8514588859416445</v>
      </c>
      <c r="L24" s="285">
        <v>3.2175032175032174</v>
      </c>
      <c r="M24" s="285">
        <v>2.5773195876288657</v>
      </c>
      <c r="N24" s="136"/>
      <c r="O24" s="136"/>
      <c r="P24" s="136"/>
      <c r="Q24" s="136"/>
      <c r="R24" s="36"/>
    </row>
    <row r="25" spans="1:18" x14ac:dyDescent="0.25">
      <c r="A25" s="475"/>
      <c r="B25" s="30" t="s">
        <v>70</v>
      </c>
      <c r="C25" s="87">
        <v>1.2987012987012987</v>
      </c>
      <c r="D25" s="95">
        <v>2.1582733812949639</v>
      </c>
      <c r="E25" s="79">
        <v>2.3178807947019866</v>
      </c>
      <c r="F25" s="95">
        <v>2.5398191993112351</v>
      </c>
      <c r="G25" s="79">
        <v>1.6766981943250214</v>
      </c>
      <c r="H25" s="95">
        <v>2.2668947818648419</v>
      </c>
      <c r="I25" s="79">
        <v>2.1303792074989345</v>
      </c>
      <c r="J25" s="95">
        <v>2.1312872975277068</v>
      </c>
      <c r="K25" s="285">
        <v>2.2998296422487225</v>
      </c>
      <c r="L25" s="285">
        <v>1.9582801191996593</v>
      </c>
      <c r="M25" s="285">
        <v>2.2212908633696564</v>
      </c>
      <c r="N25" s="136"/>
      <c r="O25" s="136"/>
      <c r="P25" s="136"/>
      <c r="Q25" s="136"/>
      <c r="R25" s="36"/>
    </row>
    <row r="26" spans="1:18" x14ac:dyDescent="0.25">
      <c r="A26" s="475"/>
      <c r="B26" s="30" t="s">
        <v>71</v>
      </c>
      <c r="C26" s="87">
        <v>1.5920398009950247</v>
      </c>
      <c r="D26" s="95">
        <v>2.7052238805970146</v>
      </c>
      <c r="E26" s="79">
        <v>2.8195488721804511</v>
      </c>
      <c r="F26" s="95">
        <v>3.5071090047393367</v>
      </c>
      <c r="G26" s="79">
        <v>3.1686859273066172</v>
      </c>
      <c r="H26" s="95">
        <v>3.2906764168190126</v>
      </c>
      <c r="I26" s="79">
        <v>3.5348837209302326</v>
      </c>
      <c r="J26" s="95">
        <v>3.4482758620689653</v>
      </c>
      <c r="K26" s="285">
        <v>3.700277520814061</v>
      </c>
      <c r="L26" s="285">
        <v>3.4132841328413286</v>
      </c>
      <c r="M26" s="285">
        <v>3.4227567067530065</v>
      </c>
      <c r="N26" s="136"/>
      <c r="O26" s="136"/>
      <c r="P26" s="136"/>
      <c r="Q26" s="136"/>
      <c r="R26" s="36"/>
    </row>
    <row r="27" spans="1:18" x14ac:dyDescent="0.25">
      <c r="A27" s="474" t="s">
        <v>127</v>
      </c>
      <c r="B27" s="30" t="s">
        <v>72</v>
      </c>
      <c r="C27" s="87">
        <v>3.6053970360539709</v>
      </c>
      <c r="D27" s="95">
        <v>6.5903154510749449</v>
      </c>
      <c r="E27" s="79">
        <v>6.3860667634252533</v>
      </c>
      <c r="F27" s="95">
        <v>6.5287530840766745</v>
      </c>
      <c r="G27" s="79">
        <v>5.4188132035871011</v>
      </c>
      <c r="H27" s="95">
        <v>5.577841451766953</v>
      </c>
      <c r="I27" s="79">
        <v>5.73346116970278</v>
      </c>
      <c r="J27" s="95">
        <v>5.568096313017306</v>
      </c>
      <c r="K27" s="285">
        <v>5.1550313867224657</v>
      </c>
      <c r="L27" s="285">
        <v>5.0202280250091942</v>
      </c>
      <c r="M27" s="285">
        <v>6.1927445950897768</v>
      </c>
      <c r="N27" s="136"/>
      <c r="O27" s="136"/>
      <c r="P27" s="136"/>
      <c r="Q27" s="136"/>
      <c r="R27" s="36"/>
    </row>
    <row r="28" spans="1:18" x14ac:dyDescent="0.25">
      <c r="A28" s="474"/>
      <c r="B28" s="30" t="s">
        <v>73</v>
      </c>
      <c r="C28" s="87">
        <v>1.3240418118466899</v>
      </c>
      <c r="D28" s="95">
        <v>2.9323758228605628</v>
      </c>
      <c r="E28" s="79">
        <v>3.6835748792270531</v>
      </c>
      <c r="F28" s="95">
        <v>3.4596375617792421</v>
      </c>
      <c r="G28" s="79">
        <v>3.4675615212527968</v>
      </c>
      <c r="H28" s="95">
        <v>2.8100183262064751</v>
      </c>
      <c r="I28" s="79">
        <v>4.1993281075027999</v>
      </c>
      <c r="J28" s="95">
        <v>3.7478705281090292</v>
      </c>
      <c r="K28" s="285">
        <v>3.133903133903134</v>
      </c>
      <c r="L28" s="285">
        <v>2.9360967184801381</v>
      </c>
      <c r="M28" s="285">
        <v>2.9629629629629632</v>
      </c>
      <c r="N28" s="136"/>
      <c r="O28" s="136"/>
      <c r="P28" s="136"/>
      <c r="Q28" s="136"/>
      <c r="R28" s="36"/>
    </row>
    <row r="29" spans="1:18" x14ac:dyDescent="0.25">
      <c r="A29" s="474"/>
      <c r="B29" s="30" t="s">
        <v>74</v>
      </c>
      <c r="C29" s="87">
        <v>2.6753864447086801</v>
      </c>
      <c r="D29" s="95">
        <v>6.9361277445109781</v>
      </c>
      <c r="E29" s="79">
        <v>6.0931899641577063</v>
      </c>
      <c r="F29" s="95">
        <v>5.2579852579852577</v>
      </c>
      <c r="G29" s="79">
        <v>4.8115079365079367</v>
      </c>
      <c r="H29" s="95">
        <v>4.5876037091264035</v>
      </c>
      <c r="I29" s="79">
        <v>4.5031815956926087</v>
      </c>
      <c r="J29" s="95">
        <v>5.0314465408805038</v>
      </c>
      <c r="K29" s="285">
        <v>4.8562933597621409</v>
      </c>
      <c r="L29" s="285">
        <v>4.3499752842313395</v>
      </c>
      <c r="M29" s="285">
        <v>4.05</v>
      </c>
      <c r="N29" s="136"/>
      <c r="O29" s="136"/>
      <c r="P29" s="136"/>
      <c r="Q29" s="136"/>
      <c r="R29" s="36"/>
    </row>
    <row r="30" spans="1:18" x14ac:dyDescent="0.25">
      <c r="A30" s="474"/>
      <c r="B30" s="30" t="s">
        <v>75</v>
      </c>
      <c r="C30" s="87">
        <v>1.5689512799339389</v>
      </c>
      <c r="D30" s="95">
        <v>2.7818448023426061</v>
      </c>
      <c r="E30" s="79">
        <v>3.6594473487677375</v>
      </c>
      <c r="F30" s="95">
        <v>3.8179148311306901</v>
      </c>
      <c r="G30" s="79">
        <v>4.2415528396836804</v>
      </c>
      <c r="H30" s="95">
        <v>3.9464411557434813</v>
      </c>
      <c r="I30" s="79">
        <v>3.8571428571428568</v>
      </c>
      <c r="J30" s="95">
        <v>3.3643521832498213</v>
      </c>
      <c r="K30" s="285">
        <v>3.870967741935484</v>
      </c>
      <c r="L30" s="285">
        <v>2.6390870185449358</v>
      </c>
      <c r="M30" s="285">
        <v>3.4628975265017665</v>
      </c>
      <c r="N30" s="136"/>
      <c r="O30" s="136"/>
      <c r="P30" s="136"/>
      <c r="Q30" s="136"/>
      <c r="R30" s="36"/>
    </row>
    <row r="31" spans="1:18" x14ac:dyDescent="0.25">
      <c r="A31" s="474"/>
      <c r="B31" s="30" t="s">
        <v>76</v>
      </c>
      <c r="C31" s="87">
        <v>3.564356435643564</v>
      </c>
      <c r="D31" s="95">
        <v>4.918032786885246</v>
      </c>
      <c r="E31" s="79">
        <v>4.066543438077634</v>
      </c>
      <c r="F31" s="95">
        <v>4.868913857677903</v>
      </c>
      <c r="G31" s="79">
        <v>6.1482820976491857</v>
      </c>
      <c r="H31" s="95">
        <v>5.3113553113553111</v>
      </c>
      <c r="I31" s="79">
        <v>6.2157221206581355</v>
      </c>
      <c r="J31" s="95">
        <v>6.6420664206642073</v>
      </c>
      <c r="K31" s="285">
        <v>6.2962962962962958</v>
      </c>
      <c r="L31" s="285">
        <v>6.8645640074211505</v>
      </c>
      <c r="M31" s="285">
        <v>7.875457875457875</v>
      </c>
      <c r="N31" s="136"/>
      <c r="O31" s="136"/>
      <c r="P31" s="136"/>
      <c r="Q31" s="136"/>
      <c r="R31" s="36"/>
    </row>
    <row r="32" spans="1:18" x14ac:dyDescent="0.25">
      <c r="A32" s="474"/>
      <c r="B32" s="30" t="s">
        <v>77</v>
      </c>
      <c r="C32" s="87">
        <v>3.0303030303030303</v>
      </c>
      <c r="D32" s="95">
        <v>3.3333333333333335</v>
      </c>
      <c r="E32" s="79">
        <v>4.0983606557377046</v>
      </c>
      <c r="F32" s="95">
        <v>7.4380165289256199</v>
      </c>
      <c r="G32" s="79">
        <v>5.2173913043478262</v>
      </c>
      <c r="H32" s="95">
        <v>7.5471698113207548</v>
      </c>
      <c r="I32" s="79">
        <v>9.2436974789915975</v>
      </c>
      <c r="J32" s="95">
        <v>7.2072072072072073</v>
      </c>
      <c r="K32" s="285">
        <v>8.1818181818181817</v>
      </c>
      <c r="L32" s="285">
        <v>9.6491228070175428</v>
      </c>
      <c r="M32" s="285">
        <v>9.7345132743362832</v>
      </c>
      <c r="N32" s="136"/>
      <c r="O32" s="136"/>
      <c r="P32" s="136"/>
      <c r="Q32" s="136"/>
      <c r="R32" s="36"/>
    </row>
    <row r="33" spans="1:18" x14ac:dyDescent="0.25">
      <c r="A33" s="474"/>
      <c r="B33" s="30" t="s">
        <v>78</v>
      </c>
      <c r="C33" s="87">
        <v>3.2367972742759794</v>
      </c>
      <c r="D33" s="95">
        <v>5.50935550935551</v>
      </c>
      <c r="E33" s="79">
        <v>4.5236828100053224</v>
      </c>
      <c r="F33" s="95">
        <v>4.21875</v>
      </c>
      <c r="G33" s="79">
        <v>3.9419087136929458</v>
      </c>
      <c r="H33" s="95">
        <v>3.9836567926455571</v>
      </c>
      <c r="I33" s="79">
        <v>3.6503856041131106</v>
      </c>
      <c r="J33" s="95">
        <v>3.4119417962870049</v>
      </c>
      <c r="K33" s="285">
        <v>2.9322548028311428</v>
      </c>
      <c r="L33" s="285">
        <v>3.083923154701719</v>
      </c>
      <c r="M33" s="285">
        <v>3.4930139720558881</v>
      </c>
      <c r="N33" s="136"/>
      <c r="O33" s="136"/>
      <c r="P33" s="136"/>
      <c r="Q33" s="136"/>
      <c r="R33" s="36"/>
    </row>
    <row r="34" spans="1:18" x14ac:dyDescent="0.25">
      <c r="A34" s="474"/>
      <c r="B34" s="30" t="s">
        <v>79</v>
      </c>
      <c r="C34" s="87">
        <v>2.8458844133099825</v>
      </c>
      <c r="D34" s="95">
        <v>6.5870910698496905</v>
      </c>
      <c r="E34" s="79">
        <v>4.7619047619047619</v>
      </c>
      <c r="F34" s="95">
        <v>3.9534883720930232</v>
      </c>
      <c r="G34" s="79">
        <v>4.646622413119875</v>
      </c>
      <c r="H34" s="95">
        <v>6.8021892103205621</v>
      </c>
      <c r="I34" s="79">
        <v>7.0742022299115721</v>
      </c>
      <c r="J34" s="95">
        <v>5.1487414187643026</v>
      </c>
      <c r="K34" s="285">
        <v>5.0247430529120667</v>
      </c>
      <c r="L34" s="285">
        <v>4.2956656346749229</v>
      </c>
      <c r="M34" s="285">
        <v>4.447852760736196</v>
      </c>
      <c r="N34" s="136"/>
      <c r="O34" s="136"/>
      <c r="P34" s="136"/>
      <c r="Q34" s="136"/>
      <c r="R34" s="36"/>
    </row>
    <row r="35" spans="1:18" x14ac:dyDescent="0.25">
      <c r="A35" s="474"/>
      <c r="B35" s="30" t="s">
        <v>80</v>
      </c>
      <c r="C35" s="87">
        <v>1.171875</v>
      </c>
      <c r="D35" s="95">
        <v>3.0188679245283021</v>
      </c>
      <c r="E35" s="79">
        <v>2.9850746268656714</v>
      </c>
      <c r="F35" s="95">
        <v>2.9520295202952029</v>
      </c>
      <c r="G35" s="79">
        <v>4.7445255474452548</v>
      </c>
      <c r="H35" s="95">
        <v>4.395604395604396</v>
      </c>
      <c r="I35" s="79">
        <v>3.2490974729241873</v>
      </c>
      <c r="J35" s="95">
        <v>4.5614035087719298</v>
      </c>
      <c r="K35" s="285">
        <v>3.3088235294117649</v>
      </c>
      <c r="L35" s="285">
        <v>3.1914893617021276</v>
      </c>
      <c r="M35" s="285">
        <v>5.4347826086956523</v>
      </c>
      <c r="N35" s="136"/>
      <c r="O35" s="136"/>
      <c r="P35" s="136"/>
      <c r="Q35" s="136"/>
      <c r="R35" s="36"/>
    </row>
    <row r="36" spans="1:18" x14ac:dyDescent="0.25">
      <c r="A36" s="474" t="s">
        <v>128</v>
      </c>
      <c r="B36" s="30" t="s">
        <v>81</v>
      </c>
      <c r="C36" s="87">
        <v>2.5105966742745354</v>
      </c>
      <c r="D36" s="95">
        <v>5.644034646549315</v>
      </c>
      <c r="E36" s="79">
        <v>6.3207286778912506</v>
      </c>
      <c r="F36" s="95">
        <v>6.2111801242236027</v>
      </c>
      <c r="G36" s="79">
        <v>6.0786974219810039</v>
      </c>
      <c r="H36" s="95">
        <v>6.3858695652173916</v>
      </c>
      <c r="I36" s="79">
        <v>6.0026917900403776</v>
      </c>
      <c r="J36" s="95">
        <v>5.8176943699731902</v>
      </c>
      <c r="K36" s="285">
        <v>5.4989270386266096</v>
      </c>
      <c r="L36" s="285">
        <v>5.7359307359307357</v>
      </c>
      <c r="M36" s="285">
        <v>5.5303232701041951</v>
      </c>
      <c r="N36" s="136"/>
      <c r="O36" s="136"/>
      <c r="P36" s="136"/>
      <c r="Q36" s="136"/>
      <c r="R36" s="36"/>
    </row>
    <row r="37" spans="1:18" x14ac:dyDescent="0.25">
      <c r="A37" s="474"/>
      <c r="B37" s="30" t="s">
        <v>82</v>
      </c>
      <c r="C37" s="87">
        <v>1.7103762827822122</v>
      </c>
      <c r="D37" s="95">
        <v>4.0904198062432719</v>
      </c>
      <c r="E37" s="79">
        <v>4.1484716157205241</v>
      </c>
      <c r="F37" s="95">
        <v>4.9833887043189371</v>
      </c>
      <c r="G37" s="79">
        <v>4.4324324324324325</v>
      </c>
      <c r="H37" s="95">
        <v>4.2780748663101598</v>
      </c>
      <c r="I37" s="79">
        <v>4.0685224839400433</v>
      </c>
      <c r="J37" s="95">
        <v>4.4324324324324325</v>
      </c>
      <c r="K37" s="285">
        <v>3.727369542066028</v>
      </c>
      <c r="L37" s="285">
        <v>4.0685224839400433</v>
      </c>
      <c r="M37" s="285">
        <v>4.3524416135881099</v>
      </c>
      <c r="N37" s="136"/>
      <c r="O37" s="136"/>
      <c r="P37" s="136"/>
      <c r="Q37" s="136"/>
      <c r="R37" s="36"/>
    </row>
    <row r="38" spans="1:18" x14ac:dyDescent="0.25">
      <c r="A38" s="474"/>
      <c r="B38" s="30" t="s">
        <v>83</v>
      </c>
      <c r="C38" s="87">
        <v>1.493975903614458</v>
      </c>
      <c r="D38" s="95">
        <v>3.1569173630454963</v>
      </c>
      <c r="E38" s="79">
        <v>3.5304906006419072</v>
      </c>
      <c r="F38" s="95">
        <v>4.2495479204339963</v>
      </c>
      <c r="G38" s="79">
        <v>3.4747292418772564</v>
      </c>
      <c r="H38" s="95">
        <v>3.6489607390300232</v>
      </c>
      <c r="I38" s="79">
        <v>4.030452306314376</v>
      </c>
      <c r="J38" s="95">
        <v>3.4606741573033708</v>
      </c>
      <c r="K38" s="285">
        <v>3.7718491260349589</v>
      </c>
      <c r="L38" s="285">
        <v>3.7413394919168592</v>
      </c>
      <c r="M38" s="285">
        <v>4.1554959785522785</v>
      </c>
      <c r="N38" s="136"/>
      <c r="O38" s="136"/>
      <c r="P38" s="136"/>
      <c r="Q38" s="136"/>
      <c r="R38" s="36"/>
    </row>
    <row r="39" spans="1:18" x14ac:dyDescent="0.25">
      <c r="A39" s="474"/>
      <c r="B39" s="30" t="s">
        <v>84</v>
      </c>
      <c r="C39" s="87">
        <v>3.5333707234997194</v>
      </c>
      <c r="D39" s="95">
        <v>8.8357588357588366</v>
      </c>
      <c r="E39" s="79">
        <v>9.1804979253112045</v>
      </c>
      <c r="F39" s="95">
        <v>7.6109936575052854</v>
      </c>
      <c r="G39" s="79">
        <v>6.0094886663152343</v>
      </c>
      <c r="H39" s="95">
        <v>6.8838675775091964</v>
      </c>
      <c r="I39" s="79">
        <v>5.7291666666666661</v>
      </c>
      <c r="J39" s="95">
        <v>5.518987341772152</v>
      </c>
      <c r="K39" s="285">
        <v>4.7643707923355771</v>
      </c>
      <c r="L39" s="285">
        <v>4.4875063742988264</v>
      </c>
      <c r="M39" s="285">
        <v>4.0238450074515644</v>
      </c>
      <c r="N39" s="136"/>
      <c r="O39" s="136"/>
      <c r="P39" s="136"/>
      <c r="Q39" s="136"/>
      <c r="R39" s="36"/>
    </row>
    <row r="40" spans="1:18" x14ac:dyDescent="0.25">
      <c r="A40" s="474"/>
      <c r="B40" s="30" t="s">
        <v>85</v>
      </c>
      <c r="C40" s="87">
        <v>1.650485436893204</v>
      </c>
      <c r="D40" s="95">
        <v>6.8201948627103635</v>
      </c>
      <c r="E40" s="79">
        <v>7.9393398751115081</v>
      </c>
      <c r="F40" s="95">
        <v>8.626760563380282</v>
      </c>
      <c r="G40" s="79">
        <v>7.4955908289241622</v>
      </c>
      <c r="H40" s="95">
        <v>7.4139452780229469</v>
      </c>
      <c r="I40" s="79">
        <v>7.1866783523225246</v>
      </c>
      <c r="J40" s="95">
        <v>7.5221238938053103</v>
      </c>
      <c r="K40" s="285">
        <v>7.1428571428571423</v>
      </c>
      <c r="L40" s="285">
        <v>6.5445026178010473</v>
      </c>
      <c r="M40" s="285">
        <v>6.331309627059845</v>
      </c>
      <c r="N40" s="136"/>
      <c r="O40" s="136"/>
      <c r="P40" s="136"/>
      <c r="Q40" s="136"/>
      <c r="R40" s="36"/>
    </row>
    <row r="41" spans="1:18" x14ac:dyDescent="0.25">
      <c r="A41" s="474"/>
      <c r="B41" s="30" t="s">
        <v>86</v>
      </c>
      <c r="C41" s="87">
        <v>2.4242424242424243</v>
      </c>
      <c r="D41" s="95">
        <v>3.5681610247026532</v>
      </c>
      <c r="E41" s="79">
        <v>4.296160877513711</v>
      </c>
      <c r="F41" s="95">
        <v>3.1934306569343067</v>
      </c>
      <c r="G41" s="79">
        <v>3.2727272727272729</v>
      </c>
      <c r="H41" s="95">
        <v>3.669724770642202</v>
      </c>
      <c r="I41" s="79">
        <v>4.284412032816773</v>
      </c>
      <c r="J41" s="95">
        <v>3.6563071297989032</v>
      </c>
      <c r="K41" s="285">
        <v>4.2001787310098297</v>
      </c>
      <c r="L41" s="285">
        <v>3.5103510351035103</v>
      </c>
      <c r="M41" s="285">
        <v>3.1559963931469794</v>
      </c>
      <c r="N41" s="136"/>
      <c r="O41" s="136"/>
      <c r="P41" s="136"/>
      <c r="Q41" s="136"/>
      <c r="R41" s="36"/>
    </row>
    <row r="42" spans="1:18" x14ac:dyDescent="0.25">
      <c r="A42" s="474"/>
      <c r="B42" s="30" t="s">
        <v>87</v>
      </c>
      <c r="C42" s="87">
        <v>4.8780487804878048</v>
      </c>
      <c r="D42" s="95">
        <v>5.8394160583941606</v>
      </c>
      <c r="E42" s="79">
        <v>4.7619047619047619</v>
      </c>
      <c r="F42" s="95">
        <v>5.836575875486381</v>
      </c>
      <c r="G42" s="79">
        <v>5.7251908396946565</v>
      </c>
      <c r="H42" s="95">
        <v>4.8507462686567164</v>
      </c>
      <c r="I42" s="79">
        <v>5.6390977443609023</v>
      </c>
      <c r="J42" s="95">
        <v>4.4776119402985071</v>
      </c>
      <c r="K42" s="285">
        <v>4.4776119402985071</v>
      </c>
      <c r="L42" s="285">
        <v>4.428044280442804</v>
      </c>
      <c r="M42" s="285">
        <v>2.9629629629629632</v>
      </c>
      <c r="N42" s="136"/>
      <c r="O42" s="136"/>
      <c r="P42" s="136"/>
      <c r="Q42" s="136"/>
      <c r="R42" s="36"/>
    </row>
    <row r="43" spans="1:18" x14ac:dyDescent="0.25">
      <c r="A43" s="474" t="s">
        <v>129</v>
      </c>
      <c r="B43" s="30" t="s">
        <v>88</v>
      </c>
      <c r="C43" s="87">
        <v>7.7599586135540601</v>
      </c>
      <c r="D43" s="95">
        <v>7.8730420445177254</v>
      </c>
      <c r="E43" s="79">
        <v>8.2230244685118326</v>
      </c>
      <c r="F43" s="95">
        <v>8.7573554863274499</v>
      </c>
      <c r="G43" s="79">
        <v>7.8218169063486496</v>
      </c>
      <c r="H43" s="95">
        <v>7.6670317634173051</v>
      </c>
      <c r="I43" s="79">
        <v>7.2092159048680786</v>
      </c>
      <c r="J43" s="95">
        <v>6.5281899109792292</v>
      </c>
      <c r="K43" s="285">
        <v>6.4074074074074074</v>
      </c>
      <c r="L43" s="285">
        <v>6.5690690690690694</v>
      </c>
      <c r="M43" s="285">
        <v>6.7734887108521491</v>
      </c>
      <c r="N43" s="136"/>
      <c r="O43" s="136"/>
      <c r="P43" s="136"/>
      <c r="Q43" s="136"/>
      <c r="R43" s="36"/>
    </row>
    <row r="44" spans="1:18" x14ac:dyDescent="0.25">
      <c r="A44" s="474"/>
      <c r="B44" s="30" t="s">
        <v>89</v>
      </c>
      <c r="C44" s="87">
        <v>5.5759803921568629</v>
      </c>
      <c r="D44" s="95">
        <v>7.6999750809867926</v>
      </c>
      <c r="E44" s="79">
        <v>7.6809815950920246</v>
      </c>
      <c r="F44" s="95">
        <v>8.069692801467216</v>
      </c>
      <c r="G44" s="79">
        <v>6.6360505166475319</v>
      </c>
      <c r="H44" s="95">
        <v>6.3557384545038866</v>
      </c>
      <c r="I44" s="79">
        <v>6.0243734191768219</v>
      </c>
      <c r="J44" s="95">
        <v>5.9840728100113765</v>
      </c>
      <c r="K44" s="285">
        <v>5.40297163439892</v>
      </c>
      <c r="L44" s="285">
        <v>6.0189359783588818</v>
      </c>
      <c r="M44" s="285">
        <v>6.6117542297417637</v>
      </c>
      <c r="N44" s="136"/>
      <c r="O44" s="136"/>
      <c r="P44" s="136"/>
      <c r="Q44" s="136"/>
      <c r="R44" s="36"/>
    </row>
    <row r="45" spans="1:18" x14ac:dyDescent="0.25">
      <c r="A45" s="474"/>
      <c r="B45" s="30" t="s">
        <v>90</v>
      </c>
      <c r="C45" s="87">
        <v>4.8530721282279607</v>
      </c>
      <c r="D45" s="95">
        <v>6.7911040508339946</v>
      </c>
      <c r="E45" s="79">
        <v>7.9062375844259041</v>
      </c>
      <c r="F45" s="95">
        <v>8.9988751406074243</v>
      </c>
      <c r="G45" s="79">
        <v>7.6837001118985446</v>
      </c>
      <c r="H45" s="95">
        <v>7.0866141732283463</v>
      </c>
      <c r="I45" s="79">
        <v>6.7979197622585437</v>
      </c>
      <c r="J45" s="95">
        <v>7.0240295748613679</v>
      </c>
      <c r="K45" s="285">
        <v>6.4050351721584606</v>
      </c>
      <c r="L45" s="285">
        <v>6.6041275797373356</v>
      </c>
      <c r="M45" s="285">
        <v>6.1544199925400971</v>
      </c>
      <c r="N45" s="136"/>
      <c r="O45" s="136"/>
      <c r="P45" s="136"/>
      <c r="Q45" s="136"/>
      <c r="R45" s="36"/>
    </row>
    <row r="46" spans="1:18" x14ac:dyDescent="0.25">
      <c r="A46" s="474"/>
      <c r="B46" s="30" t="s">
        <v>91</v>
      </c>
      <c r="C46" s="87">
        <v>3.4241245136186773</v>
      </c>
      <c r="D46" s="95">
        <v>5.5090655509065547</v>
      </c>
      <c r="E46" s="79">
        <v>5.6309362279511532</v>
      </c>
      <c r="F46" s="95">
        <v>5.4289544235924936</v>
      </c>
      <c r="G46" s="79">
        <v>4.1168658698539176</v>
      </c>
      <c r="H46" s="95">
        <v>4.3333333333333339</v>
      </c>
      <c r="I46" s="79">
        <v>4.1612483745123541</v>
      </c>
      <c r="J46" s="95">
        <v>5.4627249357326475</v>
      </c>
      <c r="K46" s="285">
        <v>4.6421663442940044</v>
      </c>
      <c r="L46" s="285">
        <v>5.721716514954486</v>
      </c>
      <c r="M46" s="285">
        <v>5.182341650671785</v>
      </c>
      <c r="N46" s="136"/>
      <c r="O46" s="136"/>
      <c r="P46" s="136"/>
      <c r="Q46" s="136"/>
      <c r="R46" s="36"/>
    </row>
    <row r="47" spans="1:18" x14ac:dyDescent="0.25">
      <c r="A47" s="474"/>
      <c r="B47" s="30" t="s">
        <v>92</v>
      </c>
      <c r="C47" s="87">
        <v>5.8193849746983259</v>
      </c>
      <c r="D47" s="95">
        <v>8.9087656529517005</v>
      </c>
      <c r="E47" s="79">
        <v>9.3202146690518788</v>
      </c>
      <c r="F47" s="95">
        <v>9.823418481056061</v>
      </c>
      <c r="G47" s="79">
        <v>8.2714557071317554</v>
      </c>
      <c r="H47" s="95">
        <v>7.7789327789327789</v>
      </c>
      <c r="I47" s="79">
        <v>6.973140495867769</v>
      </c>
      <c r="J47" s="95">
        <v>6.2767964328588581</v>
      </c>
      <c r="K47" s="285">
        <v>6.2381526796484579</v>
      </c>
      <c r="L47" s="285">
        <v>6.8989188261541106</v>
      </c>
      <c r="M47" s="285">
        <v>6.1068702290076331</v>
      </c>
      <c r="N47" s="136"/>
      <c r="O47" s="136"/>
      <c r="P47" s="136"/>
      <c r="Q47" s="136"/>
      <c r="R47" s="36"/>
    </row>
    <row r="48" spans="1:18" x14ac:dyDescent="0.25">
      <c r="A48" s="474"/>
      <c r="B48" s="30" t="s">
        <v>93</v>
      </c>
      <c r="C48" s="87">
        <v>4.8975409836065573</v>
      </c>
      <c r="D48" s="95">
        <v>7.3695731484859541</v>
      </c>
      <c r="E48" s="79">
        <v>7.3125805857432304</v>
      </c>
      <c r="F48" s="95">
        <v>7.7922077922077921</v>
      </c>
      <c r="G48" s="79">
        <v>6.1697574893009985</v>
      </c>
      <c r="H48" s="95">
        <v>6.4801699716713888</v>
      </c>
      <c r="I48" s="79">
        <v>6.0425083435798346</v>
      </c>
      <c r="J48" s="95">
        <v>6.1598028863076379</v>
      </c>
      <c r="K48" s="285">
        <v>5.5732484076433124</v>
      </c>
      <c r="L48" s="285">
        <v>6.0810810810810816</v>
      </c>
      <c r="M48" s="285">
        <v>5.6788397693517387</v>
      </c>
      <c r="N48" s="136"/>
      <c r="O48" s="136"/>
      <c r="P48" s="136"/>
      <c r="Q48" s="136"/>
      <c r="R48" s="36"/>
    </row>
    <row r="49" spans="1:18" x14ac:dyDescent="0.25">
      <c r="A49" s="474"/>
      <c r="B49" s="30" t="s">
        <v>94</v>
      </c>
      <c r="C49" s="87">
        <v>4.2487046632124352</v>
      </c>
      <c r="D49" s="95">
        <v>5.0311451844753234</v>
      </c>
      <c r="E49" s="79">
        <v>5.2580800771828269</v>
      </c>
      <c r="F49" s="95">
        <v>4.8479087452471479</v>
      </c>
      <c r="G49" s="79">
        <v>5.2857142857142856</v>
      </c>
      <c r="H49" s="95">
        <v>4.0991420400381315</v>
      </c>
      <c r="I49" s="79">
        <v>4.5261669024045261</v>
      </c>
      <c r="J49" s="95">
        <v>4.8711943793911008</v>
      </c>
      <c r="K49" s="285">
        <v>4.7058823529411766</v>
      </c>
      <c r="L49" s="285">
        <v>5.2014995313964381</v>
      </c>
      <c r="M49" s="285">
        <v>5.5191768007483626</v>
      </c>
      <c r="N49" s="136"/>
      <c r="O49" s="136"/>
      <c r="P49" s="136"/>
      <c r="Q49" s="136"/>
      <c r="R49" s="36"/>
    </row>
    <row r="50" spans="1:18" x14ac:dyDescent="0.25">
      <c r="A50" s="474"/>
      <c r="B50" s="30" t="s">
        <v>95</v>
      </c>
      <c r="C50" s="87">
        <v>3.8044731381139036</v>
      </c>
      <c r="D50" s="95">
        <v>7.1644367716875266</v>
      </c>
      <c r="E50" s="79">
        <v>7.2054735941843058</v>
      </c>
      <c r="F50" s="95">
        <v>8.2222222222222232</v>
      </c>
      <c r="G50" s="79">
        <v>7.0676387201296071</v>
      </c>
      <c r="H50" s="95">
        <v>6.6280033140016572</v>
      </c>
      <c r="I50" s="79">
        <v>5.513886073383337</v>
      </c>
      <c r="J50" s="95">
        <v>5.5966420147911258</v>
      </c>
      <c r="K50" s="285">
        <v>5.211267605633803</v>
      </c>
      <c r="L50" s="285">
        <v>5.5744255744255744</v>
      </c>
      <c r="M50" s="285">
        <v>5.4896440780213149</v>
      </c>
      <c r="N50" s="136"/>
      <c r="O50" s="136"/>
      <c r="P50" s="136"/>
      <c r="Q50" s="136"/>
      <c r="R50" s="36"/>
    </row>
    <row r="51" spans="1:18" x14ac:dyDescent="0.25">
      <c r="A51" s="474"/>
      <c r="B51" s="30" t="s">
        <v>96</v>
      </c>
      <c r="C51" s="87">
        <v>5.8045554739162384</v>
      </c>
      <c r="D51" s="95">
        <v>8.1990189208128932</v>
      </c>
      <c r="E51" s="79">
        <v>8.2304526748971192</v>
      </c>
      <c r="F51" s="95">
        <v>7.4708704592186423</v>
      </c>
      <c r="G51" s="79">
        <v>7.3407202216066487</v>
      </c>
      <c r="H51" s="95">
        <v>6.6115702479338845</v>
      </c>
      <c r="I51" s="79">
        <v>5.9304703476482619</v>
      </c>
      <c r="J51" s="95">
        <v>5.8344640434192669</v>
      </c>
      <c r="K51" s="285">
        <v>6.5852002715546503</v>
      </c>
      <c r="L51" s="285">
        <v>5.3814713896457764</v>
      </c>
      <c r="M51" s="285">
        <v>5.7029177718832891</v>
      </c>
      <c r="N51" s="136"/>
      <c r="O51" s="136"/>
      <c r="P51" s="136"/>
      <c r="Q51" s="136"/>
      <c r="R51" s="36"/>
    </row>
    <row r="52" spans="1:18" x14ac:dyDescent="0.25">
      <c r="A52" s="474"/>
      <c r="B52" s="30" t="s">
        <v>97</v>
      </c>
      <c r="C52" s="87">
        <v>2.4266365688487586</v>
      </c>
      <c r="D52" s="95">
        <v>3.8604651162790695</v>
      </c>
      <c r="E52" s="79">
        <v>3.4013605442176873</v>
      </c>
      <c r="F52" s="95">
        <v>4.0088105726872252</v>
      </c>
      <c r="G52" s="79">
        <v>2.8997867803837956</v>
      </c>
      <c r="H52" s="95">
        <v>3.266864658464149</v>
      </c>
      <c r="I52" s="79">
        <v>3.0176026823134956</v>
      </c>
      <c r="J52" s="95">
        <v>4.1649979975971165</v>
      </c>
      <c r="K52" s="285">
        <v>4.0211210398050365</v>
      </c>
      <c r="L52" s="285">
        <v>4.0315876974231095</v>
      </c>
      <c r="M52" s="285">
        <v>3.3623910336239105</v>
      </c>
      <c r="N52" s="136"/>
      <c r="O52" s="136"/>
      <c r="P52" s="136"/>
      <c r="Q52" s="136"/>
      <c r="R52" s="36"/>
    </row>
    <row r="53" spans="1:18" x14ac:dyDescent="0.25">
      <c r="A53" s="474" t="s">
        <v>130</v>
      </c>
      <c r="B53" s="30" t="s">
        <v>98</v>
      </c>
      <c r="C53" s="87">
        <v>6.570033086497558</v>
      </c>
      <c r="D53" s="95">
        <v>10.650642353916288</v>
      </c>
      <c r="E53" s="79">
        <v>10.29176948758891</v>
      </c>
      <c r="F53" s="95">
        <v>10.890200102616726</v>
      </c>
      <c r="G53" s="79">
        <v>8.7772704211060368</v>
      </c>
      <c r="H53" s="95">
        <v>7.3970867637745403</v>
      </c>
      <c r="I53" s="79">
        <v>6.4552519428428168</v>
      </c>
      <c r="J53" s="95">
        <v>7.0155763239875393</v>
      </c>
      <c r="K53" s="285">
        <v>6.5812832868374329</v>
      </c>
      <c r="L53" s="285">
        <v>6.2910560889338054</v>
      </c>
      <c r="M53" s="285">
        <v>6.5440177799728358</v>
      </c>
      <c r="N53" s="136"/>
      <c r="O53" s="136"/>
      <c r="P53" s="136"/>
      <c r="Q53" s="136"/>
      <c r="R53" s="36"/>
    </row>
    <row r="54" spans="1:18" x14ac:dyDescent="0.25">
      <c r="A54" s="474"/>
      <c r="B54" s="30" t="s">
        <v>99</v>
      </c>
      <c r="C54" s="87">
        <v>6.8152315015144964</v>
      </c>
      <c r="D54" s="95">
        <v>10.824644549763034</v>
      </c>
      <c r="E54" s="79">
        <v>9.6522781774580331</v>
      </c>
      <c r="F54" s="95">
        <v>10.656187168707731</v>
      </c>
      <c r="G54" s="79">
        <v>9.5124633431085037</v>
      </c>
      <c r="H54" s="95">
        <v>8</v>
      </c>
      <c r="I54" s="79">
        <v>8.0915480266714717</v>
      </c>
      <c r="J54" s="95">
        <v>7.9547495061950082</v>
      </c>
      <c r="K54" s="285">
        <v>7.9942123349611132</v>
      </c>
      <c r="L54" s="285">
        <v>7.355612059571377</v>
      </c>
      <c r="M54" s="285">
        <v>7.4152918218910759</v>
      </c>
      <c r="N54" s="136"/>
      <c r="O54" s="136"/>
      <c r="P54" s="136"/>
      <c r="Q54" s="136"/>
      <c r="R54" s="36"/>
    </row>
    <row r="55" spans="1:18" x14ac:dyDescent="0.25">
      <c r="A55" s="474"/>
      <c r="B55" s="30" t="s">
        <v>100</v>
      </c>
      <c r="C55" s="87">
        <v>5.3944954128440363</v>
      </c>
      <c r="D55" s="95">
        <v>9.3397745571658621</v>
      </c>
      <c r="E55" s="79">
        <v>9.07258064516129</v>
      </c>
      <c r="F55" s="95">
        <v>9.40625</v>
      </c>
      <c r="G55" s="79">
        <v>8.1982543640897756</v>
      </c>
      <c r="H55" s="95">
        <v>7.675775253300583</v>
      </c>
      <c r="I55" s="79">
        <v>7.1863580998781966</v>
      </c>
      <c r="J55" s="95">
        <v>6.8031306441902473</v>
      </c>
      <c r="K55" s="285">
        <v>7.0991432068543459</v>
      </c>
      <c r="L55" s="285">
        <v>6.135729779981407</v>
      </c>
      <c r="M55" s="285">
        <v>6.0342146189735617</v>
      </c>
      <c r="N55" s="136"/>
      <c r="O55" s="136"/>
      <c r="P55" s="136"/>
      <c r="Q55" s="136"/>
      <c r="R55" s="36"/>
    </row>
    <row r="56" spans="1:18" x14ac:dyDescent="0.25">
      <c r="A56" s="474"/>
      <c r="B56" s="30" t="s">
        <v>101</v>
      </c>
      <c r="C56" s="87">
        <v>4.6127067014795475</v>
      </c>
      <c r="D56" s="95">
        <v>6.0254924681344146</v>
      </c>
      <c r="E56" s="79">
        <v>6.5318818040435458</v>
      </c>
      <c r="F56" s="95">
        <v>6.759735488611315</v>
      </c>
      <c r="G56" s="79">
        <v>6.7802889959244164</v>
      </c>
      <c r="H56" s="95">
        <v>6.3860667634252533</v>
      </c>
      <c r="I56" s="79">
        <v>5.6789224608664002</v>
      </c>
      <c r="J56" s="95">
        <v>5.7347670250896057</v>
      </c>
      <c r="K56" s="285">
        <v>5.5376920328688817</v>
      </c>
      <c r="L56" s="285">
        <v>5.3717538242618286</v>
      </c>
      <c r="M56" s="285">
        <v>5.0660007135212268</v>
      </c>
      <c r="N56" s="136"/>
      <c r="O56" s="136"/>
      <c r="P56" s="136"/>
      <c r="Q56" s="136"/>
      <c r="R56" s="36"/>
    </row>
    <row r="57" spans="1:18" x14ac:dyDescent="0.25">
      <c r="A57" s="474"/>
      <c r="B57" s="30" t="s">
        <v>102</v>
      </c>
      <c r="C57" s="87">
        <v>3.5126846947309729</v>
      </c>
      <c r="D57" s="95">
        <v>5.2088705518308407</v>
      </c>
      <c r="E57" s="79">
        <v>4.5583311872263712</v>
      </c>
      <c r="F57" s="95">
        <v>4.898060666335156</v>
      </c>
      <c r="G57" s="79">
        <v>3.726863431715858</v>
      </c>
      <c r="H57" s="95">
        <v>3.8566807663597906</v>
      </c>
      <c r="I57" s="79">
        <v>3.3617661816357254</v>
      </c>
      <c r="J57" s="95">
        <v>3.6852589641434266</v>
      </c>
      <c r="K57" s="285">
        <v>3.4542743538767393</v>
      </c>
      <c r="L57" s="285">
        <v>2.7972027972027971</v>
      </c>
      <c r="M57" s="285">
        <v>2.7236381809095449</v>
      </c>
      <c r="N57" s="136"/>
      <c r="O57" s="136"/>
      <c r="P57" s="136"/>
      <c r="Q57" s="136"/>
      <c r="R57" s="36"/>
    </row>
    <row r="58" spans="1:18" x14ac:dyDescent="0.25">
      <c r="A58" s="474" t="s">
        <v>131</v>
      </c>
      <c r="B58" s="30" t="s">
        <v>103</v>
      </c>
      <c r="C58" s="87">
        <v>5.2248677248677247</v>
      </c>
      <c r="D58" s="95">
        <v>7.8734253149370135</v>
      </c>
      <c r="E58" s="79">
        <v>7.6863474353014105</v>
      </c>
      <c r="F58" s="95">
        <v>8.1843291176043031</v>
      </c>
      <c r="G58" s="79">
        <v>6.8126170243410629</v>
      </c>
      <c r="H58" s="95">
        <v>6.7632850241545892</v>
      </c>
      <c r="I58" s="79">
        <v>6.1512174284493808</v>
      </c>
      <c r="J58" s="95">
        <v>6.3618290258449299</v>
      </c>
      <c r="K58" s="285">
        <v>5.7474518686296712</v>
      </c>
      <c r="L58" s="285">
        <v>5.9764905820705279</v>
      </c>
      <c r="M58" s="285">
        <v>5.7579972183588319</v>
      </c>
      <c r="N58" s="136"/>
      <c r="O58" s="136"/>
      <c r="P58" s="136"/>
      <c r="Q58" s="136"/>
      <c r="R58" s="36"/>
    </row>
    <row r="59" spans="1:18" x14ac:dyDescent="0.25">
      <c r="A59" s="474"/>
      <c r="B59" s="30" t="s">
        <v>104</v>
      </c>
      <c r="C59" s="87">
        <v>5.0698821594957524</v>
      </c>
      <c r="D59" s="95">
        <v>7.8573150156664262</v>
      </c>
      <c r="E59" s="79">
        <v>7.3870726229099066</v>
      </c>
      <c r="F59" s="95">
        <v>7.8275134755097255</v>
      </c>
      <c r="G59" s="79">
        <v>6.1639038057436375</v>
      </c>
      <c r="H59" s="95">
        <v>5.6956115779645193</v>
      </c>
      <c r="I59" s="79">
        <v>5.7189542483660132</v>
      </c>
      <c r="J59" s="95">
        <v>5.5891942244993009</v>
      </c>
      <c r="K59" s="285">
        <v>5.4595715272978573</v>
      </c>
      <c r="L59" s="285">
        <v>4.9425287356321839</v>
      </c>
      <c r="M59" s="285">
        <v>5.8245774326176338</v>
      </c>
      <c r="N59" s="136"/>
      <c r="O59" s="136"/>
      <c r="P59" s="136"/>
      <c r="Q59" s="136"/>
      <c r="R59" s="36"/>
    </row>
    <row r="60" spans="1:18" x14ac:dyDescent="0.25">
      <c r="A60" s="474"/>
      <c r="B60" s="30" t="s">
        <v>105</v>
      </c>
      <c r="C60" s="87">
        <v>4.4827586206896548</v>
      </c>
      <c r="D60" s="95">
        <v>4.6548956661316216</v>
      </c>
      <c r="E60" s="79">
        <v>4.234527687296417</v>
      </c>
      <c r="F60" s="95">
        <v>4.662379421221865</v>
      </c>
      <c r="G60" s="79">
        <v>3.0944625407166124</v>
      </c>
      <c r="H60" s="95">
        <v>3.5256410256410255</v>
      </c>
      <c r="I60" s="79">
        <v>3.697749196141479</v>
      </c>
      <c r="J60" s="95">
        <v>3.7337662337662336</v>
      </c>
      <c r="K60" s="285">
        <v>2.7552674230145868</v>
      </c>
      <c r="L60" s="285">
        <v>2.576489533011272</v>
      </c>
      <c r="M60" s="285">
        <v>2.5889967637540456</v>
      </c>
      <c r="N60" s="136"/>
      <c r="O60" s="136"/>
      <c r="P60" s="136"/>
      <c r="Q60" s="136"/>
      <c r="R60" s="36"/>
    </row>
    <row r="61" spans="1:18" x14ac:dyDescent="0.25">
      <c r="A61" s="475" t="s">
        <v>133</v>
      </c>
      <c r="B61" s="30" t="s">
        <v>106</v>
      </c>
      <c r="C61" s="87">
        <v>5.6970220112214074</v>
      </c>
      <c r="D61" s="95">
        <v>10.46200840015273</v>
      </c>
      <c r="E61" s="79">
        <v>9.8750503829101159</v>
      </c>
      <c r="F61" s="95">
        <v>11.098570353649361</v>
      </c>
      <c r="G61" s="79">
        <v>8.9179104477611943</v>
      </c>
      <c r="H61" s="95">
        <v>8.5809806835066862</v>
      </c>
      <c r="I61" s="79">
        <v>8.1391046984831661</v>
      </c>
      <c r="J61" s="95">
        <v>8.8962716869693619</v>
      </c>
      <c r="K61" s="285">
        <v>6.4351005484460693</v>
      </c>
      <c r="L61" s="285">
        <v>6.5093262276360866</v>
      </c>
      <c r="M61" s="285">
        <v>7.0763500931098688</v>
      </c>
      <c r="N61" s="136"/>
      <c r="O61" s="136"/>
      <c r="P61" s="136"/>
      <c r="Q61" s="136"/>
      <c r="R61" s="36"/>
    </row>
    <row r="62" spans="1:18" x14ac:dyDescent="0.25">
      <c r="A62" s="475"/>
      <c r="B62" s="30" t="s">
        <v>107</v>
      </c>
      <c r="C62" s="87">
        <v>5.2516411378555796</v>
      </c>
      <c r="D62" s="95">
        <v>12.236767216846898</v>
      </c>
      <c r="E62" s="79">
        <v>9.1888466413181238</v>
      </c>
      <c r="F62" s="95">
        <v>11.480186480186481</v>
      </c>
      <c r="G62" s="79">
        <v>11.492957746478872</v>
      </c>
      <c r="H62" s="95">
        <v>11.395219566425792</v>
      </c>
      <c r="I62" s="79">
        <v>9.415041782729805</v>
      </c>
      <c r="J62" s="95">
        <v>9.4615786722425508</v>
      </c>
      <c r="K62" s="285">
        <v>7.4406332453825854</v>
      </c>
      <c r="L62" s="285">
        <v>7.7044025157232703</v>
      </c>
      <c r="M62" s="285">
        <v>7.1164997364259355</v>
      </c>
      <c r="N62" s="136"/>
      <c r="O62" s="136"/>
      <c r="P62" s="136"/>
      <c r="Q62" s="136"/>
      <c r="R62" s="36"/>
    </row>
    <row r="63" spans="1:18" x14ac:dyDescent="0.25">
      <c r="A63" s="475"/>
      <c r="B63" s="30" t="s">
        <v>108</v>
      </c>
      <c r="C63" s="87">
        <v>5.1094890510948909</v>
      </c>
      <c r="D63" s="95">
        <v>9.0729783037475347</v>
      </c>
      <c r="E63" s="79">
        <v>8.5889570552147241</v>
      </c>
      <c r="F63" s="95">
        <v>9.4607379375591307</v>
      </c>
      <c r="G63" s="79">
        <v>8.0975609756097562</v>
      </c>
      <c r="H63" s="95">
        <v>7.9303675048355888</v>
      </c>
      <c r="I63" s="79">
        <v>6.0487804878048781</v>
      </c>
      <c r="J63" s="95">
        <v>7.32421875</v>
      </c>
      <c r="K63" s="285">
        <v>5.8536585365853666</v>
      </c>
      <c r="L63" s="285">
        <v>6.104651162790697</v>
      </c>
      <c r="M63" s="285">
        <v>5.7998129092609911</v>
      </c>
      <c r="N63" s="136"/>
      <c r="O63" s="136"/>
      <c r="P63" s="136"/>
      <c r="Q63" s="136"/>
      <c r="R63" s="36"/>
    </row>
    <row r="64" spans="1:18" x14ac:dyDescent="0.25">
      <c r="A64" s="475"/>
      <c r="B64" s="30" t="s">
        <v>109</v>
      </c>
      <c r="C64" s="87">
        <v>2.201974183750949</v>
      </c>
      <c r="D64" s="95">
        <v>5.6747404844290656</v>
      </c>
      <c r="E64" s="79">
        <v>5.2333804809052333</v>
      </c>
      <c r="F64" s="95">
        <v>6.2965470548408939</v>
      </c>
      <c r="G64" s="79">
        <v>5.7011795543905635</v>
      </c>
      <c r="H64" s="95">
        <v>5.0993377483443707</v>
      </c>
      <c r="I64" s="79">
        <v>3.8329911019849416</v>
      </c>
      <c r="J64" s="95">
        <v>5.0379572118702551</v>
      </c>
      <c r="K64" s="285">
        <v>4.8449612403100781</v>
      </c>
      <c r="L64" s="285">
        <v>4.876462938881664</v>
      </c>
      <c r="M64" s="285">
        <v>4.1210560206052804</v>
      </c>
      <c r="N64" s="136"/>
      <c r="O64" s="136"/>
      <c r="P64" s="136"/>
      <c r="Q64" s="136"/>
      <c r="R64" s="36"/>
    </row>
    <row r="65" spans="1:18" x14ac:dyDescent="0.25">
      <c r="A65" s="475"/>
      <c r="B65" s="30" t="s">
        <v>110</v>
      </c>
      <c r="C65" s="87">
        <v>3.6407766990291259</v>
      </c>
      <c r="D65" s="95">
        <v>8.8593576965669989</v>
      </c>
      <c r="E65" s="79">
        <v>6.2962962962962958</v>
      </c>
      <c r="F65" s="95">
        <v>6.5439672801636002</v>
      </c>
      <c r="G65" s="79">
        <v>5.6584362139917692</v>
      </c>
      <c r="H65" s="95">
        <v>5.4470709146968135</v>
      </c>
      <c r="I65" s="79">
        <v>5.81039755351682</v>
      </c>
      <c r="J65" s="95">
        <v>4.5081967213114753</v>
      </c>
      <c r="K65" s="285">
        <v>3.5196687370600417</v>
      </c>
      <c r="L65" s="285">
        <v>4.766839378238342</v>
      </c>
      <c r="M65" s="285">
        <v>4.5267489711934159</v>
      </c>
      <c r="N65" s="136"/>
      <c r="O65" s="136"/>
      <c r="P65" s="136"/>
      <c r="Q65" s="136"/>
      <c r="R65" s="36"/>
    </row>
    <row r="66" spans="1:18" x14ac:dyDescent="0.25">
      <c r="A66" s="475"/>
      <c r="B66" s="30" t="s">
        <v>111</v>
      </c>
      <c r="C66" s="87">
        <v>5.942622950819672</v>
      </c>
      <c r="D66" s="95">
        <v>7.5518672199170123</v>
      </c>
      <c r="E66" s="79">
        <v>7.5</v>
      </c>
      <c r="F66" s="95">
        <v>7.8632478632478628</v>
      </c>
      <c r="G66" s="79">
        <v>6.1916878710771837</v>
      </c>
      <c r="H66" s="95">
        <v>5.4945054945054945</v>
      </c>
      <c r="I66" s="79">
        <v>5.2763819095477382</v>
      </c>
      <c r="J66" s="95">
        <v>5.5322715842414087</v>
      </c>
      <c r="K66" s="285">
        <v>4.2009884678747946</v>
      </c>
      <c r="L66" s="285">
        <v>5.5961070559610704</v>
      </c>
      <c r="M66" s="285">
        <v>6.1757719714964372</v>
      </c>
      <c r="N66" s="136"/>
      <c r="O66" s="136"/>
      <c r="P66" s="136"/>
      <c r="Q66" s="136"/>
      <c r="R66" s="36"/>
    </row>
    <row r="67" spans="1:18" x14ac:dyDescent="0.25">
      <c r="A67" s="475"/>
      <c r="B67" s="30" t="s">
        <v>112</v>
      </c>
      <c r="C67" s="87">
        <v>2.676864244741874</v>
      </c>
      <c r="D67" s="95">
        <v>6.0711188204683433</v>
      </c>
      <c r="E67" s="79">
        <v>6.1028770706190061</v>
      </c>
      <c r="F67" s="95">
        <v>7.5438596491228065</v>
      </c>
      <c r="G67" s="79">
        <v>6.3268892794376104</v>
      </c>
      <c r="H67" s="95">
        <v>5.9701492537313428</v>
      </c>
      <c r="I67" s="79">
        <v>5.7793345008756569</v>
      </c>
      <c r="J67" s="95">
        <v>4.815133276010318</v>
      </c>
      <c r="K67" s="285">
        <v>4.0552200172562554</v>
      </c>
      <c r="L67" s="285">
        <v>4.4788975021533162</v>
      </c>
      <c r="M67" s="285">
        <v>4.2122999157540013</v>
      </c>
      <c r="N67" s="136"/>
      <c r="O67" s="136"/>
      <c r="P67" s="136"/>
      <c r="Q67" s="136"/>
      <c r="R67" s="36"/>
    </row>
    <row r="68" spans="1:18" x14ac:dyDescent="0.25">
      <c r="A68" s="475"/>
      <c r="B68" s="30" t="s">
        <v>113</v>
      </c>
      <c r="C68" s="87">
        <v>2.3756495916852263</v>
      </c>
      <c r="D68" s="95">
        <v>5.1769331585845348</v>
      </c>
      <c r="E68" s="79">
        <v>4.4098573281452662</v>
      </c>
      <c r="F68" s="95">
        <v>5.4278416347381864</v>
      </c>
      <c r="G68" s="79">
        <v>4.258064516129032</v>
      </c>
      <c r="H68" s="95">
        <v>5.6293485135989876</v>
      </c>
      <c r="I68" s="79">
        <v>4.7157622739018086</v>
      </c>
      <c r="J68" s="95">
        <v>3.8961038961038961</v>
      </c>
      <c r="K68" s="285">
        <v>13.178294573643413</v>
      </c>
      <c r="L68" s="285">
        <v>3.6245954692556634</v>
      </c>
      <c r="M68" s="285">
        <v>4.1477640959170445</v>
      </c>
      <c r="N68" s="136"/>
      <c r="O68" s="136"/>
      <c r="P68" s="136"/>
      <c r="Q68" s="136"/>
      <c r="R68" s="36"/>
    </row>
    <row r="69" spans="1:18" x14ac:dyDescent="0.25">
      <c r="A69" s="475"/>
      <c r="B69" s="30" t="s">
        <v>114</v>
      </c>
      <c r="C69" s="87">
        <v>3.1903190319031904</v>
      </c>
      <c r="D69" s="95">
        <v>5.973025048169557</v>
      </c>
      <c r="E69" s="79">
        <v>5.5827619980411356</v>
      </c>
      <c r="F69" s="95">
        <v>6.606606606606606</v>
      </c>
      <c r="G69" s="79">
        <v>6.1616161616161618</v>
      </c>
      <c r="H69" s="95">
        <v>6.2075654704170713</v>
      </c>
      <c r="I69" s="79">
        <v>6.0939060939060941</v>
      </c>
      <c r="J69" s="95">
        <v>6.8136272545090177</v>
      </c>
      <c r="K69" s="285">
        <v>10</v>
      </c>
      <c r="L69" s="285">
        <v>7.1862348178137649</v>
      </c>
      <c r="M69" s="285">
        <v>6.2749003984063743</v>
      </c>
      <c r="N69" s="136"/>
      <c r="O69" s="136"/>
      <c r="P69" s="136"/>
      <c r="Q69" s="136"/>
      <c r="R69" s="36"/>
    </row>
    <row r="70" spans="1:18" x14ac:dyDescent="0.25">
      <c r="A70" s="474" t="s">
        <v>132</v>
      </c>
      <c r="B70" s="30" t="s">
        <v>115</v>
      </c>
      <c r="C70" s="87">
        <v>2.5987261146496814</v>
      </c>
      <c r="D70" s="95">
        <v>4.6424384525205156</v>
      </c>
      <c r="E70" s="79">
        <v>4.2639352072415431</v>
      </c>
      <c r="F70" s="95">
        <v>4.4103992571959152</v>
      </c>
      <c r="G70" s="79">
        <v>4.0156935148857604</v>
      </c>
      <c r="H70" s="95">
        <v>4.0102588015854517</v>
      </c>
      <c r="I70" s="79">
        <v>3.6308973172987971</v>
      </c>
      <c r="J70" s="95">
        <v>3.9458591420050468</v>
      </c>
      <c r="K70" s="285">
        <v>4.0970473792629889</v>
      </c>
      <c r="L70" s="285">
        <v>4.3980956699161187</v>
      </c>
      <c r="M70" s="285">
        <v>4.5342312008978674</v>
      </c>
      <c r="N70" s="136"/>
      <c r="O70" s="136"/>
      <c r="P70" s="136"/>
      <c r="Q70" s="136"/>
      <c r="R70" s="36"/>
    </row>
    <row r="71" spans="1:18" x14ac:dyDescent="0.25">
      <c r="A71" s="474"/>
      <c r="B71" s="30" t="s">
        <v>116</v>
      </c>
      <c r="C71" s="87">
        <v>2.1413276231263381</v>
      </c>
      <c r="D71" s="95">
        <v>3.9761431411530817</v>
      </c>
      <c r="E71" s="79">
        <v>3.6089238845144358</v>
      </c>
      <c r="F71" s="95">
        <v>4.2125729099157487</v>
      </c>
      <c r="G71" s="79">
        <v>4.4230769230769234</v>
      </c>
      <c r="H71" s="95">
        <v>4.5484080571799872</v>
      </c>
      <c r="I71" s="79">
        <v>4.180064308681672</v>
      </c>
      <c r="J71" s="95">
        <v>4.3934426229508192</v>
      </c>
      <c r="K71" s="285">
        <v>3.790489317711923</v>
      </c>
      <c r="L71" s="285">
        <v>3.353867214236824</v>
      </c>
      <c r="M71" s="285">
        <v>3.9616613418530351</v>
      </c>
      <c r="N71" s="136"/>
      <c r="O71" s="136"/>
      <c r="P71" s="136"/>
      <c r="Q71" s="136"/>
      <c r="R71" s="36"/>
    </row>
    <row r="72" spans="1:18" x14ac:dyDescent="0.25">
      <c r="A72" s="474"/>
      <c r="B72" s="30" t="s">
        <v>117</v>
      </c>
      <c r="C72" s="87">
        <v>3.6635006784260513</v>
      </c>
      <c r="D72" s="95">
        <v>17.839805825242721</v>
      </c>
      <c r="E72" s="79">
        <v>18.554216867469879</v>
      </c>
      <c r="F72" s="95">
        <v>18.252212389380531</v>
      </c>
      <c r="G72" s="79">
        <v>17.732884399551065</v>
      </c>
      <c r="H72" s="95">
        <v>10.766045548654244</v>
      </c>
      <c r="I72" s="79">
        <v>8.7084148727984338</v>
      </c>
      <c r="J72" s="95">
        <v>7.1017274472168905</v>
      </c>
      <c r="K72" s="285">
        <v>4.6986721144024512</v>
      </c>
      <c r="L72" s="285">
        <v>5.7581573896353166</v>
      </c>
      <c r="M72" s="285">
        <v>5.4079696394686909</v>
      </c>
      <c r="N72" s="136"/>
      <c r="O72" s="136"/>
      <c r="P72" s="136"/>
      <c r="Q72" s="136"/>
      <c r="R72" s="36"/>
    </row>
    <row r="73" spans="1:18" x14ac:dyDescent="0.25">
      <c r="A73" s="474"/>
      <c r="B73" s="30" t="s">
        <v>118</v>
      </c>
      <c r="C73" s="87">
        <v>1.7948717948717947</v>
      </c>
      <c r="D73" s="95">
        <v>3.8755137991779218</v>
      </c>
      <c r="E73" s="79">
        <v>4.1617819460726846</v>
      </c>
      <c r="F73" s="95">
        <v>4.2700519330640505</v>
      </c>
      <c r="G73" s="79">
        <v>4.4405997693194932</v>
      </c>
      <c r="H73" s="95">
        <v>3.7463976945244957</v>
      </c>
      <c r="I73" s="79">
        <v>3.8705950317735409</v>
      </c>
      <c r="J73" s="95">
        <v>5.100286532951289</v>
      </c>
      <c r="K73" s="285">
        <v>4.3949771689497714</v>
      </c>
      <c r="L73" s="285">
        <v>3.8614423622941514</v>
      </c>
      <c r="M73" s="285">
        <v>3.8068181818181821</v>
      </c>
      <c r="N73" s="136"/>
      <c r="O73" s="136"/>
      <c r="P73" s="136"/>
      <c r="Q73" s="136"/>
      <c r="R73" s="36"/>
    </row>
    <row r="74" spans="1:18" x14ac:dyDescent="0.25">
      <c r="A74" s="474"/>
      <c r="B74" s="30" t="s">
        <v>119</v>
      </c>
      <c r="C74" s="87">
        <v>2.2872827081427265</v>
      </c>
      <c r="D74" s="95">
        <v>3.0354131534569984</v>
      </c>
      <c r="E74" s="79">
        <v>3.3731853116994026</v>
      </c>
      <c r="F74" s="95">
        <v>3.7307380373073804</v>
      </c>
      <c r="G74" s="79">
        <v>2.9518803073190458</v>
      </c>
      <c r="H74" s="95">
        <v>3.1765178930438278</v>
      </c>
      <c r="I74" s="79">
        <v>3.3707865168539324</v>
      </c>
      <c r="J74" s="95">
        <v>3.6115569823434992</v>
      </c>
      <c r="K74" s="285">
        <v>3.4441329595514616</v>
      </c>
      <c r="L74" s="285">
        <v>3.3986405437824869</v>
      </c>
      <c r="M74" s="285">
        <v>3.6906164114644682</v>
      </c>
      <c r="N74" s="136"/>
      <c r="O74" s="136"/>
      <c r="P74" s="136"/>
      <c r="Q74" s="136"/>
      <c r="R74" s="36"/>
    </row>
    <row r="75" spans="1:18" x14ac:dyDescent="0.25">
      <c r="A75" s="474"/>
      <c r="B75" s="30" t="s">
        <v>120</v>
      </c>
      <c r="C75" s="87">
        <v>2.2346368715083798</v>
      </c>
      <c r="D75" s="152">
        <v>2.5906735751295336</v>
      </c>
      <c r="E75" s="79">
        <v>3.3248081841432229</v>
      </c>
      <c r="F75" s="152">
        <v>3.3942558746736298</v>
      </c>
      <c r="G75" s="79">
        <v>4.0816326530612246</v>
      </c>
      <c r="H75" s="95">
        <v>3.3333333333333335</v>
      </c>
      <c r="I75" s="79">
        <v>3.8759689922480618</v>
      </c>
      <c r="J75" s="95">
        <v>2.8277634961439588</v>
      </c>
      <c r="K75" s="285">
        <v>3.7878787878787881</v>
      </c>
      <c r="L75" s="285">
        <v>2.9649595687331538</v>
      </c>
      <c r="M75" s="285">
        <v>2.1563342318059302</v>
      </c>
      <c r="N75" s="36"/>
      <c r="O75" s="36"/>
      <c r="P75" s="36"/>
      <c r="Q75" s="36"/>
      <c r="R75" s="36"/>
    </row>
    <row r="76" spans="1:18" x14ac:dyDescent="0.25">
      <c r="B76" s="41" t="s">
        <v>121</v>
      </c>
      <c r="C76" s="85">
        <v>4.0269784172661875</v>
      </c>
      <c r="D76" s="85">
        <v>6.7855810457905061</v>
      </c>
      <c r="E76" s="85">
        <v>6.5669369808407305</v>
      </c>
      <c r="F76" s="85">
        <v>6.8773638671571424</v>
      </c>
      <c r="G76" s="138">
        <v>6.0261065855334177</v>
      </c>
      <c r="H76" s="85">
        <v>5.8640062791754453</v>
      </c>
      <c r="I76" s="138">
        <v>5.5737990461016702</v>
      </c>
      <c r="J76" s="85">
        <v>5.5</v>
      </c>
      <c r="K76" s="85">
        <v>5.3</v>
      </c>
      <c r="L76" s="85">
        <v>5.2</v>
      </c>
      <c r="M76" s="85">
        <v>5.3</v>
      </c>
      <c r="N76" s="36"/>
      <c r="O76" s="36"/>
      <c r="P76" s="36"/>
      <c r="Q76" s="36"/>
      <c r="R76" s="36"/>
    </row>
  </sheetData>
  <mergeCells count="13">
    <mergeCell ref="A61:A69"/>
    <mergeCell ref="A70:A75"/>
    <mergeCell ref="A7:A12"/>
    <mergeCell ref="A13:A19"/>
    <mergeCell ref="A20:A26"/>
    <mergeCell ref="A27:A35"/>
    <mergeCell ref="A36:A42"/>
    <mergeCell ref="A43:A52"/>
    <mergeCell ref="A5:A6"/>
    <mergeCell ref="B5:B6"/>
    <mergeCell ref="A53:A57"/>
    <mergeCell ref="A58:A60"/>
    <mergeCell ref="C5:M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Z79"/>
  <sheetViews>
    <sheetView topLeftCell="M1" workbookViewId="0"/>
  </sheetViews>
  <sheetFormatPr baseColWidth="10" defaultRowHeight="15" x14ac:dyDescent="0.25"/>
  <cols>
    <col min="1" max="1" width="15.7109375" customWidth="1"/>
    <col min="2" max="2" width="30.7109375" customWidth="1"/>
    <col min="4" max="4" width="14.42578125" customWidth="1"/>
    <col min="6" max="6" width="13.42578125" customWidth="1"/>
    <col min="8" max="8" width="14.140625" customWidth="1"/>
    <col min="10" max="10" width="14.85546875" customWidth="1"/>
    <col min="12" max="12" width="14.140625" customWidth="1"/>
    <col min="14" max="14" width="14" customWidth="1"/>
    <col min="16" max="16" width="12.85546875" customWidth="1"/>
    <col min="18" max="18" width="14.42578125" customWidth="1"/>
    <col min="20" max="20" width="14.28515625" customWidth="1"/>
    <col min="22" max="22" width="14.140625" customWidth="1"/>
    <col min="24" max="24" width="13.85546875" customWidth="1"/>
    <col min="26" max="26" width="14" customWidth="1"/>
  </cols>
  <sheetData>
    <row r="1" spans="1:26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75" x14ac:dyDescent="0.25">
      <c r="A3" s="380" t="s">
        <v>325</v>
      </c>
      <c r="B3" s="2"/>
    </row>
    <row r="4" spans="1:26" ht="15.75" x14ac:dyDescent="0.25">
      <c r="A4" s="2"/>
      <c r="B4" s="2"/>
      <c r="D4" s="6"/>
    </row>
    <row r="5" spans="1:26" ht="15.75" x14ac:dyDescent="0.25">
      <c r="A5" s="391" t="s">
        <v>396</v>
      </c>
      <c r="B5" s="2"/>
    </row>
    <row r="6" spans="1:26" s="144" customFormat="1" ht="15.75" x14ac:dyDescent="0.25">
      <c r="A6" s="2"/>
      <c r="B6" s="2"/>
    </row>
    <row r="7" spans="1:26" ht="15.75" customHeight="1" x14ac:dyDescent="0.25">
      <c r="A7" s="511" t="s">
        <v>123</v>
      </c>
      <c r="B7" s="463" t="s">
        <v>122</v>
      </c>
      <c r="C7" s="506" t="s">
        <v>236</v>
      </c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58"/>
      <c r="Y7" s="575" t="s">
        <v>6</v>
      </c>
      <c r="Z7" s="576"/>
    </row>
    <row r="8" spans="1:26" ht="15.75" x14ac:dyDescent="0.25">
      <c r="A8" s="574"/>
      <c r="B8" s="464"/>
      <c r="C8" s="579" t="s">
        <v>163</v>
      </c>
      <c r="D8" s="579"/>
      <c r="E8" s="579" t="s">
        <v>164</v>
      </c>
      <c r="F8" s="579"/>
      <c r="G8" s="579" t="s">
        <v>165</v>
      </c>
      <c r="H8" s="579"/>
      <c r="I8" s="579" t="s">
        <v>166</v>
      </c>
      <c r="J8" s="579"/>
      <c r="K8" s="579" t="s">
        <v>167</v>
      </c>
      <c r="L8" s="579"/>
      <c r="M8" s="579" t="s">
        <v>168</v>
      </c>
      <c r="N8" s="579"/>
      <c r="O8" s="579" t="s">
        <v>169</v>
      </c>
      <c r="P8" s="579"/>
      <c r="Q8" s="579" t="s">
        <v>170</v>
      </c>
      <c r="R8" s="579"/>
      <c r="S8" s="579" t="s">
        <v>171</v>
      </c>
      <c r="T8" s="579"/>
      <c r="U8" s="579" t="s">
        <v>172</v>
      </c>
      <c r="V8" s="579"/>
      <c r="W8" s="579" t="s">
        <v>173</v>
      </c>
      <c r="X8" s="579"/>
      <c r="Y8" s="577"/>
      <c r="Z8" s="578"/>
    </row>
    <row r="9" spans="1:26" ht="31.5" x14ac:dyDescent="0.25">
      <c r="A9" s="512"/>
      <c r="B9" s="465"/>
      <c r="C9" s="145" t="s">
        <v>174</v>
      </c>
      <c r="D9" s="145" t="s">
        <v>175</v>
      </c>
      <c r="E9" s="145" t="s">
        <v>174</v>
      </c>
      <c r="F9" s="145" t="s">
        <v>175</v>
      </c>
      <c r="G9" s="145" t="s">
        <v>174</v>
      </c>
      <c r="H9" s="145" t="s">
        <v>175</v>
      </c>
      <c r="I9" s="145" t="s">
        <v>174</v>
      </c>
      <c r="J9" s="145" t="s">
        <v>175</v>
      </c>
      <c r="K9" s="145" t="s">
        <v>174</v>
      </c>
      <c r="L9" s="145" t="s">
        <v>175</v>
      </c>
      <c r="M9" s="145" t="s">
        <v>174</v>
      </c>
      <c r="N9" s="145" t="s">
        <v>175</v>
      </c>
      <c r="O9" s="145" t="s">
        <v>174</v>
      </c>
      <c r="P9" s="145" t="s">
        <v>175</v>
      </c>
      <c r="Q9" s="145" t="s">
        <v>174</v>
      </c>
      <c r="R9" s="145" t="s">
        <v>175</v>
      </c>
      <c r="S9" s="145" t="s">
        <v>174</v>
      </c>
      <c r="T9" s="145" t="s">
        <v>175</v>
      </c>
      <c r="U9" s="145" t="s">
        <v>174</v>
      </c>
      <c r="V9" s="145" t="s">
        <v>175</v>
      </c>
      <c r="W9" s="145" t="s">
        <v>174</v>
      </c>
      <c r="X9" s="145" t="s">
        <v>175</v>
      </c>
      <c r="Y9" s="145" t="s">
        <v>174</v>
      </c>
      <c r="Z9" s="145" t="s">
        <v>175</v>
      </c>
    </row>
    <row r="10" spans="1:26" x14ac:dyDescent="0.25">
      <c r="A10" s="474" t="s">
        <v>124</v>
      </c>
      <c r="B10" s="30" t="s">
        <v>52</v>
      </c>
      <c r="C10" s="146">
        <v>134</v>
      </c>
      <c r="D10" s="147">
        <v>585</v>
      </c>
      <c r="E10" s="146">
        <v>40</v>
      </c>
      <c r="F10" s="147">
        <v>227</v>
      </c>
      <c r="G10" s="146">
        <v>143</v>
      </c>
      <c r="H10" s="147">
        <v>909</v>
      </c>
      <c r="I10" s="146">
        <v>150</v>
      </c>
      <c r="J10" s="147">
        <v>1081</v>
      </c>
      <c r="K10" s="146">
        <v>25</v>
      </c>
      <c r="L10" s="147">
        <v>302</v>
      </c>
      <c r="M10" s="146">
        <v>7</v>
      </c>
      <c r="N10" s="147">
        <v>62</v>
      </c>
      <c r="O10" s="146">
        <v>11</v>
      </c>
      <c r="P10" s="147">
        <v>172</v>
      </c>
      <c r="Q10" s="146">
        <v>2</v>
      </c>
      <c r="R10" s="147">
        <v>29</v>
      </c>
      <c r="S10" s="146"/>
      <c r="T10" s="147"/>
      <c r="U10" s="146">
        <v>1</v>
      </c>
      <c r="V10" s="147">
        <v>8</v>
      </c>
      <c r="W10" s="146">
        <v>2</v>
      </c>
      <c r="X10" s="147">
        <v>13</v>
      </c>
      <c r="Y10" s="146">
        <f>SUM(C10,E10,G10,I10,K10,M10,O10,Q10,S10,U10,W10)</f>
        <v>515</v>
      </c>
      <c r="Z10" s="331">
        <f>SUM(D10,F10,H10,J10,L10,N10,P10,R10,T10,V10,X10)</f>
        <v>3388</v>
      </c>
    </row>
    <row r="11" spans="1:26" x14ac:dyDescent="0.25">
      <c r="A11" s="474"/>
      <c r="B11" s="30" t="s">
        <v>53</v>
      </c>
      <c r="C11" s="148">
        <v>1035</v>
      </c>
      <c r="D11" s="149">
        <v>6247</v>
      </c>
      <c r="E11" s="148">
        <v>78</v>
      </c>
      <c r="F11" s="149">
        <v>474</v>
      </c>
      <c r="G11" s="148">
        <v>198</v>
      </c>
      <c r="H11" s="149">
        <v>1451</v>
      </c>
      <c r="I11" s="148">
        <v>171</v>
      </c>
      <c r="J11" s="149">
        <v>1103</v>
      </c>
      <c r="K11" s="148">
        <v>43</v>
      </c>
      <c r="L11" s="149">
        <v>408</v>
      </c>
      <c r="M11" s="148">
        <v>65</v>
      </c>
      <c r="N11" s="149">
        <v>681</v>
      </c>
      <c r="O11" s="148">
        <v>23</v>
      </c>
      <c r="P11" s="149">
        <v>173</v>
      </c>
      <c r="Q11" s="148">
        <v>8</v>
      </c>
      <c r="R11" s="149">
        <v>67</v>
      </c>
      <c r="S11" s="148">
        <v>2</v>
      </c>
      <c r="T11" s="149">
        <v>31</v>
      </c>
      <c r="U11" s="148">
        <v>7</v>
      </c>
      <c r="V11" s="149">
        <v>79</v>
      </c>
      <c r="W11" s="148">
        <v>1</v>
      </c>
      <c r="X11" s="149">
        <v>1</v>
      </c>
      <c r="Y11" s="148">
        <f t="shared" ref="Y11:Z74" si="0">SUM(C11,E11,G11,I11,K11,M11,O11,Q11,S11,U11,W11)</f>
        <v>1631</v>
      </c>
      <c r="Z11" s="337">
        <f t="shared" si="0"/>
        <v>10715</v>
      </c>
    </row>
    <row r="12" spans="1:26" x14ac:dyDescent="0.25">
      <c r="A12" s="474"/>
      <c r="B12" s="30" t="s">
        <v>54</v>
      </c>
      <c r="C12" s="148">
        <v>409</v>
      </c>
      <c r="D12" s="149">
        <v>2693</v>
      </c>
      <c r="E12" s="148">
        <v>269</v>
      </c>
      <c r="F12" s="149">
        <v>1206</v>
      </c>
      <c r="G12" s="148">
        <v>291</v>
      </c>
      <c r="H12" s="149">
        <v>2002</v>
      </c>
      <c r="I12" s="148">
        <v>231</v>
      </c>
      <c r="J12" s="149">
        <v>1618</v>
      </c>
      <c r="K12" s="148">
        <v>72</v>
      </c>
      <c r="L12" s="149">
        <v>719</v>
      </c>
      <c r="M12" s="148">
        <v>40</v>
      </c>
      <c r="N12" s="149">
        <v>279</v>
      </c>
      <c r="O12" s="148">
        <v>44</v>
      </c>
      <c r="P12" s="149">
        <v>392</v>
      </c>
      <c r="Q12" s="148">
        <v>6</v>
      </c>
      <c r="R12" s="149">
        <v>46</v>
      </c>
      <c r="S12" s="148">
        <v>18</v>
      </c>
      <c r="T12" s="149">
        <v>36</v>
      </c>
      <c r="U12" s="148">
        <v>17</v>
      </c>
      <c r="V12" s="149">
        <v>47</v>
      </c>
      <c r="W12" s="148"/>
      <c r="X12" s="149"/>
      <c r="Y12" s="148">
        <f t="shared" si="0"/>
        <v>1397</v>
      </c>
      <c r="Z12" s="337">
        <f t="shared" si="0"/>
        <v>9038</v>
      </c>
    </row>
    <row r="13" spans="1:26" x14ac:dyDescent="0.25">
      <c r="A13" s="474"/>
      <c r="B13" s="30" t="s">
        <v>55</v>
      </c>
      <c r="C13" s="148">
        <v>23</v>
      </c>
      <c r="D13" s="149">
        <v>142</v>
      </c>
      <c r="E13" s="148">
        <v>27</v>
      </c>
      <c r="F13" s="149">
        <v>115</v>
      </c>
      <c r="G13" s="148">
        <v>419</v>
      </c>
      <c r="H13" s="149">
        <v>3439</v>
      </c>
      <c r="I13" s="148">
        <v>256</v>
      </c>
      <c r="J13" s="149">
        <v>1913</v>
      </c>
      <c r="K13" s="148">
        <v>26</v>
      </c>
      <c r="L13" s="149">
        <v>193</v>
      </c>
      <c r="M13" s="148">
        <v>5</v>
      </c>
      <c r="N13" s="149">
        <v>77</v>
      </c>
      <c r="O13" s="148">
        <v>4</v>
      </c>
      <c r="P13" s="149">
        <v>34</v>
      </c>
      <c r="Q13" s="148">
        <v>1</v>
      </c>
      <c r="R13" s="149">
        <v>8</v>
      </c>
      <c r="S13" s="148">
        <v>2</v>
      </c>
      <c r="T13" s="149">
        <v>42</v>
      </c>
      <c r="U13" s="148">
        <v>3</v>
      </c>
      <c r="V13" s="149">
        <v>19</v>
      </c>
      <c r="W13" s="148"/>
      <c r="X13" s="149"/>
      <c r="Y13" s="148">
        <f t="shared" si="0"/>
        <v>766</v>
      </c>
      <c r="Z13" s="337">
        <f t="shared" si="0"/>
        <v>5982</v>
      </c>
    </row>
    <row r="14" spans="1:26" x14ac:dyDescent="0.25">
      <c r="A14" s="474"/>
      <c r="B14" s="30" t="s">
        <v>56</v>
      </c>
      <c r="C14" s="148">
        <v>77</v>
      </c>
      <c r="D14" s="149">
        <v>220</v>
      </c>
      <c r="E14" s="148">
        <v>245</v>
      </c>
      <c r="F14" s="149">
        <v>592</v>
      </c>
      <c r="G14" s="148">
        <v>493</v>
      </c>
      <c r="H14" s="149">
        <v>1788</v>
      </c>
      <c r="I14" s="148">
        <v>323</v>
      </c>
      <c r="J14" s="149">
        <v>1042</v>
      </c>
      <c r="K14" s="148">
        <v>190</v>
      </c>
      <c r="L14" s="149">
        <v>1392</v>
      </c>
      <c r="M14" s="148">
        <v>51</v>
      </c>
      <c r="N14" s="149">
        <v>317</v>
      </c>
      <c r="O14" s="148">
        <v>96</v>
      </c>
      <c r="P14" s="149">
        <v>448</v>
      </c>
      <c r="Q14" s="148">
        <v>97</v>
      </c>
      <c r="R14" s="149">
        <v>179</v>
      </c>
      <c r="S14" s="148">
        <v>45</v>
      </c>
      <c r="T14" s="149">
        <v>90</v>
      </c>
      <c r="U14" s="148">
        <v>92</v>
      </c>
      <c r="V14" s="149">
        <v>293</v>
      </c>
      <c r="W14" s="148">
        <v>3</v>
      </c>
      <c r="X14" s="149">
        <v>30</v>
      </c>
      <c r="Y14" s="148">
        <f t="shared" si="0"/>
        <v>1712</v>
      </c>
      <c r="Z14" s="337">
        <f t="shared" si="0"/>
        <v>6391</v>
      </c>
    </row>
    <row r="15" spans="1:26" x14ac:dyDescent="0.25">
      <c r="A15" s="474"/>
      <c r="B15" s="30" t="s">
        <v>57</v>
      </c>
      <c r="C15" s="148">
        <v>65</v>
      </c>
      <c r="D15" s="149">
        <v>185</v>
      </c>
      <c r="E15" s="148">
        <v>74</v>
      </c>
      <c r="F15" s="149">
        <v>187</v>
      </c>
      <c r="G15" s="148">
        <v>213</v>
      </c>
      <c r="H15" s="149">
        <v>1571</v>
      </c>
      <c r="I15" s="148">
        <v>149</v>
      </c>
      <c r="J15" s="149">
        <v>1160</v>
      </c>
      <c r="K15" s="148">
        <v>36</v>
      </c>
      <c r="L15" s="149">
        <v>230</v>
      </c>
      <c r="M15" s="148">
        <v>13</v>
      </c>
      <c r="N15" s="149">
        <v>37</v>
      </c>
      <c r="O15" s="148">
        <v>89</v>
      </c>
      <c r="P15" s="149">
        <v>188</v>
      </c>
      <c r="Q15" s="148">
        <v>30</v>
      </c>
      <c r="R15" s="149">
        <v>32</v>
      </c>
      <c r="S15" s="148">
        <v>15</v>
      </c>
      <c r="T15" s="149">
        <v>16</v>
      </c>
      <c r="U15" s="148">
        <v>3</v>
      </c>
      <c r="V15" s="149">
        <v>20</v>
      </c>
      <c r="W15" s="148"/>
      <c r="X15" s="149"/>
      <c r="Y15" s="148">
        <f t="shared" si="0"/>
        <v>687</v>
      </c>
      <c r="Z15" s="337">
        <f t="shared" si="0"/>
        <v>3626</v>
      </c>
    </row>
    <row r="16" spans="1:26" x14ac:dyDescent="0.25">
      <c r="A16" s="474" t="s">
        <v>125</v>
      </c>
      <c r="B16" s="30" t="s">
        <v>58</v>
      </c>
      <c r="C16" s="148">
        <v>139</v>
      </c>
      <c r="D16" s="149">
        <v>606</v>
      </c>
      <c r="E16" s="148">
        <v>57</v>
      </c>
      <c r="F16" s="149">
        <v>255</v>
      </c>
      <c r="G16" s="148">
        <v>118</v>
      </c>
      <c r="H16" s="149">
        <v>632</v>
      </c>
      <c r="I16" s="148">
        <v>115</v>
      </c>
      <c r="J16" s="149">
        <v>513</v>
      </c>
      <c r="K16" s="148">
        <v>30</v>
      </c>
      <c r="L16" s="149">
        <v>139</v>
      </c>
      <c r="M16" s="148">
        <v>71</v>
      </c>
      <c r="N16" s="149">
        <v>126</v>
      </c>
      <c r="O16" s="148">
        <v>12</v>
      </c>
      <c r="P16" s="149">
        <v>96</v>
      </c>
      <c r="Q16" s="148">
        <v>5</v>
      </c>
      <c r="R16" s="149">
        <v>26</v>
      </c>
      <c r="S16" s="148"/>
      <c r="T16" s="149"/>
      <c r="U16" s="148">
        <v>56</v>
      </c>
      <c r="V16" s="149">
        <v>77</v>
      </c>
      <c r="W16" s="148"/>
      <c r="X16" s="149"/>
      <c r="Y16" s="148">
        <f t="shared" si="0"/>
        <v>603</v>
      </c>
      <c r="Z16" s="337">
        <f t="shared" si="0"/>
        <v>2470</v>
      </c>
    </row>
    <row r="17" spans="1:26" x14ac:dyDescent="0.25">
      <c r="A17" s="474"/>
      <c r="B17" s="30" t="s">
        <v>59</v>
      </c>
      <c r="C17" s="148">
        <v>30</v>
      </c>
      <c r="D17" s="149">
        <v>106</v>
      </c>
      <c r="E17" s="148">
        <v>91</v>
      </c>
      <c r="F17" s="149">
        <v>441</v>
      </c>
      <c r="G17" s="148">
        <v>72</v>
      </c>
      <c r="H17" s="149">
        <v>344</v>
      </c>
      <c r="I17" s="148">
        <v>69</v>
      </c>
      <c r="J17" s="149">
        <v>221</v>
      </c>
      <c r="K17" s="148">
        <v>108</v>
      </c>
      <c r="L17" s="149">
        <v>130</v>
      </c>
      <c r="M17" s="148">
        <v>306</v>
      </c>
      <c r="N17" s="149">
        <v>682</v>
      </c>
      <c r="O17" s="148">
        <v>72</v>
      </c>
      <c r="P17" s="149">
        <v>239</v>
      </c>
      <c r="Q17" s="148">
        <v>12</v>
      </c>
      <c r="R17" s="149">
        <v>18</v>
      </c>
      <c r="S17" s="148">
        <v>22</v>
      </c>
      <c r="T17" s="149">
        <v>22</v>
      </c>
      <c r="U17" s="148">
        <v>8</v>
      </c>
      <c r="V17" s="149">
        <v>9</v>
      </c>
      <c r="W17" s="148"/>
      <c r="X17" s="149"/>
      <c r="Y17" s="148">
        <f t="shared" si="0"/>
        <v>790</v>
      </c>
      <c r="Z17" s="337">
        <f t="shared" si="0"/>
        <v>2212</v>
      </c>
    </row>
    <row r="18" spans="1:26" x14ac:dyDescent="0.25">
      <c r="A18" s="474"/>
      <c r="B18" s="30" t="s">
        <v>60</v>
      </c>
      <c r="C18" s="148">
        <v>196</v>
      </c>
      <c r="D18" s="149">
        <v>924</v>
      </c>
      <c r="E18" s="148">
        <v>280</v>
      </c>
      <c r="F18" s="149">
        <v>809</v>
      </c>
      <c r="G18" s="148">
        <v>131</v>
      </c>
      <c r="H18" s="149">
        <v>161</v>
      </c>
      <c r="I18" s="148">
        <v>253</v>
      </c>
      <c r="J18" s="149">
        <v>569</v>
      </c>
      <c r="K18" s="148">
        <v>91</v>
      </c>
      <c r="L18" s="149">
        <v>464</v>
      </c>
      <c r="M18" s="148">
        <v>33</v>
      </c>
      <c r="N18" s="149">
        <v>120</v>
      </c>
      <c r="O18" s="148">
        <v>7</v>
      </c>
      <c r="P18" s="149">
        <v>48</v>
      </c>
      <c r="Q18" s="148">
        <v>18</v>
      </c>
      <c r="R18" s="149">
        <v>34</v>
      </c>
      <c r="S18" s="148">
        <v>3</v>
      </c>
      <c r="T18" s="149">
        <v>3</v>
      </c>
      <c r="U18" s="148">
        <v>3</v>
      </c>
      <c r="V18" s="149">
        <v>3</v>
      </c>
      <c r="W18" s="148"/>
      <c r="X18" s="149"/>
      <c r="Y18" s="148">
        <f t="shared" si="0"/>
        <v>1015</v>
      </c>
      <c r="Z18" s="337">
        <f t="shared" si="0"/>
        <v>3135</v>
      </c>
    </row>
    <row r="19" spans="1:26" x14ac:dyDescent="0.25">
      <c r="A19" s="474"/>
      <c r="B19" s="30" t="s">
        <v>61</v>
      </c>
      <c r="C19" s="148">
        <v>337</v>
      </c>
      <c r="D19" s="149">
        <v>1267</v>
      </c>
      <c r="E19" s="148">
        <v>91</v>
      </c>
      <c r="F19" s="149">
        <v>227</v>
      </c>
      <c r="G19" s="148">
        <v>68</v>
      </c>
      <c r="H19" s="149">
        <v>251</v>
      </c>
      <c r="I19" s="148">
        <v>66</v>
      </c>
      <c r="J19" s="149">
        <v>258</v>
      </c>
      <c r="K19" s="148">
        <v>49</v>
      </c>
      <c r="L19" s="149">
        <v>244</v>
      </c>
      <c r="M19" s="148">
        <v>42</v>
      </c>
      <c r="N19" s="149">
        <v>219</v>
      </c>
      <c r="O19" s="148">
        <v>11</v>
      </c>
      <c r="P19" s="149">
        <v>50</v>
      </c>
      <c r="Q19" s="148">
        <v>3</v>
      </c>
      <c r="R19" s="149">
        <v>34</v>
      </c>
      <c r="S19" s="148">
        <v>11</v>
      </c>
      <c r="T19" s="149">
        <v>63</v>
      </c>
      <c r="U19" s="148">
        <v>18</v>
      </c>
      <c r="V19" s="149">
        <v>91</v>
      </c>
      <c r="W19" s="148"/>
      <c r="X19" s="149"/>
      <c r="Y19" s="148">
        <f t="shared" si="0"/>
        <v>696</v>
      </c>
      <c r="Z19" s="337">
        <f t="shared" si="0"/>
        <v>2704</v>
      </c>
    </row>
    <row r="20" spans="1:26" x14ac:dyDescent="0.25">
      <c r="A20" s="474"/>
      <c r="B20" s="30" t="s">
        <v>62</v>
      </c>
      <c r="C20" s="148">
        <v>340</v>
      </c>
      <c r="D20" s="149">
        <v>1789</v>
      </c>
      <c r="E20" s="148">
        <v>22</v>
      </c>
      <c r="F20" s="149">
        <v>173</v>
      </c>
      <c r="G20" s="148">
        <v>54</v>
      </c>
      <c r="H20" s="149">
        <v>356</v>
      </c>
      <c r="I20" s="148">
        <v>47</v>
      </c>
      <c r="J20" s="149">
        <v>381</v>
      </c>
      <c r="K20" s="148">
        <v>13</v>
      </c>
      <c r="L20" s="149">
        <v>193</v>
      </c>
      <c r="M20" s="148">
        <v>18</v>
      </c>
      <c r="N20" s="149">
        <v>192</v>
      </c>
      <c r="O20" s="148">
        <v>2</v>
      </c>
      <c r="P20" s="149">
        <v>13</v>
      </c>
      <c r="Q20" s="148"/>
      <c r="R20" s="149"/>
      <c r="S20" s="148">
        <v>2</v>
      </c>
      <c r="T20" s="149">
        <v>32</v>
      </c>
      <c r="U20" s="148">
        <v>2</v>
      </c>
      <c r="V20" s="149">
        <v>2</v>
      </c>
      <c r="W20" s="148">
        <v>1</v>
      </c>
      <c r="X20" s="149">
        <v>1</v>
      </c>
      <c r="Y20" s="148">
        <f t="shared" si="0"/>
        <v>501</v>
      </c>
      <c r="Z20" s="337">
        <f t="shared" si="0"/>
        <v>3132</v>
      </c>
    </row>
    <row r="21" spans="1:26" x14ac:dyDescent="0.25">
      <c r="A21" s="474"/>
      <c r="B21" s="30" t="s">
        <v>63</v>
      </c>
      <c r="C21" s="148">
        <v>169</v>
      </c>
      <c r="D21" s="149">
        <v>582</v>
      </c>
      <c r="E21" s="148">
        <v>155</v>
      </c>
      <c r="F21" s="149">
        <v>594</v>
      </c>
      <c r="G21" s="148">
        <v>57</v>
      </c>
      <c r="H21" s="149">
        <v>183</v>
      </c>
      <c r="I21" s="148">
        <v>74</v>
      </c>
      <c r="J21" s="149">
        <v>416</v>
      </c>
      <c r="K21" s="148">
        <v>45</v>
      </c>
      <c r="L21" s="149">
        <v>138</v>
      </c>
      <c r="M21" s="148">
        <v>121</v>
      </c>
      <c r="N21" s="149">
        <v>222</v>
      </c>
      <c r="O21" s="148">
        <v>33</v>
      </c>
      <c r="P21" s="149">
        <v>71</v>
      </c>
      <c r="Q21" s="148">
        <v>15</v>
      </c>
      <c r="R21" s="149">
        <v>75</v>
      </c>
      <c r="S21" s="148">
        <v>2</v>
      </c>
      <c r="T21" s="149">
        <v>9</v>
      </c>
      <c r="U21" s="148">
        <v>20</v>
      </c>
      <c r="V21" s="149">
        <v>44</v>
      </c>
      <c r="W21" s="148">
        <v>1</v>
      </c>
      <c r="X21" s="149">
        <v>5</v>
      </c>
      <c r="Y21" s="148">
        <f t="shared" si="0"/>
        <v>692</v>
      </c>
      <c r="Z21" s="337">
        <f t="shared" si="0"/>
        <v>2339</v>
      </c>
    </row>
    <row r="22" spans="1:26" x14ac:dyDescent="0.25">
      <c r="A22" s="474"/>
      <c r="B22" s="30" t="s">
        <v>64</v>
      </c>
      <c r="C22" s="148">
        <v>9</v>
      </c>
      <c r="D22" s="149">
        <v>18</v>
      </c>
      <c r="E22" s="148">
        <v>2</v>
      </c>
      <c r="F22" s="149">
        <v>2</v>
      </c>
      <c r="G22" s="148"/>
      <c r="H22" s="149"/>
      <c r="I22" s="148">
        <v>5</v>
      </c>
      <c r="J22" s="149">
        <v>12</v>
      </c>
      <c r="K22" s="148">
        <v>2</v>
      </c>
      <c r="L22" s="149">
        <v>7</v>
      </c>
      <c r="M22" s="148"/>
      <c r="N22" s="149"/>
      <c r="O22" s="148"/>
      <c r="P22" s="149"/>
      <c r="Q22" s="148"/>
      <c r="R22" s="149"/>
      <c r="S22" s="148"/>
      <c r="T22" s="149"/>
      <c r="U22" s="148"/>
      <c r="V22" s="149"/>
      <c r="W22" s="148"/>
      <c r="X22" s="149"/>
      <c r="Y22" s="148">
        <f t="shared" si="0"/>
        <v>18</v>
      </c>
      <c r="Z22" s="337">
        <f t="shared" si="0"/>
        <v>39</v>
      </c>
    </row>
    <row r="23" spans="1:26" x14ac:dyDescent="0.25">
      <c r="A23" s="475" t="s">
        <v>126</v>
      </c>
      <c r="B23" s="30" t="s">
        <v>65</v>
      </c>
      <c r="C23" s="148">
        <v>327</v>
      </c>
      <c r="D23" s="149">
        <v>953</v>
      </c>
      <c r="E23" s="148">
        <v>331</v>
      </c>
      <c r="F23" s="149">
        <v>875</v>
      </c>
      <c r="G23" s="148">
        <v>113</v>
      </c>
      <c r="H23" s="149">
        <v>355</v>
      </c>
      <c r="I23" s="148">
        <v>435</v>
      </c>
      <c r="J23" s="149">
        <v>1874</v>
      </c>
      <c r="K23" s="148">
        <v>204</v>
      </c>
      <c r="L23" s="149">
        <v>780</v>
      </c>
      <c r="M23" s="148">
        <v>97</v>
      </c>
      <c r="N23" s="149">
        <v>221</v>
      </c>
      <c r="O23" s="148">
        <v>29</v>
      </c>
      <c r="P23" s="149">
        <v>157</v>
      </c>
      <c r="Q23" s="148">
        <v>30</v>
      </c>
      <c r="R23" s="149">
        <v>63</v>
      </c>
      <c r="S23" s="148">
        <v>32</v>
      </c>
      <c r="T23" s="149">
        <v>40</v>
      </c>
      <c r="U23" s="148">
        <v>69</v>
      </c>
      <c r="V23" s="149">
        <v>118</v>
      </c>
      <c r="W23" s="148">
        <v>2</v>
      </c>
      <c r="X23" s="149">
        <v>2</v>
      </c>
      <c r="Y23" s="148">
        <f t="shared" si="0"/>
        <v>1669</v>
      </c>
      <c r="Z23" s="337">
        <f t="shared" si="0"/>
        <v>5438</v>
      </c>
    </row>
    <row r="24" spans="1:26" x14ac:dyDescent="0.25">
      <c r="A24" s="475"/>
      <c r="B24" s="30" t="s">
        <v>66</v>
      </c>
      <c r="C24" s="148">
        <v>87</v>
      </c>
      <c r="D24" s="149">
        <v>284</v>
      </c>
      <c r="E24" s="148">
        <v>155</v>
      </c>
      <c r="F24" s="149">
        <v>294</v>
      </c>
      <c r="G24" s="148">
        <v>139</v>
      </c>
      <c r="H24" s="149">
        <v>196</v>
      </c>
      <c r="I24" s="148">
        <v>370</v>
      </c>
      <c r="J24" s="149">
        <v>973</v>
      </c>
      <c r="K24" s="148">
        <v>201</v>
      </c>
      <c r="L24" s="149">
        <v>1029</v>
      </c>
      <c r="M24" s="148">
        <v>128</v>
      </c>
      <c r="N24" s="149">
        <v>226</v>
      </c>
      <c r="O24" s="148">
        <v>111</v>
      </c>
      <c r="P24" s="149">
        <v>216</v>
      </c>
      <c r="Q24" s="148">
        <v>30</v>
      </c>
      <c r="R24" s="149">
        <v>71</v>
      </c>
      <c r="S24" s="148">
        <v>36</v>
      </c>
      <c r="T24" s="149">
        <v>53</v>
      </c>
      <c r="U24" s="148">
        <v>32</v>
      </c>
      <c r="V24" s="149">
        <v>37</v>
      </c>
      <c r="W24" s="148">
        <v>2</v>
      </c>
      <c r="X24" s="149">
        <v>6</v>
      </c>
      <c r="Y24" s="148">
        <f t="shared" si="0"/>
        <v>1291</v>
      </c>
      <c r="Z24" s="337">
        <f t="shared" si="0"/>
        <v>3385</v>
      </c>
    </row>
    <row r="25" spans="1:26" x14ac:dyDescent="0.25">
      <c r="A25" s="475"/>
      <c r="B25" s="30" t="s">
        <v>67</v>
      </c>
      <c r="C25" s="148">
        <v>244</v>
      </c>
      <c r="D25" s="149">
        <v>483</v>
      </c>
      <c r="E25" s="148">
        <v>40</v>
      </c>
      <c r="F25" s="149">
        <v>65</v>
      </c>
      <c r="G25" s="148">
        <v>44</v>
      </c>
      <c r="H25" s="149">
        <v>87</v>
      </c>
      <c r="I25" s="148">
        <v>88</v>
      </c>
      <c r="J25" s="149">
        <v>161</v>
      </c>
      <c r="K25" s="148">
        <v>278</v>
      </c>
      <c r="L25" s="149">
        <v>578</v>
      </c>
      <c r="M25" s="148">
        <v>264</v>
      </c>
      <c r="N25" s="149">
        <v>500</v>
      </c>
      <c r="O25" s="148">
        <v>270</v>
      </c>
      <c r="P25" s="149">
        <v>526</v>
      </c>
      <c r="Q25" s="148">
        <v>29</v>
      </c>
      <c r="R25" s="149">
        <v>54</v>
      </c>
      <c r="S25" s="148">
        <v>14</v>
      </c>
      <c r="T25" s="149">
        <v>23</v>
      </c>
      <c r="U25" s="148">
        <v>34</v>
      </c>
      <c r="V25" s="149">
        <v>139</v>
      </c>
      <c r="W25" s="148">
        <v>2</v>
      </c>
      <c r="X25" s="149">
        <v>2</v>
      </c>
      <c r="Y25" s="148">
        <f t="shared" si="0"/>
        <v>1307</v>
      </c>
      <c r="Z25" s="337">
        <f t="shared" si="0"/>
        <v>2618</v>
      </c>
    </row>
    <row r="26" spans="1:26" x14ac:dyDescent="0.25">
      <c r="A26" s="475"/>
      <c r="B26" s="30" t="s">
        <v>68</v>
      </c>
      <c r="C26" s="148">
        <v>115</v>
      </c>
      <c r="D26" s="149">
        <v>432</v>
      </c>
      <c r="E26" s="148">
        <v>306</v>
      </c>
      <c r="F26" s="149">
        <v>662</v>
      </c>
      <c r="G26" s="148">
        <v>150</v>
      </c>
      <c r="H26" s="149">
        <v>254</v>
      </c>
      <c r="I26" s="148">
        <v>194</v>
      </c>
      <c r="J26" s="149">
        <v>520</v>
      </c>
      <c r="K26" s="148">
        <v>225</v>
      </c>
      <c r="L26" s="149">
        <v>1106</v>
      </c>
      <c r="M26" s="148">
        <v>135</v>
      </c>
      <c r="N26" s="149">
        <v>332</v>
      </c>
      <c r="O26" s="148">
        <v>72</v>
      </c>
      <c r="P26" s="149">
        <v>242</v>
      </c>
      <c r="Q26" s="148">
        <v>57</v>
      </c>
      <c r="R26" s="149">
        <v>110</v>
      </c>
      <c r="S26" s="148">
        <v>56</v>
      </c>
      <c r="T26" s="149">
        <v>70</v>
      </c>
      <c r="U26" s="148">
        <v>68</v>
      </c>
      <c r="V26" s="149">
        <v>105</v>
      </c>
      <c r="W26" s="148"/>
      <c r="X26" s="149"/>
      <c r="Y26" s="148">
        <f t="shared" si="0"/>
        <v>1378</v>
      </c>
      <c r="Z26" s="337">
        <f t="shared" si="0"/>
        <v>3833</v>
      </c>
    </row>
    <row r="27" spans="1:26" x14ac:dyDescent="0.25">
      <c r="A27" s="475"/>
      <c r="B27" s="30" t="s">
        <v>69</v>
      </c>
      <c r="C27" s="148">
        <v>69</v>
      </c>
      <c r="D27" s="149">
        <v>175</v>
      </c>
      <c r="E27" s="148">
        <v>57</v>
      </c>
      <c r="F27" s="149">
        <v>114</v>
      </c>
      <c r="G27" s="148">
        <v>100</v>
      </c>
      <c r="H27" s="149">
        <v>143</v>
      </c>
      <c r="I27" s="148">
        <v>282</v>
      </c>
      <c r="J27" s="149">
        <v>444</v>
      </c>
      <c r="K27" s="148">
        <v>223</v>
      </c>
      <c r="L27" s="149">
        <v>343</v>
      </c>
      <c r="M27" s="148">
        <v>79</v>
      </c>
      <c r="N27" s="149">
        <v>113</v>
      </c>
      <c r="O27" s="148">
        <v>50</v>
      </c>
      <c r="P27" s="149">
        <v>100</v>
      </c>
      <c r="Q27" s="148">
        <v>24</v>
      </c>
      <c r="R27" s="149">
        <v>28</v>
      </c>
      <c r="S27" s="148">
        <v>5</v>
      </c>
      <c r="T27" s="149">
        <v>12</v>
      </c>
      <c r="U27" s="148">
        <v>28</v>
      </c>
      <c r="V27" s="149">
        <v>92</v>
      </c>
      <c r="W27" s="148">
        <v>1</v>
      </c>
      <c r="X27" s="149">
        <v>1</v>
      </c>
      <c r="Y27" s="148">
        <f t="shared" si="0"/>
        <v>918</v>
      </c>
      <c r="Z27" s="337">
        <f t="shared" si="0"/>
        <v>1565</v>
      </c>
    </row>
    <row r="28" spans="1:26" x14ac:dyDescent="0.25">
      <c r="A28" s="475"/>
      <c r="B28" s="30" t="s">
        <v>70</v>
      </c>
      <c r="C28" s="148">
        <v>38</v>
      </c>
      <c r="D28" s="149">
        <v>57</v>
      </c>
      <c r="E28" s="148">
        <v>68</v>
      </c>
      <c r="F28" s="149">
        <v>117</v>
      </c>
      <c r="G28" s="148">
        <v>62</v>
      </c>
      <c r="H28" s="149">
        <v>92</v>
      </c>
      <c r="I28" s="148">
        <v>90</v>
      </c>
      <c r="J28" s="149">
        <v>176</v>
      </c>
      <c r="K28" s="148">
        <v>312</v>
      </c>
      <c r="L28" s="149">
        <v>1422</v>
      </c>
      <c r="M28" s="148">
        <v>125</v>
      </c>
      <c r="N28" s="149">
        <v>258</v>
      </c>
      <c r="O28" s="148">
        <v>89</v>
      </c>
      <c r="P28" s="149">
        <v>137</v>
      </c>
      <c r="Q28" s="148">
        <v>50</v>
      </c>
      <c r="R28" s="149">
        <v>69</v>
      </c>
      <c r="S28" s="148">
        <v>26</v>
      </c>
      <c r="T28" s="149">
        <v>47</v>
      </c>
      <c r="U28" s="148">
        <v>42</v>
      </c>
      <c r="V28" s="149">
        <v>70</v>
      </c>
      <c r="W28" s="148"/>
      <c r="X28" s="149"/>
      <c r="Y28" s="148">
        <f t="shared" si="0"/>
        <v>902</v>
      </c>
      <c r="Z28" s="337">
        <f t="shared" si="0"/>
        <v>2445</v>
      </c>
    </row>
    <row r="29" spans="1:26" x14ac:dyDescent="0.25">
      <c r="A29" s="475"/>
      <c r="B29" s="30" t="s">
        <v>71</v>
      </c>
      <c r="C29" s="148">
        <v>79</v>
      </c>
      <c r="D29" s="149">
        <v>159</v>
      </c>
      <c r="E29" s="148">
        <v>71</v>
      </c>
      <c r="F29" s="149">
        <v>118</v>
      </c>
      <c r="G29" s="148">
        <v>31</v>
      </c>
      <c r="H29" s="149">
        <v>48</v>
      </c>
      <c r="I29" s="148">
        <v>64</v>
      </c>
      <c r="J29" s="149">
        <v>98</v>
      </c>
      <c r="K29" s="148">
        <v>243</v>
      </c>
      <c r="L29" s="149">
        <v>299</v>
      </c>
      <c r="M29" s="148">
        <v>176</v>
      </c>
      <c r="N29" s="149">
        <v>225</v>
      </c>
      <c r="O29" s="148">
        <v>61</v>
      </c>
      <c r="P29" s="149">
        <v>73</v>
      </c>
      <c r="Q29" s="148">
        <v>20</v>
      </c>
      <c r="R29" s="149">
        <v>37</v>
      </c>
      <c r="S29" s="148">
        <v>7</v>
      </c>
      <c r="T29" s="149">
        <v>9</v>
      </c>
      <c r="U29" s="148">
        <v>20</v>
      </c>
      <c r="V29" s="149">
        <v>43</v>
      </c>
      <c r="W29" s="148"/>
      <c r="X29" s="149"/>
      <c r="Y29" s="148">
        <f t="shared" si="0"/>
        <v>772</v>
      </c>
      <c r="Z29" s="337">
        <f t="shared" si="0"/>
        <v>1109</v>
      </c>
    </row>
    <row r="30" spans="1:26" x14ac:dyDescent="0.25">
      <c r="A30" s="474" t="s">
        <v>127</v>
      </c>
      <c r="B30" s="30" t="s">
        <v>72</v>
      </c>
      <c r="C30" s="148">
        <v>538</v>
      </c>
      <c r="D30" s="149">
        <v>2439</v>
      </c>
      <c r="E30" s="148">
        <v>196</v>
      </c>
      <c r="F30" s="149">
        <v>790</v>
      </c>
      <c r="G30" s="148">
        <v>164</v>
      </c>
      <c r="H30" s="149">
        <v>784</v>
      </c>
      <c r="I30" s="148">
        <v>151</v>
      </c>
      <c r="J30" s="149">
        <v>743</v>
      </c>
      <c r="K30" s="148">
        <v>65</v>
      </c>
      <c r="L30" s="149">
        <v>292</v>
      </c>
      <c r="M30" s="148">
        <v>55</v>
      </c>
      <c r="N30" s="149">
        <v>136</v>
      </c>
      <c r="O30" s="148">
        <v>36</v>
      </c>
      <c r="P30" s="149">
        <v>196</v>
      </c>
      <c r="Q30" s="148">
        <v>27</v>
      </c>
      <c r="R30" s="149">
        <v>210</v>
      </c>
      <c r="S30" s="148">
        <v>3</v>
      </c>
      <c r="T30" s="149">
        <v>17</v>
      </c>
      <c r="U30" s="148">
        <v>16</v>
      </c>
      <c r="V30" s="149">
        <v>65</v>
      </c>
      <c r="W30" s="148">
        <v>5</v>
      </c>
      <c r="X30" s="149">
        <v>8</v>
      </c>
      <c r="Y30" s="148">
        <f t="shared" si="0"/>
        <v>1256</v>
      </c>
      <c r="Z30" s="337">
        <f t="shared" si="0"/>
        <v>5680</v>
      </c>
    </row>
    <row r="31" spans="1:26" x14ac:dyDescent="0.25">
      <c r="A31" s="474"/>
      <c r="B31" s="30" t="s">
        <v>73</v>
      </c>
      <c r="C31" s="148">
        <v>14</v>
      </c>
      <c r="D31" s="149">
        <v>30</v>
      </c>
      <c r="E31" s="148">
        <v>19</v>
      </c>
      <c r="F31" s="149">
        <v>32</v>
      </c>
      <c r="G31" s="148">
        <v>52</v>
      </c>
      <c r="H31" s="149">
        <v>69</v>
      </c>
      <c r="I31" s="148">
        <v>19</v>
      </c>
      <c r="J31" s="149">
        <v>46</v>
      </c>
      <c r="K31" s="148">
        <v>10</v>
      </c>
      <c r="L31" s="149">
        <v>21</v>
      </c>
      <c r="M31" s="148">
        <v>367</v>
      </c>
      <c r="N31" s="149">
        <v>823</v>
      </c>
      <c r="O31" s="148">
        <v>149</v>
      </c>
      <c r="P31" s="149">
        <v>480</v>
      </c>
      <c r="Q31" s="148">
        <v>90</v>
      </c>
      <c r="R31" s="149">
        <v>186</v>
      </c>
      <c r="S31" s="148">
        <v>1</v>
      </c>
      <c r="T31" s="149">
        <v>1</v>
      </c>
      <c r="U31" s="148">
        <v>2</v>
      </c>
      <c r="V31" s="149">
        <v>2</v>
      </c>
      <c r="W31" s="148"/>
      <c r="X31" s="149"/>
      <c r="Y31" s="148">
        <f t="shared" si="0"/>
        <v>723</v>
      </c>
      <c r="Z31" s="337">
        <f t="shared" si="0"/>
        <v>1690</v>
      </c>
    </row>
    <row r="32" spans="1:26" x14ac:dyDescent="0.25">
      <c r="A32" s="474"/>
      <c r="B32" s="30" t="s">
        <v>74</v>
      </c>
      <c r="C32" s="148">
        <v>130</v>
      </c>
      <c r="D32" s="149">
        <v>504</v>
      </c>
      <c r="E32" s="148">
        <v>78</v>
      </c>
      <c r="F32" s="149">
        <v>225</v>
      </c>
      <c r="G32" s="148">
        <v>81</v>
      </c>
      <c r="H32" s="149">
        <v>286</v>
      </c>
      <c r="I32" s="148">
        <v>75</v>
      </c>
      <c r="J32" s="149">
        <v>581</v>
      </c>
      <c r="K32" s="148">
        <v>32</v>
      </c>
      <c r="L32" s="149">
        <v>261</v>
      </c>
      <c r="M32" s="148">
        <v>77</v>
      </c>
      <c r="N32" s="149">
        <v>126</v>
      </c>
      <c r="O32" s="148">
        <v>11</v>
      </c>
      <c r="P32" s="149">
        <v>55</v>
      </c>
      <c r="Q32" s="148">
        <v>33</v>
      </c>
      <c r="R32" s="149">
        <v>33</v>
      </c>
      <c r="S32" s="148">
        <v>10</v>
      </c>
      <c r="T32" s="149">
        <v>10</v>
      </c>
      <c r="U32" s="148">
        <v>8</v>
      </c>
      <c r="V32" s="149">
        <v>52</v>
      </c>
      <c r="W32" s="148"/>
      <c r="X32" s="149"/>
      <c r="Y32" s="148">
        <f t="shared" si="0"/>
        <v>535</v>
      </c>
      <c r="Z32" s="337">
        <f t="shared" si="0"/>
        <v>2133</v>
      </c>
    </row>
    <row r="33" spans="1:26" x14ac:dyDescent="0.25">
      <c r="A33" s="474"/>
      <c r="B33" s="30" t="s">
        <v>75</v>
      </c>
      <c r="C33" s="148">
        <v>187</v>
      </c>
      <c r="D33" s="149">
        <v>449</v>
      </c>
      <c r="E33" s="148">
        <v>100</v>
      </c>
      <c r="F33" s="149">
        <v>134</v>
      </c>
      <c r="G33" s="148">
        <v>56</v>
      </c>
      <c r="H33" s="149">
        <v>178</v>
      </c>
      <c r="I33" s="148">
        <v>64</v>
      </c>
      <c r="J33" s="149">
        <v>169</v>
      </c>
      <c r="K33" s="148">
        <v>147</v>
      </c>
      <c r="L33" s="149">
        <v>200</v>
      </c>
      <c r="M33" s="148">
        <v>43</v>
      </c>
      <c r="N33" s="149">
        <v>98</v>
      </c>
      <c r="O33" s="148">
        <v>136</v>
      </c>
      <c r="P33" s="149">
        <v>147</v>
      </c>
      <c r="Q33" s="148">
        <v>25</v>
      </c>
      <c r="R33" s="149">
        <v>27</v>
      </c>
      <c r="S33" s="148">
        <v>30</v>
      </c>
      <c r="T33" s="149">
        <v>37</v>
      </c>
      <c r="U33" s="148">
        <v>19</v>
      </c>
      <c r="V33" s="149">
        <v>20</v>
      </c>
      <c r="W33" s="148"/>
      <c r="X33" s="149"/>
      <c r="Y33" s="148">
        <f t="shared" si="0"/>
        <v>807</v>
      </c>
      <c r="Z33" s="337">
        <f t="shared" si="0"/>
        <v>1459</v>
      </c>
    </row>
    <row r="34" spans="1:26" x14ac:dyDescent="0.25">
      <c r="A34" s="474"/>
      <c r="B34" s="30" t="s">
        <v>76</v>
      </c>
      <c r="C34" s="148">
        <v>15</v>
      </c>
      <c r="D34" s="149">
        <v>37</v>
      </c>
      <c r="E34" s="148">
        <v>118</v>
      </c>
      <c r="F34" s="149">
        <v>185</v>
      </c>
      <c r="G34" s="148">
        <v>45</v>
      </c>
      <c r="H34" s="149">
        <v>127</v>
      </c>
      <c r="I34" s="148">
        <v>85</v>
      </c>
      <c r="J34" s="149">
        <v>119</v>
      </c>
      <c r="K34" s="148">
        <v>47</v>
      </c>
      <c r="L34" s="149">
        <v>94</v>
      </c>
      <c r="M34" s="148">
        <v>3</v>
      </c>
      <c r="N34" s="149">
        <v>5</v>
      </c>
      <c r="O34" s="148">
        <v>10</v>
      </c>
      <c r="P34" s="149">
        <v>14</v>
      </c>
      <c r="Q34" s="148">
        <v>3</v>
      </c>
      <c r="R34" s="149">
        <v>6</v>
      </c>
      <c r="S34" s="148">
        <v>1</v>
      </c>
      <c r="T34" s="149">
        <v>1</v>
      </c>
      <c r="U34" s="148">
        <v>4</v>
      </c>
      <c r="V34" s="149">
        <v>4</v>
      </c>
      <c r="W34" s="148">
        <v>3</v>
      </c>
      <c r="X34" s="149">
        <v>1</v>
      </c>
      <c r="Y34" s="148">
        <f t="shared" si="0"/>
        <v>334</v>
      </c>
      <c r="Z34" s="337">
        <f t="shared" si="0"/>
        <v>593</v>
      </c>
    </row>
    <row r="35" spans="1:26" x14ac:dyDescent="0.25">
      <c r="A35" s="474"/>
      <c r="B35" s="30" t="s">
        <v>77</v>
      </c>
      <c r="C35" s="148">
        <v>9</v>
      </c>
      <c r="D35" s="149">
        <v>25</v>
      </c>
      <c r="E35" s="148">
        <v>14</v>
      </c>
      <c r="F35" s="149">
        <v>22</v>
      </c>
      <c r="G35" s="148">
        <v>7</v>
      </c>
      <c r="H35" s="149">
        <v>21</v>
      </c>
      <c r="I35" s="148">
        <v>6</v>
      </c>
      <c r="J35" s="149">
        <v>11</v>
      </c>
      <c r="K35" s="148">
        <v>1</v>
      </c>
      <c r="L35" s="149">
        <v>11</v>
      </c>
      <c r="M35" s="148">
        <v>1</v>
      </c>
      <c r="N35" s="149">
        <v>1</v>
      </c>
      <c r="O35" s="148"/>
      <c r="P35" s="149"/>
      <c r="Q35" s="148"/>
      <c r="R35" s="149"/>
      <c r="S35" s="148"/>
      <c r="T35" s="149"/>
      <c r="U35" s="148"/>
      <c r="V35" s="149"/>
      <c r="W35" s="148">
        <v>1</v>
      </c>
      <c r="X35" s="149">
        <v>2</v>
      </c>
      <c r="Y35" s="148">
        <f t="shared" si="0"/>
        <v>39</v>
      </c>
      <c r="Z35" s="337">
        <f t="shared" si="0"/>
        <v>93</v>
      </c>
    </row>
    <row r="36" spans="1:26" x14ac:dyDescent="0.25">
      <c r="A36" s="474"/>
      <c r="B36" s="30" t="s">
        <v>78</v>
      </c>
      <c r="C36" s="148">
        <v>72</v>
      </c>
      <c r="D36" s="149">
        <v>227</v>
      </c>
      <c r="E36" s="148">
        <v>104</v>
      </c>
      <c r="F36" s="149">
        <v>160</v>
      </c>
      <c r="G36" s="148">
        <v>163</v>
      </c>
      <c r="H36" s="149">
        <v>332</v>
      </c>
      <c r="I36" s="148">
        <v>198</v>
      </c>
      <c r="J36" s="149">
        <v>455</v>
      </c>
      <c r="K36" s="148">
        <v>336</v>
      </c>
      <c r="L36" s="149">
        <v>626</v>
      </c>
      <c r="M36" s="148">
        <v>35</v>
      </c>
      <c r="N36" s="149">
        <v>49</v>
      </c>
      <c r="O36" s="148">
        <v>28</v>
      </c>
      <c r="P36" s="149">
        <v>52</v>
      </c>
      <c r="Q36" s="148">
        <v>21</v>
      </c>
      <c r="R36" s="149">
        <v>21</v>
      </c>
      <c r="S36" s="148">
        <v>31</v>
      </c>
      <c r="T36" s="149">
        <v>34</v>
      </c>
      <c r="U36" s="148">
        <v>50</v>
      </c>
      <c r="V36" s="149">
        <v>78</v>
      </c>
      <c r="W36" s="148">
        <v>3</v>
      </c>
      <c r="X36" s="149">
        <v>5</v>
      </c>
      <c r="Y36" s="148">
        <f t="shared" si="0"/>
        <v>1041</v>
      </c>
      <c r="Z36" s="337">
        <f t="shared" si="0"/>
        <v>2039</v>
      </c>
    </row>
    <row r="37" spans="1:26" x14ac:dyDescent="0.25">
      <c r="A37" s="474"/>
      <c r="B37" s="30" t="s">
        <v>79</v>
      </c>
      <c r="C37" s="148">
        <v>47</v>
      </c>
      <c r="D37" s="149">
        <v>107</v>
      </c>
      <c r="E37" s="148">
        <v>32</v>
      </c>
      <c r="F37" s="149">
        <v>70</v>
      </c>
      <c r="G37" s="148">
        <v>60</v>
      </c>
      <c r="H37" s="149">
        <v>90</v>
      </c>
      <c r="I37" s="148">
        <v>199</v>
      </c>
      <c r="J37" s="149">
        <v>625</v>
      </c>
      <c r="K37" s="148">
        <v>130</v>
      </c>
      <c r="L37" s="149">
        <v>1461</v>
      </c>
      <c r="M37" s="148">
        <v>102</v>
      </c>
      <c r="N37" s="149">
        <v>130</v>
      </c>
      <c r="O37" s="148">
        <v>20</v>
      </c>
      <c r="P37" s="149">
        <v>24</v>
      </c>
      <c r="Q37" s="148">
        <v>5</v>
      </c>
      <c r="R37" s="149">
        <v>6</v>
      </c>
      <c r="S37" s="148">
        <v>6</v>
      </c>
      <c r="T37" s="149">
        <v>6</v>
      </c>
      <c r="U37" s="148">
        <v>8</v>
      </c>
      <c r="V37" s="149">
        <v>7</v>
      </c>
      <c r="W37" s="148"/>
      <c r="X37" s="149"/>
      <c r="Y37" s="148">
        <f t="shared" si="0"/>
        <v>609</v>
      </c>
      <c r="Z37" s="337">
        <f t="shared" si="0"/>
        <v>2526</v>
      </c>
    </row>
    <row r="38" spans="1:26" x14ac:dyDescent="0.25">
      <c r="A38" s="474"/>
      <c r="B38" s="30" t="s">
        <v>80</v>
      </c>
      <c r="C38" s="148">
        <v>27</v>
      </c>
      <c r="D38" s="149">
        <v>56</v>
      </c>
      <c r="E38" s="148">
        <v>25</v>
      </c>
      <c r="F38" s="149">
        <v>52</v>
      </c>
      <c r="G38" s="148">
        <v>17</v>
      </c>
      <c r="H38" s="149">
        <v>26</v>
      </c>
      <c r="I38" s="148">
        <v>24</v>
      </c>
      <c r="J38" s="149">
        <v>33</v>
      </c>
      <c r="K38" s="148">
        <v>16</v>
      </c>
      <c r="L38" s="149">
        <v>59</v>
      </c>
      <c r="M38" s="148">
        <v>7</v>
      </c>
      <c r="N38" s="149">
        <v>23</v>
      </c>
      <c r="O38" s="148">
        <v>7</v>
      </c>
      <c r="P38" s="149">
        <v>30</v>
      </c>
      <c r="Q38" s="148">
        <v>4</v>
      </c>
      <c r="R38" s="149">
        <v>22</v>
      </c>
      <c r="S38" s="148"/>
      <c r="T38" s="149"/>
      <c r="U38" s="148">
        <v>1</v>
      </c>
      <c r="V38" s="149">
        <v>1</v>
      </c>
      <c r="W38" s="148"/>
      <c r="X38" s="149"/>
      <c r="Y38" s="148">
        <f t="shared" si="0"/>
        <v>128</v>
      </c>
      <c r="Z38" s="337">
        <f t="shared" si="0"/>
        <v>302</v>
      </c>
    </row>
    <row r="39" spans="1:26" x14ac:dyDescent="0.25">
      <c r="A39" s="474" t="s">
        <v>128</v>
      </c>
      <c r="B39" s="30" t="s">
        <v>81</v>
      </c>
      <c r="C39" s="148">
        <v>468</v>
      </c>
      <c r="D39" s="149">
        <v>1104</v>
      </c>
      <c r="E39" s="148">
        <v>231</v>
      </c>
      <c r="F39" s="149">
        <v>568</v>
      </c>
      <c r="G39" s="148">
        <v>114</v>
      </c>
      <c r="H39" s="149">
        <v>236</v>
      </c>
      <c r="I39" s="148">
        <v>200</v>
      </c>
      <c r="J39" s="149">
        <v>494</v>
      </c>
      <c r="K39" s="148">
        <v>150</v>
      </c>
      <c r="L39" s="149">
        <v>374</v>
      </c>
      <c r="M39" s="148">
        <v>124</v>
      </c>
      <c r="N39" s="149">
        <v>334</v>
      </c>
      <c r="O39" s="148">
        <v>95</v>
      </c>
      <c r="P39" s="149">
        <v>326</v>
      </c>
      <c r="Q39" s="148">
        <v>66</v>
      </c>
      <c r="R39" s="149">
        <v>162</v>
      </c>
      <c r="S39" s="148">
        <v>73</v>
      </c>
      <c r="T39" s="149">
        <v>178</v>
      </c>
      <c r="U39" s="148">
        <v>52</v>
      </c>
      <c r="V39" s="149">
        <v>165</v>
      </c>
      <c r="W39" s="148">
        <v>2</v>
      </c>
      <c r="X39" s="149">
        <v>2</v>
      </c>
      <c r="Y39" s="148">
        <f t="shared" si="0"/>
        <v>1575</v>
      </c>
      <c r="Z39" s="337">
        <f t="shared" si="0"/>
        <v>3943</v>
      </c>
    </row>
    <row r="40" spans="1:26" x14ac:dyDescent="0.25">
      <c r="A40" s="474"/>
      <c r="B40" s="30" t="s">
        <v>82</v>
      </c>
      <c r="C40" s="148">
        <v>86</v>
      </c>
      <c r="D40" s="149">
        <v>186</v>
      </c>
      <c r="E40" s="148">
        <v>68</v>
      </c>
      <c r="F40" s="149">
        <v>127</v>
      </c>
      <c r="G40" s="148">
        <v>87</v>
      </c>
      <c r="H40" s="149">
        <v>128</v>
      </c>
      <c r="I40" s="148">
        <v>118</v>
      </c>
      <c r="J40" s="149">
        <v>283</v>
      </c>
      <c r="K40" s="148">
        <v>70</v>
      </c>
      <c r="L40" s="149">
        <v>100</v>
      </c>
      <c r="M40" s="148">
        <v>36</v>
      </c>
      <c r="N40" s="149">
        <v>44</v>
      </c>
      <c r="O40" s="148">
        <v>18</v>
      </c>
      <c r="P40" s="149">
        <v>44</v>
      </c>
      <c r="Q40" s="148">
        <v>21</v>
      </c>
      <c r="R40" s="149">
        <v>28</v>
      </c>
      <c r="S40" s="148">
        <v>6</v>
      </c>
      <c r="T40" s="149">
        <v>17</v>
      </c>
      <c r="U40" s="148">
        <v>13</v>
      </c>
      <c r="V40" s="149">
        <v>13</v>
      </c>
      <c r="W40" s="148"/>
      <c r="X40" s="149"/>
      <c r="Y40" s="148">
        <f t="shared" si="0"/>
        <v>523</v>
      </c>
      <c r="Z40" s="337">
        <f t="shared" si="0"/>
        <v>970</v>
      </c>
    </row>
    <row r="41" spans="1:26" x14ac:dyDescent="0.25">
      <c r="A41" s="474"/>
      <c r="B41" s="30" t="s">
        <v>83</v>
      </c>
      <c r="C41" s="148">
        <v>173</v>
      </c>
      <c r="D41" s="149">
        <v>366</v>
      </c>
      <c r="E41" s="148">
        <v>134</v>
      </c>
      <c r="F41" s="149">
        <v>301</v>
      </c>
      <c r="G41" s="148">
        <v>124</v>
      </c>
      <c r="H41" s="149">
        <v>276</v>
      </c>
      <c r="I41" s="148">
        <v>188</v>
      </c>
      <c r="J41" s="149">
        <v>401</v>
      </c>
      <c r="K41" s="148">
        <v>200</v>
      </c>
      <c r="L41" s="149">
        <v>577</v>
      </c>
      <c r="M41" s="148">
        <v>45</v>
      </c>
      <c r="N41" s="149">
        <v>136</v>
      </c>
      <c r="O41" s="148">
        <v>87</v>
      </c>
      <c r="P41" s="149">
        <v>221</v>
      </c>
      <c r="Q41" s="148">
        <v>34</v>
      </c>
      <c r="R41" s="149">
        <v>47</v>
      </c>
      <c r="S41" s="148">
        <v>2</v>
      </c>
      <c r="T41" s="149">
        <v>2</v>
      </c>
      <c r="U41" s="148">
        <v>13</v>
      </c>
      <c r="V41" s="149">
        <v>14</v>
      </c>
      <c r="W41" s="148">
        <v>1</v>
      </c>
      <c r="X41" s="149">
        <v>1</v>
      </c>
      <c r="Y41" s="148">
        <f t="shared" si="0"/>
        <v>1001</v>
      </c>
      <c r="Z41" s="337">
        <f t="shared" si="0"/>
        <v>2342</v>
      </c>
    </row>
    <row r="42" spans="1:26" x14ac:dyDescent="0.25">
      <c r="A42" s="474"/>
      <c r="B42" s="30" t="s">
        <v>84</v>
      </c>
      <c r="C42" s="148">
        <v>164</v>
      </c>
      <c r="D42" s="149">
        <v>380</v>
      </c>
      <c r="E42" s="148">
        <v>68</v>
      </c>
      <c r="F42" s="149">
        <v>158</v>
      </c>
      <c r="G42" s="148">
        <v>73</v>
      </c>
      <c r="H42" s="149">
        <v>167</v>
      </c>
      <c r="I42" s="148">
        <v>91</v>
      </c>
      <c r="J42" s="149">
        <v>197</v>
      </c>
      <c r="K42" s="148">
        <v>225</v>
      </c>
      <c r="L42" s="149">
        <v>1008</v>
      </c>
      <c r="M42" s="148">
        <v>26</v>
      </c>
      <c r="N42" s="149">
        <v>61</v>
      </c>
      <c r="O42" s="148">
        <v>36</v>
      </c>
      <c r="P42" s="149">
        <v>66</v>
      </c>
      <c r="Q42" s="148">
        <v>14</v>
      </c>
      <c r="R42" s="149">
        <v>55</v>
      </c>
      <c r="S42" s="148">
        <v>9</v>
      </c>
      <c r="T42" s="149">
        <v>9</v>
      </c>
      <c r="U42" s="148">
        <v>21</v>
      </c>
      <c r="V42" s="149">
        <v>21</v>
      </c>
      <c r="W42" s="148"/>
      <c r="X42" s="149"/>
      <c r="Y42" s="148">
        <f t="shared" si="0"/>
        <v>727</v>
      </c>
      <c r="Z42" s="337">
        <f t="shared" si="0"/>
        <v>2122</v>
      </c>
    </row>
    <row r="43" spans="1:26" x14ac:dyDescent="0.25">
      <c r="A43" s="474"/>
      <c r="B43" s="30" t="s">
        <v>85</v>
      </c>
      <c r="C43" s="148">
        <v>95</v>
      </c>
      <c r="D43" s="149">
        <v>198</v>
      </c>
      <c r="E43" s="148">
        <v>48</v>
      </c>
      <c r="F43" s="149">
        <v>135</v>
      </c>
      <c r="G43" s="148">
        <v>53</v>
      </c>
      <c r="H43" s="149">
        <v>172</v>
      </c>
      <c r="I43" s="148">
        <v>75</v>
      </c>
      <c r="J43" s="149">
        <v>143</v>
      </c>
      <c r="K43" s="148">
        <v>62</v>
      </c>
      <c r="L43" s="149">
        <v>175</v>
      </c>
      <c r="M43" s="148">
        <v>111</v>
      </c>
      <c r="N43" s="149">
        <v>162</v>
      </c>
      <c r="O43" s="148">
        <v>22</v>
      </c>
      <c r="P43" s="149">
        <v>61</v>
      </c>
      <c r="Q43" s="148">
        <v>61</v>
      </c>
      <c r="R43" s="149">
        <v>95</v>
      </c>
      <c r="S43" s="148">
        <v>10</v>
      </c>
      <c r="T43" s="149">
        <v>22</v>
      </c>
      <c r="U43" s="148">
        <v>24</v>
      </c>
      <c r="V43" s="149">
        <v>45</v>
      </c>
      <c r="W43" s="148">
        <v>2</v>
      </c>
      <c r="X43" s="149">
        <v>2</v>
      </c>
      <c r="Y43" s="148">
        <f t="shared" si="0"/>
        <v>563</v>
      </c>
      <c r="Z43" s="337">
        <f t="shared" si="0"/>
        <v>1210</v>
      </c>
    </row>
    <row r="44" spans="1:26" x14ac:dyDescent="0.25">
      <c r="A44" s="474"/>
      <c r="B44" s="30" t="s">
        <v>86</v>
      </c>
      <c r="C44" s="148">
        <v>155</v>
      </c>
      <c r="D44" s="149">
        <v>237</v>
      </c>
      <c r="E44" s="148">
        <v>29</v>
      </c>
      <c r="F44" s="149">
        <v>49</v>
      </c>
      <c r="G44" s="148">
        <v>35</v>
      </c>
      <c r="H44" s="149">
        <v>70</v>
      </c>
      <c r="I44" s="148">
        <v>97</v>
      </c>
      <c r="J44" s="149">
        <v>176</v>
      </c>
      <c r="K44" s="148">
        <v>155</v>
      </c>
      <c r="L44" s="149">
        <v>307</v>
      </c>
      <c r="M44" s="148">
        <v>68</v>
      </c>
      <c r="N44" s="149">
        <v>152</v>
      </c>
      <c r="O44" s="148">
        <v>42</v>
      </c>
      <c r="P44" s="149">
        <v>136</v>
      </c>
      <c r="Q44" s="148">
        <v>32</v>
      </c>
      <c r="R44" s="149">
        <v>36</v>
      </c>
      <c r="S44" s="148">
        <v>5</v>
      </c>
      <c r="T44" s="149">
        <v>7</v>
      </c>
      <c r="U44" s="148">
        <v>21</v>
      </c>
      <c r="V44" s="149">
        <v>36</v>
      </c>
      <c r="W44" s="148">
        <v>1</v>
      </c>
      <c r="X44" s="149">
        <v>1</v>
      </c>
      <c r="Y44" s="148">
        <f t="shared" si="0"/>
        <v>640</v>
      </c>
      <c r="Z44" s="337">
        <f t="shared" si="0"/>
        <v>1207</v>
      </c>
    </row>
    <row r="45" spans="1:26" x14ac:dyDescent="0.25">
      <c r="A45" s="474"/>
      <c r="B45" s="30" t="s">
        <v>87</v>
      </c>
      <c r="C45" s="148">
        <v>73</v>
      </c>
      <c r="D45" s="149">
        <v>153</v>
      </c>
      <c r="E45" s="148">
        <v>15</v>
      </c>
      <c r="F45" s="149">
        <v>26</v>
      </c>
      <c r="G45" s="148">
        <v>5</v>
      </c>
      <c r="H45" s="149">
        <v>9</v>
      </c>
      <c r="I45" s="148">
        <v>17</v>
      </c>
      <c r="J45" s="149">
        <v>33</v>
      </c>
      <c r="K45" s="148">
        <v>17</v>
      </c>
      <c r="L45" s="149">
        <v>24</v>
      </c>
      <c r="M45" s="148">
        <v>11</v>
      </c>
      <c r="N45" s="149">
        <v>17</v>
      </c>
      <c r="O45" s="148">
        <v>11</v>
      </c>
      <c r="P45" s="149">
        <v>19</v>
      </c>
      <c r="Q45" s="148">
        <v>14</v>
      </c>
      <c r="R45" s="149">
        <v>14</v>
      </c>
      <c r="S45" s="148">
        <v>1</v>
      </c>
      <c r="T45" s="149">
        <v>1</v>
      </c>
      <c r="U45" s="148">
        <v>2</v>
      </c>
      <c r="V45" s="149">
        <v>2</v>
      </c>
      <c r="W45" s="148">
        <v>1</v>
      </c>
      <c r="X45" s="149">
        <v>1</v>
      </c>
      <c r="Y45" s="148">
        <f t="shared" si="0"/>
        <v>167</v>
      </c>
      <c r="Z45" s="337">
        <f t="shared" si="0"/>
        <v>299</v>
      </c>
    </row>
    <row r="46" spans="1:26" x14ac:dyDescent="0.25">
      <c r="A46" s="474" t="s">
        <v>129</v>
      </c>
      <c r="B46" s="30" t="s">
        <v>88</v>
      </c>
      <c r="C46" s="148">
        <v>40</v>
      </c>
      <c r="D46" s="149">
        <v>249</v>
      </c>
      <c r="E46" s="148">
        <v>17</v>
      </c>
      <c r="F46" s="149">
        <v>107</v>
      </c>
      <c r="G46" s="148">
        <v>103</v>
      </c>
      <c r="H46" s="149">
        <v>815</v>
      </c>
      <c r="I46" s="148">
        <v>117</v>
      </c>
      <c r="J46" s="149">
        <v>936</v>
      </c>
      <c r="K46" s="148">
        <v>21</v>
      </c>
      <c r="L46" s="149">
        <v>276</v>
      </c>
      <c r="M46" s="148">
        <v>14</v>
      </c>
      <c r="N46" s="149">
        <v>277</v>
      </c>
      <c r="O46" s="148">
        <v>5</v>
      </c>
      <c r="P46" s="149">
        <v>48</v>
      </c>
      <c r="Q46" s="148">
        <v>3</v>
      </c>
      <c r="R46" s="149">
        <v>19</v>
      </c>
      <c r="S46" s="148">
        <v>2</v>
      </c>
      <c r="T46" s="149">
        <v>81</v>
      </c>
      <c r="U46" s="148">
        <v>1</v>
      </c>
      <c r="V46" s="149">
        <v>1</v>
      </c>
      <c r="W46" s="148"/>
      <c r="X46" s="149"/>
      <c r="Y46" s="148">
        <f t="shared" si="0"/>
        <v>323</v>
      </c>
      <c r="Z46" s="337">
        <f t="shared" si="0"/>
        <v>2809</v>
      </c>
    </row>
    <row r="47" spans="1:26" x14ac:dyDescent="0.25">
      <c r="A47" s="474"/>
      <c r="B47" s="30" t="s">
        <v>89</v>
      </c>
      <c r="C47" s="148">
        <v>216</v>
      </c>
      <c r="D47" s="149">
        <v>1036</v>
      </c>
      <c r="E47" s="148">
        <v>24</v>
      </c>
      <c r="F47" s="149">
        <v>117</v>
      </c>
      <c r="G47" s="148">
        <v>142</v>
      </c>
      <c r="H47" s="149">
        <v>1072</v>
      </c>
      <c r="I47" s="148">
        <v>174</v>
      </c>
      <c r="J47" s="149">
        <v>1508</v>
      </c>
      <c r="K47" s="148">
        <v>31</v>
      </c>
      <c r="L47" s="149">
        <v>439</v>
      </c>
      <c r="M47" s="148">
        <v>13</v>
      </c>
      <c r="N47" s="149">
        <v>143</v>
      </c>
      <c r="O47" s="148">
        <v>9</v>
      </c>
      <c r="P47" s="149">
        <v>82</v>
      </c>
      <c r="Q47" s="148">
        <v>2</v>
      </c>
      <c r="R47" s="149">
        <v>12</v>
      </c>
      <c r="S47" s="148">
        <v>1</v>
      </c>
      <c r="T47" s="149">
        <v>8</v>
      </c>
      <c r="U47" s="148">
        <v>2</v>
      </c>
      <c r="V47" s="149">
        <v>22</v>
      </c>
      <c r="W47" s="148">
        <v>2</v>
      </c>
      <c r="X47" s="149">
        <v>1</v>
      </c>
      <c r="Y47" s="148">
        <f t="shared" si="0"/>
        <v>616</v>
      </c>
      <c r="Z47" s="337">
        <f t="shared" si="0"/>
        <v>4440</v>
      </c>
    </row>
    <row r="48" spans="1:26" x14ac:dyDescent="0.25">
      <c r="A48" s="474"/>
      <c r="B48" s="30" t="s">
        <v>90</v>
      </c>
      <c r="C48" s="148">
        <v>264</v>
      </c>
      <c r="D48" s="149">
        <v>1371</v>
      </c>
      <c r="E48" s="148">
        <v>50</v>
      </c>
      <c r="F48" s="149">
        <v>296</v>
      </c>
      <c r="G48" s="148">
        <v>62</v>
      </c>
      <c r="H48" s="149">
        <v>280</v>
      </c>
      <c r="I48" s="148">
        <v>73</v>
      </c>
      <c r="J48" s="149">
        <v>504</v>
      </c>
      <c r="K48" s="148">
        <v>33</v>
      </c>
      <c r="L48" s="149">
        <v>227</v>
      </c>
      <c r="M48" s="148">
        <v>24</v>
      </c>
      <c r="N48" s="149">
        <v>66</v>
      </c>
      <c r="O48" s="148">
        <v>4</v>
      </c>
      <c r="P48" s="149">
        <v>11</v>
      </c>
      <c r="Q48" s="148"/>
      <c r="R48" s="149"/>
      <c r="S48" s="148"/>
      <c r="T48" s="149"/>
      <c r="U48" s="148">
        <v>3</v>
      </c>
      <c r="V48" s="149">
        <v>35</v>
      </c>
      <c r="W48" s="148">
        <v>2</v>
      </c>
      <c r="X48" s="149">
        <v>2</v>
      </c>
      <c r="Y48" s="148">
        <f t="shared" si="0"/>
        <v>515</v>
      </c>
      <c r="Z48" s="337">
        <f t="shared" si="0"/>
        <v>2792</v>
      </c>
    </row>
    <row r="49" spans="1:26" x14ac:dyDescent="0.25">
      <c r="A49" s="474"/>
      <c r="B49" s="30" t="s">
        <v>91</v>
      </c>
      <c r="C49" s="148">
        <v>68</v>
      </c>
      <c r="D49" s="149">
        <v>405</v>
      </c>
      <c r="E49" s="148">
        <v>322</v>
      </c>
      <c r="F49" s="149">
        <v>514</v>
      </c>
      <c r="G49" s="148">
        <v>24</v>
      </c>
      <c r="H49" s="149">
        <v>126</v>
      </c>
      <c r="I49" s="148">
        <v>50</v>
      </c>
      <c r="J49" s="149">
        <v>185</v>
      </c>
      <c r="K49" s="148">
        <v>3</v>
      </c>
      <c r="L49" s="149">
        <v>7</v>
      </c>
      <c r="M49" s="148">
        <v>10</v>
      </c>
      <c r="N49" s="149">
        <v>43</v>
      </c>
      <c r="O49" s="148">
        <v>30</v>
      </c>
      <c r="P49" s="149">
        <v>318</v>
      </c>
      <c r="Q49" s="148">
        <v>3</v>
      </c>
      <c r="R49" s="149">
        <v>13</v>
      </c>
      <c r="S49" s="148">
        <v>5</v>
      </c>
      <c r="T49" s="149">
        <v>5</v>
      </c>
      <c r="U49" s="148">
        <v>6</v>
      </c>
      <c r="V49" s="149">
        <v>17</v>
      </c>
      <c r="W49" s="148">
        <v>3</v>
      </c>
      <c r="X49" s="149">
        <v>5</v>
      </c>
      <c r="Y49" s="148">
        <f t="shared" si="0"/>
        <v>524</v>
      </c>
      <c r="Z49" s="337">
        <f t="shared" si="0"/>
        <v>1638</v>
      </c>
    </row>
    <row r="50" spans="1:26" x14ac:dyDescent="0.25">
      <c r="A50" s="474"/>
      <c r="B50" s="30" t="s">
        <v>92</v>
      </c>
      <c r="C50" s="148">
        <v>318</v>
      </c>
      <c r="D50" s="149">
        <v>1977</v>
      </c>
      <c r="E50" s="148">
        <v>251</v>
      </c>
      <c r="F50" s="149">
        <v>754</v>
      </c>
      <c r="G50" s="148">
        <v>190</v>
      </c>
      <c r="H50" s="149">
        <v>1412</v>
      </c>
      <c r="I50" s="148">
        <v>215</v>
      </c>
      <c r="J50" s="149">
        <v>1413</v>
      </c>
      <c r="K50" s="148">
        <v>30</v>
      </c>
      <c r="L50" s="149">
        <v>318</v>
      </c>
      <c r="M50" s="148">
        <v>28</v>
      </c>
      <c r="N50" s="149">
        <v>147</v>
      </c>
      <c r="O50" s="148">
        <v>21</v>
      </c>
      <c r="P50" s="149">
        <v>218</v>
      </c>
      <c r="Q50" s="148">
        <v>4</v>
      </c>
      <c r="R50" s="149">
        <v>7</v>
      </c>
      <c r="S50" s="148">
        <v>1</v>
      </c>
      <c r="T50" s="149">
        <v>3</v>
      </c>
      <c r="U50" s="148">
        <v>7</v>
      </c>
      <c r="V50" s="149">
        <v>49</v>
      </c>
      <c r="W50" s="148"/>
      <c r="X50" s="149"/>
      <c r="Y50" s="148">
        <f t="shared" si="0"/>
        <v>1065</v>
      </c>
      <c r="Z50" s="337">
        <f t="shared" si="0"/>
        <v>6298</v>
      </c>
    </row>
    <row r="51" spans="1:26" x14ac:dyDescent="0.25">
      <c r="A51" s="474"/>
      <c r="B51" s="30" t="s">
        <v>93</v>
      </c>
      <c r="C51" s="148">
        <v>434</v>
      </c>
      <c r="D51" s="149">
        <v>2146</v>
      </c>
      <c r="E51" s="148">
        <v>275</v>
      </c>
      <c r="F51" s="149">
        <v>1274</v>
      </c>
      <c r="G51" s="148">
        <v>175</v>
      </c>
      <c r="H51" s="149">
        <v>885</v>
      </c>
      <c r="I51" s="148">
        <v>128</v>
      </c>
      <c r="J51" s="149">
        <v>734</v>
      </c>
      <c r="K51" s="148">
        <v>65</v>
      </c>
      <c r="L51" s="149">
        <v>683</v>
      </c>
      <c r="M51" s="148">
        <v>22</v>
      </c>
      <c r="N51" s="149">
        <v>83</v>
      </c>
      <c r="O51" s="148">
        <v>26</v>
      </c>
      <c r="P51" s="149">
        <v>212</v>
      </c>
      <c r="Q51" s="148">
        <v>11</v>
      </c>
      <c r="R51" s="149">
        <v>41</v>
      </c>
      <c r="S51" s="148">
        <v>1</v>
      </c>
      <c r="T51" s="149">
        <v>6</v>
      </c>
      <c r="U51" s="148">
        <v>5</v>
      </c>
      <c r="V51" s="149">
        <v>68</v>
      </c>
      <c r="W51" s="148">
        <v>2</v>
      </c>
      <c r="X51" s="149">
        <v>2</v>
      </c>
      <c r="Y51" s="148">
        <f t="shared" si="0"/>
        <v>1144</v>
      </c>
      <c r="Z51" s="337">
        <f t="shared" si="0"/>
        <v>6134</v>
      </c>
    </row>
    <row r="52" spans="1:26" x14ac:dyDescent="0.25">
      <c r="A52" s="474"/>
      <c r="B52" s="30" t="s">
        <v>94</v>
      </c>
      <c r="C52" s="148">
        <v>125</v>
      </c>
      <c r="D52" s="149">
        <v>310</v>
      </c>
      <c r="E52" s="148">
        <v>225</v>
      </c>
      <c r="F52" s="149">
        <v>465</v>
      </c>
      <c r="G52" s="148">
        <v>102</v>
      </c>
      <c r="H52" s="149">
        <v>220</v>
      </c>
      <c r="I52" s="148">
        <v>136</v>
      </c>
      <c r="J52" s="149">
        <v>467</v>
      </c>
      <c r="K52" s="148">
        <v>65</v>
      </c>
      <c r="L52" s="149">
        <v>354</v>
      </c>
      <c r="M52" s="148">
        <v>47</v>
      </c>
      <c r="N52" s="149">
        <v>156</v>
      </c>
      <c r="O52" s="148">
        <v>50</v>
      </c>
      <c r="P52" s="149">
        <v>116</v>
      </c>
      <c r="Q52" s="148">
        <v>43</v>
      </c>
      <c r="R52" s="149">
        <v>54</v>
      </c>
      <c r="S52" s="148">
        <v>23</v>
      </c>
      <c r="T52" s="149">
        <v>23</v>
      </c>
      <c r="U52" s="148">
        <v>6</v>
      </c>
      <c r="V52" s="149">
        <v>13</v>
      </c>
      <c r="W52" s="148">
        <v>1</v>
      </c>
      <c r="X52" s="149">
        <v>1</v>
      </c>
      <c r="Y52" s="148">
        <f t="shared" si="0"/>
        <v>823</v>
      </c>
      <c r="Z52" s="337">
        <f t="shared" si="0"/>
        <v>2179</v>
      </c>
    </row>
    <row r="53" spans="1:26" x14ac:dyDescent="0.25">
      <c r="A53" s="474"/>
      <c r="B53" s="30" t="s">
        <v>95</v>
      </c>
      <c r="C53" s="148">
        <v>132</v>
      </c>
      <c r="D53" s="149">
        <v>586</v>
      </c>
      <c r="E53" s="148">
        <v>242</v>
      </c>
      <c r="F53" s="149">
        <v>844</v>
      </c>
      <c r="G53" s="148">
        <v>222</v>
      </c>
      <c r="H53" s="149">
        <v>1367</v>
      </c>
      <c r="I53" s="148">
        <v>214</v>
      </c>
      <c r="J53" s="149">
        <v>1185</v>
      </c>
      <c r="K53" s="148">
        <v>85</v>
      </c>
      <c r="L53" s="149">
        <v>362</v>
      </c>
      <c r="M53" s="148">
        <v>84</v>
      </c>
      <c r="N53" s="149">
        <v>420</v>
      </c>
      <c r="O53" s="148">
        <v>21</v>
      </c>
      <c r="P53" s="149">
        <v>190</v>
      </c>
      <c r="Q53" s="148">
        <v>65</v>
      </c>
      <c r="R53" s="149">
        <v>79</v>
      </c>
      <c r="S53" s="148">
        <v>6</v>
      </c>
      <c r="T53" s="149">
        <v>34</v>
      </c>
      <c r="U53" s="148">
        <v>11</v>
      </c>
      <c r="V53" s="149">
        <v>51</v>
      </c>
      <c r="W53" s="148"/>
      <c r="X53" s="149"/>
      <c r="Y53" s="148">
        <f t="shared" si="0"/>
        <v>1082</v>
      </c>
      <c r="Z53" s="337">
        <f t="shared" si="0"/>
        <v>5118</v>
      </c>
    </row>
    <row r="54" spans="1:26" x14ac:dyDescent="0.25">
      <c r="A54" s="474"/>
      <c r="B54" s="30" t="s">
        <v>96</v>
      </c>
      <c r="C54" s="148">
        <v>83</v>
      </c>
      <c r="D54" s="149">
        <v>329</v>
      </c>
      <c r="E54" s="148">
        <v>31</v>
      </c>
      <c r="F54" s="149">
        <v>131</v>
      </c>
      <c r="G54" s="148">
        <v>95</v>
      </c>
      <c r="H54" s="149">
        <v>713</v>
      </c>
      <c r="I54" s="148">
        <v>47</v>
      </c>
      <c r="J54" s="149">
        <v>287</v>
      </c>
      <c r="K54" s="148">
        <v>8</v>
      </c>
      <c r="L54" s="149">
        <v>23</v>
      </c>
      <c r="M54" s="148">
        <v>3</v>
      </c>
      <c r="N54" s="149">
        <v>13</v>
      </c>
      <c r="O54" s="148">
        <v>4</v>
      </c>
      <c r="P54" s="149">
        <v>19</v>
      </c>
      <c r="Q54" s="148">
        <v>5</v>
      </c>
      <c r="R54" s="149">
        <v>7</v>
      </c>
      <c r="S54" s="148">
        <v>5</v>
      </c>
      <c r="T54" s="149">
        <v>5</v>
      </c>
      <c r="U54" s="148">
        <v>6</v>
      </c>
      <c r="V54" s="149">
        <v>93</v>
      </c>
      <c r="W54" s="148">
        <v>3</v>
      </c>
      <c r="X54" s="149">
        <v>3</v>
      </c>
      <c r="Y54" s="148">
        <f t="shared" si="0"/>
        <v>290</v>
      </c>
      <c r="Z54" s="337">
        <f t="shared" si="0"/>
        <v>1623</v>
      </c>
    </row>
    <row r="55" spans="1:26" x14ac:dyDescent="0.25">
      <c r="A55" s="474"/>
      <c r="B55" s="30" t="s">
        <v>97</v>
      </c>
      <c r="C55" s="148">
        <v>56</v>
      </c>
      <c r="D55" s="149">
        <v>155</v>
      </c>
      <c r="E55" s="148">
        <v>87</v>
      </c>
      <c r="F55" s="149">
        <v>185</v>
      </c>
      <c r="G55" s="148">
        <v>142</v>
      </c>
      <c r="H55" s="149">
        <v>328</v>
      </c>
      <c r="I55" s="148">
        <v>114</v>
      </c>
      <c r="J55" s="149">
        <v>263</v>
      </c>
      <c r="K55" s="148">
        <v>152</v>
      </c>
      <c r="L55" s="149">
        <v>449</v>
      </c>
      <c r="M55" s="148">
        <v>49</v>
      </c>
      <c r="N55" s="149">
        <v>140</v>
      </c>
      <c r="O55" s="148">
        <v>102</v>
      </c>
      <c r="P55" s="149">
        <v>307</v>
      </c>
      <c r="Q55" s="148">
        <v>107</v>
      </c>
      <c r="R55" s="149">
        <v>188</v>
      </c>
      <c r="S55" s="148">
        <v>20</v>
      </c>
      <c r="T55" s="149">
        <v>55</v>
      </c>
      <c r="U55" s="148">
        <v>218</v>
      </c>
      <c r="V55" s="149">
        <v>306</v>
      </c>
      <c r="W55" s="148">
        <v>20</v>
      </c>
      <c r="X55" s="149">
        <v>20</v>
      </c>
      <c r="Y55" s="148">
        <f t="shared" si="0"/>
        <v>1067</v>
      </c>
      <c r="Z55" s="337">
        <f t="shared" si="0"/>
        <v>2396</v>
      </c>
    </row>
    <row r="56" spans="1:26" x14ac:dyDescent="0.25">
      <c r="A56" s="474" t="s">
        <v>130</v>
      </c>
      <c r="B56" s="30" t="s">
        <v>98</v>
      </c>
      <c r="C56" s="148">
        <v>432</v>
      </c>
      <c r="D56" s="149">
        <v>2432</v>
      </c>
      <c r="E56" s="148">
        <v>206</v>
      </c>
      <c r="F56" s="149">
        <v>666</v>
      </c>
      <c r="G56" s="148">
        <v>249</v>
      </c>
      <c r="H56" s="149">
        <v>1566</v>
      </c>
      <c r="I56" s="148">
        <v>268</v>
      </c>
      <c r="J56" s="149">
        <v>1924</v>
      </c>
      <c r="K56" s="148">
        <v>81</v>
      </c>
      <c r="L56" s="149">
        <v>828</v>
      </c>
      <c r="M56" s="148">
        <v>22</v>
      </c>
      <c r="N56" s="149">
        <v>275</v>
      </c>
      <c r="O56" s="148">
        <v>32</v>
      </c>
      <c r="P56" s="149">
        <v>266</v>
      </c>
      <c r="Q56" s="148">
        <v>8</v>
      </c>
      <c r="R56" s="149">
        <v>63</v>
      </c>
      <c r="S56" s="148">
        <v>1</v>
      </c>
      <c r="T56" s="149">
        <v>3</v>
      </c>
      <c r="U56" s="148">
        <v>206</v>
      </c>
      <c r="V56" s="149">
        <v>217</v>
      </c>
      <c r="W56" s="148">
        <v>62</v>
      </c>
      <c r="X56" s="149">
        <v>65</v>
      </c>
      <c r="Y56" s="148">
        <f t="shared" si="0"/>
        <v>1567</v>
      </c>
      <c r="Z56" s="337">
        <f t="shared" si="0"/>
        <v>8305</v>
      </c>
    </row>
    <row r="57" spans="1:26" x14ac:dyDescent="0.25">
      <c r="A57" s="474"/>
      <c r="B57" s="30" t="s">
        <v>99</v>
      </c>
      <c r="C57" s="148">
        <v>580</v>
      </c>
      <c r="D57" s="149">
        <v>3476</v>
      </c>
      <c r="E57" s="148">
        <v>243</v>
      </c>
      <c r="F57" s="149">
        <v>970</v>
      </c>
      <c r="G57" s="148">
        <v>53</v>
      </c>
      <c r="H57" s="149">
        <v>301</v>
      </c>
      <c r="I57" s="148">
        <v>83</v>
      </c>
      <c r="J57" s="149">
        <v>607</v>
      </c>
      <c r="K57" s="148">
        <v>35</v>
      </c>
      <c r="L57" s="149">
        <v>345</v>
      </c>
      <c r="M57" s="148">
        <v>14</v>
      </c>
      <c r="N57" s="149">
        <v>95</v>
      </c>
      <c r="O57" s="148">
        <v>37</v>
      </c>
      <c r="P57" s="149">
        <v>320</v>
      </c>
      <c r="Q57" s="148">
        <v>3</v>
      </c>
      <c r="R57" s="149">
        <v>23</v>
      </c>
      <c r="S57" s="148">
        <v>2</v>
      </c>
      <c r="T57" s="149">
        <v>10</v>
      </c>
      <c r="U57" s="148">
        <v>3</v>
      </c>
      <c r="V57" s="149">
        <v>100</v>
      </c>
      <c r="W57" s="148"/>
      <c r="X57" s="149"/>
      <c r="Y57" s="148">
        <f t="shared" si="0"/>
        <v>1053</v>
      </c>
      <c r="Z57" s="337">
        <f t="shared" si="0"/>
        <v>6247</v>
      </c>
    </row>
    <row r="58" spans="1:26" x14ac:dyDescent="0.25">
      <c r="A58" s="474"/>
      <c r="B58" s="30" t="s">
        <v>100</v>
      </c>
      <c r="C58" s="148">
        <v>292</v>
      </c>
      <c r="D58" s="149">
        <v>1533</v>
      </c>
      <c r="E58" s="148">
        <v>77</v>
      </c>
      <c r="F58" s="149">
        <v>324</v>
      </c>
      <c r="G58" s="148">
        <v>47</v>
      </c>
      <c r="H58" s="149">
        <v>198</v>
      </c>
      <c r="I58" s="148">
        <v>104</v>
      </c>
      <c r="J58" s="149">
        <v>586</v>
      </c>
      <c r="K58" s="148">
        <v>41</v>
      </c>
      <c r="L58" s="149">
        <v>277</v>
      </c>
      <c r="M58" s="148">
        <v>56</v>
      </c>
      <c r="N58" s="149">
        <v>170</v>
      </c>
      <c r="O58" s="148">
        <v>45</v>
      </c>
      <c r="P58" s="149">
        <v>268</v>
      </c>
      <c r="Q58" s="148">
        <v>38</v>
      </c>
      <c r="R58" s="149">
        <v>52</v>
      </c>
      <c r="S58" s="148">
        <v>32</v>
      </c>
      <c r="T58" s="149">
        <v>40</v>
      </c>
      <c r="U58" s="148">
        <v>12</v>
      </c>
      <c r="V58" s="149">
        <v>17</v>
      </c>
      <c r="W58" s="148"/>
      <c r="X58" s="149"/>
      <c r="Y58" s="148">
        <f t="shared" si="0"/>
        <v>744</v>
      </c>
      <c r="Z58" s="337">
        <f t="shared" si="0"/>
        <v>3465</v>
      </c>
    </row>
    <row r="59" spans="1:26" x14ac:dyDescent="0.25">
      <c r="A59" s="474"/>
      <c r="B59" s="30" t="s">
        <v>101</v>
      </c>
      <c r="C59" s="148">
        <v>236</v>
      </c>
      <c r="D59" s="149">
        <v>835</v>
      </c>
      <c r="E59" s="148">
        <v>172</v>
      </c>
      <c r="F59" s="149">
        <v>464</v>
      </c>
      <c r="G59" s="148">
        <v>88</v>
      </c>
      <c r="H59" s="149">
        <v>215</v>
      </c>
      <c r="I59" s="148">
        <v>84</v>
      </c>
      <c r="J59" s="149">
        <v>279</v>
      </c>
      <c r="K59" s="148">
        <v>82</v>
      </c>
      <c r="L59" s="149">
        <v>289</v>
      </c>
      <c r="M59" s="148">
        <v>58</v>
      </c>
      <c r="N59" s="149">
        <v>156</v>
      </c>
      <c r="O59" s="148">
        <v>93</v>
      </c>
      <c r="P59" s="149">
        <v>171</v>
      </c>
      <c r="Q59" s="148">
        <v>140</v>
      </c>
      <c r="R59" s="149">
        <v>175</v>
      </c>
      <c r="S59" s="148">
        <v>38</v>
      </c>
      <c r="T59" s="149">
        <v>94</v>
      </c>
      <c r="U59" s="148">
        <v>69</v>
      </c>
      <c r="V59" s="149">
        <v>234</v>
      </c>
      <c r="W59" s="148">
        <v>18</v>
      </c>
      <c r="X59" s="149">
        <v>29</v>
      </c>
      <c r="Y59" s="148">
        <f t="shared" si="0"/>
        <v>1078</v>
      </c>
      <c r="Z59" s="337">
        <f t="shared" si="0"/>
        <v>2941</v>
      </c>
    </row>
    <row r="60" spans="1:26" x14ac:dyDescent="0.25">
      <c r="A60" s="474"/>
      <c r="B60" s="30" t="s">
        <v>102</v>
      </c>
      <c r="C60" s="148">
        <v>112</v>
      </c>
      <c r="D60" s="149">
        <v>353</v>
      </c>
      <c r="E60" s="148">
        <v>264</v>
      </c>
      <c r="F60" s="149">
        <v>474</v>
      </c>
      <c r="G60" s="148">
        <v>93</v>
      </c>
      <c r="H60" s="149">
        <v>142</v>
      </c>
      <c r="I60" s="148">
        <v>397</v>
      </c>
      <c r="J60" s="149">
        <v>1549</v>
      </c>
      <c r="K60" s="148">
        <v>258</v>
      </c>
      <c r="L60" s="149">
        <v>1001</v>
      </c>
      <c r="M60" s="148">
        <v>159</v>
      </c>
      <c r="N60" s="149">
        <v>326</v>
      </c>
      <c r="O60" s="148">
        <v>50</v>
      </c>
      <c r="P60" s="149">
        <v>165</v>
      </c>
      <c r="Q60" s="148">
        <v>92</v>
      </c>
      <c r="R60" s="149">
        <v>121</v>
      </c>
      <c r="S60" s="148">
        <v>28</v>
      </c>
      <c r="T60" s="149">
        <v>38</v>
      </c>
      <c r="U60" s="148">
        <v>10</v>
      </c>
      <c r="V60" s="149">
        <v>13</v>
      </c>
      <c r="W60" s="148">
        <v>1</v>
      </c>
      <c r="X60" s="149">
        <v>3</v>
      </c>
      <c r="Y60" s="148">
        <f t="shared" si="0"/>
        <v>1464</v>
      </c>
      <c r="Z60" s="337">
        <f t="shared" si="0"/>
        <v>4185</v>
      </c>
    </row>
    <row r="61" spans="1:26" x14ac:dyDescent="0.25">
      <c r="A61" s="474" t="s">
        <v>131</v>
      </c>
      <c r="B61" s="30" t="s">
        <v>103</v>
      </c>
      <c r="C61" s="148">
        <v>248</v>
      </c>
      <c r="D61" s="149">
        <v>1370</v>
      </c>
      <c r="E61" s="148">
        <v>108</v>
      </c>
      <c r="F61" s="149">
        <v>290</v>
      </c>
      <c r="G61" s="148">
        <v>405</v>
      </c>
      <c r="H61" s="149">
        <v>2260</v>
      </c>
      <c r="I61" s="148">
        <v>389</v>
      </c>
      <c r="J61" s="149">
        <v>2172</v>
      </c>
      <c r="K61" s="148">
        <v>86</v>
      </c>
      <c r="L61" s="149">
        <v>439</v>
      </c>
      <c r="M61" s="148">
        <v>39</v>
      </c>
      <c r="N61" s="149">
        <v>340</v>
      </c>
      <c r="O61" s="148">
        <v>54</v>
      </c>
      <c r="P61" s="149">
        <v>463</v>
      </c>
      <c r="Q61" s="148">
        <v>60</v>
      </c>
      <c r="R61" s="149">
        <v>103</v>
      </c>
      <c r="S61" s="148">
        <v>6</v>
      </c>
      <c r="T61" s="149">
        <v>8</v>
      </c>
      <c r="U61" s="148">
        <v>16</v>
      </c>
      <c r="V61" s="149">
        <v>33</v>
      </c>
      <c r="W61" s="148">
        <v>3</v>
      </c>
      <c r="X61" s="149">
        <v>13</v>
      </c>
      <c r="Y61" s="148">
        <f t="shared" si="0"/>
        <v>1414</v>
      </c>
      <c r="Z61" s="337">
        <f t="shared" si="0"/>
        <v>7491</v>
      </c>
    </row>
    <row r="62" spans="1:26" x14ac:dyDescent="0.25">
      <c r="A62" s="474"/>
      <c r="B62" s="30" t="s">
        <v>104</v>
      </c>
      <c r="C62" s="148">
        <v>78</v>
      </c>
      <c r="D62" s="149">
        <v>292</v>
      </c>
      <c r="E62" s="148">
        <v>103</v>
      </c>
      <c r="F62" s="149">
        <v>269</v>
      </c>
      <c r="G62" s="148">
        <v>339</v>
      </c>
      <c r="H62" s="149">
        <v>2096</v>
      </c>
      <c r="I62" s="148">
        <v>170</v>
      </c>
      <c r="J62" s="149">
        <v>987</v>
      </c>
      <c r="K62" s="148">
        <v>84</v>
      </c>
      <c r="L62" s="149">
        <v>362</v>
      </c>
      <c r="M62" s="148">
        <v>20</v>
      </c>
      <c r="N62" s="149">
        <v>138</v>
      </c>
      <c r="O62" s="148">
        <v>21</v>
      </c>
      <c r="P62" s="149">
        <v>197</v>
      </c>
      <c r="Q62" s="148">
        <v>14</v>
      </c>
      <c r="R62" s="149">
        <v>44</v>
      </c>
      <c r="S62" s="148">
        <v>12</v>
      </c>
      <c r="T62" s="149">
        <v>32</v>
      </c>
      <c r="U62" s="148">
        <v>31</v>
      </c>
      <c r="V62" s="149">
        <v>97</v>
      </c>
      <c r="W62" s="148">
        <v>1</v>
      </c>
      <c r="X62" s="149">
        <v>7</v>
      </c>
      <c r="Y62" s="148">
        <f t="shared" si="0"/>
        <v>873</v>
      </c>
      <c r="Z62" s="337">
        <f t="shared" si="0"/>
        <v>4521</v>
      </c>
    </row>
    <row r="63" spans="1:26" x14ac:dyDescent="0.25">
      <c r="A63" s="474"/>
      <c r="B63" s="30" t="s">
        <v>105</v>
      </c>
      <c r="C63" s="148">
        <v>15</v>
      </c>
      <c r="D63" s="149">
        <v>25</v>
      </c>
      <c r="E63" s="148">
        <v>68</v>
      </c>
      <c r="F63" s="149">
        <v>128</v>
      </c>
      <c r="G63" s="148">
        <v>80</v>
      </c>
      <c r="H63" s="149">
        <v>188</v>
      </c>
      <c r="I63" s="148">
        <v>50</v>
      </c>
      <c r="J63" s="149">
        <v>150</v>
      </c>
      <c r="K63" s="148">
        <v>36</v>
      </c>
      <c r="L63" s="149">
        <v>48</v>
      </c>
      <c r="M63" s="148">
        <v>27</v>
      </c>
      <c r="N63" s="149">
        <v>44</v>
      </c>
      <c r="O63" s="148">
        <v>51</v>
      </c>
      <c r="P63" s="149">
        <v>77</v>
      </c>
      <c r="Q63" s="148">
        <v>10</v>
      </c>
      <c r="R63" s="149">
        <v>14</v>
      </c>
      <c r="S63" s="148">
        <v>9</v>
      </c>
      <c r="T63" s="149">
        <v>10</v>
      </c>
      <c r="U63" s="148">
        <v>3</v>
      </c>
      <c r="V63" s="149">
        <v>3</v>
      </c>
      <c r="W63" s="148"/>
      <c r="X63" s="149"/>
      <c r="Y63" s="148">
        <f t="shared" si="0"/>
        <v>349</v>
      </c>
      <c r="Z63" s="337">
        <f t="shared" si="0"/>
        <v>687</v>
      </c>
    </row>
    <row r="64" spans="1:26" x14ac:dyDescent="0.25">
      <c r="A64" s="475" t="s">
        <v>133</v>
      </c>
      <c r="B64" s="30" t="s">
        <v>106</v>
      </c>
      <c r="C64" s="148">
        <v>164</v>
      </c>
      <c r="D64" s="149">
        <v>762</v>
      </c>
      <c r="E64" s="148">
        <v>76</v>
      </c>
      <c r="F64" s="149">
        <v>265</v>
      </c>
      <c r="G64" s="148">
        <v>71</v>
      </c>
      <c r="H64" s="149">
        <v>411</v>
      </c>
      <c r="I64" s="148">
        <v>122</v>
      </c>
      <c r="J64" s="149">
        <v>801</v>
      </c>
      <c r="K64" s="148">
        <v>42</v>
      </c>
      <c r="L64" s="149">
        <v>227</v>
      </c>
      <c r="M64" s="148">
        <v>30</v>
      </c>
      <c r="N64" s="149">
        <v>89</v>
      </c>
      <c r="O64" s="148">
        <v>23</v>
      </c>
      <c r="P64" s="149">
        <v>111</v>
      </c>
      <c r="Q64" s="148">
        <v>2</v>
      </c>
      <c r="R64" s="149">
        <v>10</v>
      </c>
      <c r="S64" s="148">
        <v>18</v>
      </c>
      <c r="T64" s="149">
        <v>18</v>
      </c>
      <c r="U64" s="148">
        <v>15</v>
      </c>
      <c r="V64" s="149">
        <v>25</v>
      </c>
      <c r="W64" s="148"/>
      <c r="X64" s="149"/>
      <c r="Y64" s="148">
        <f t="shared" si="0"/>
        <v>563</v>
      </c>
      <c r="Z64" s="337">
        <f t="shared" si="0"/>
        <v>2719</v>
      </c>
    </row>
    <row r="65" spans="1:26" x14ac:dyDescent="0.25">
      <c r="A65" s="475"/>
      <c r="B65" s="30" t="s">
        <v>107</v>
      </c>
      <c r="C65" s="148">
        <v>80</v>
      </c>
      <c r="D65" s="149">
        <v>387</v>
      </c>
      <c r="E65" s="148">
        <v>36</v>
      </c>
      <c r="F65" s="149">
        <v>167</v>
      </c>
      <c r="G65" s="148">
        <v>54</v>
      </c>
      <c r="H65" s="149">
        <v>242</v>
      </c>
      <c r="I65" s="148">
        <v>77</v>
      </c>
      <c r="J65" s="149">
        <v>274</v>
      </c>
      <c r="K65" s="148">
        <v>45</v>
      </c>
      <c r="L65" s="149">
        <v>369</v>
      </c>
      <c r="M65" s="148">
        <v>148</v>
      </c>
      <c r="N65" s="149">
        <v>231</v>
      </c>
      <c r="O65" s="148">
        <v>134</v>
      </c>
      <c r="P65" s="149">
        <v>207</v>
      </c>
      <c r="Q65" s="148">
        <v>31</v>
      </c>
      <c r="R65" s="149">
        <v>100</v>
      </c>
      <c r="S65" s="148">
        <v>32</v>
      </c>
      <c r="T65" s="149">
        <v>32</v>
      </c>
      <c r="U65" s="148">
        <v>17</v>
      </c>
      <c r="V65" s="149">
        <v>25</v>
      </c>
      <c r="W65" s="148"/>
      <c r="X65" s="149"/>
      <c r="Y65" s="148">
        <f t="shared" si="0"/>
        <v>654</v>
      </c>
      <c r="Z65" s="337">
        <f t="shared" si="0"/>
        <v>2034</v>
      </c>
    </row>
    <row r="66" spans="1:26" x14ac:dyDescent="0.25">
      <c r="A66" s="475"/>
      <c r="B66" s="30" t="s">
        <v>108</v>
      </c>
      <c r="C66" s="148">
        <v>43</v>
      </c>
      <c r="D66" s="149">
        <v>203</v>
      </c>
      <c r="E66" s="148">
        <v>79</v>
      </c>
      <c r="F66" s="149">
        <v>259</v>
      </c>
      <c r="G66" s="148">
        <v>34</v>
      </c>
      <c r="H66" s="149">
        <v>167</v>
      </c>
      <c r="I66" s="148">
        <v>74</v>
      </c>
      <c r="J66" s="149">
        <v>245</v>
      </c>
      <c r="K66" s="148">
        <v>22</v>
      </c>
      <c r="L66" s="149">
        <v>51</v>
      </c>
      <c r="M66" s="148">
        <v>31</v>
      </c>
      <c r="N66" s="149">
        <v>60</v>
      </c>
      <c r="O66" s="148">
        <v>3</v>
      </c>
      <c r="P66" s="149">
        <v>13</v>
      </c>
      <c r="Q66" s="148">
        <v>1</v>
      </c>
      <c r="R66" s="149">
        <v>2</v>
      </c>
      <c r="S66" s="148">
        <v>2</v>
      </c>
      <c r="T66" s="149">
        <v>20</v>
      </c>
      <c r="U66" s="148">
        <v>17</v>
      </c>
      <c r="V66" s="149">
        <v>17</v>
      </c>
      <c r="W66" s="148"/>
      <c r="X66" s="149"/>
      <c r="Y66" s="148">
        <f t="shared" si="0"/>
        <v>306</v>
      </c>
      <c r="Z66" s="337">
        <f t="shared" si="0"/>
        <v>1037</v>
      </c>
    </row>
    <row r="67" spans="1:26" x14ac:dyDescent="0.25">
      <c r="A67" s="475"/>
      <c r="B67" s="30" t="s">
        <v>109</v>
      </c>
      <c r="C67" s="148">
        <v>88</v>
      </c>
      <c r="D67" s="149">
        <v>161</v>
      </c>
      <c r="E67" s="148">
        <v>60</v>
      </c>
      <c r="F67" s="149">
        <v>86</v>
      </c>
      <c r="G67" s="148">
        <v>61</v>
      </c>
      <c r="H67" s="149">
        <v>164</v>
      </c>
      <c r="I67" s="148">
        <v>136</v>
      </c>
      <c r="J67" s="149">
        <v>677</v>
      </c>
      <c r="K67" s="148">
        <v>29</v>
      </c>
      <c r="L67" s="149">
        <v>243</v>
      </c>
      <c r="M67" s="148">
        <v>28</v>
      </c>
      <c r="N67" s="149">
        <v>102</v>
      </c>
      <c r="O67" s="148">
        <v>20</v>
      </c>
      <c r="P67" s="149">
        <v>51</v>
      </c>
      <c r="Q67" s="148">
        <v>24</v>
      </c>
      <c r="R67" s="149">
        <v>26</v>
      </c>
      <c r="S67" s="148">
        <v>8</v>
      </c>
      <c r="T67" s="149">
        <v>9</v>
      </c>
      <c r="U67" s="148">
        <v>36</v>
      </c>
      <c r="V67" s="149">
        <v>40</v>
      </c>
      <c r="W67" s="148"/>
      <c r="X67" s="149"/>
      <c r="Y67" s="148">
        <f t="shared" si="0"/>
        <v>490</v>
      </c>
      <c r="Z67" s="337">
        <f t="shared" si="0"/>
        <v>1559</v>
      </c>
    </row>
    <row r="68" spans="1:26" x14ac:dyDescent="0.25">
      <c r="A68" s="475"/>
      <c r="B68" s="30" t="s">
        <v>110</v>
      </c>
      <c r="C68" s="148">
        <v>25</v>
      </c>
      <c r="D68" s="149">
        <v>114</v>
      </c>
      <c r="E68" s="148">
        <v>19</v>
      </c>
      <c r="F68" s="149">
        <v>55</v>
      </c>
      <c r="G68" s="148">
        <v>40</v>
      </c>
      <c r="H68" s="149">
        <v>159</v>
      </c>
      <c r="I68" s="148">
        <v>28</v>
      </c>
      <c r="J68" s="149">
        <v>190</v>
      </c>
      <c r="K68" s="148">
        <v>29</v>
      </c>
      <c r="L68" s="149">
        <v>375</v>
      </c>
      <c r="M68" s="148">
        <v>7</v>
      </c>
      <c r="N68" s="149">
        <v>34</v>
      </c>
      <c r="O68" s="148">
        <v>14</v>
      </c>
      <c r="P68" s="149">
        <v>28</v>
      </c>
      <c r="Q68" s="148">
        <v>10</v>
      </c>
      <c r="R68" s="149">
        <v>18</v>
      </c>
      <c r="S68" s="148">
        <v>1</v>
      </c>
      <c r="T68" s="149">
        <v>9</v>
      </c>
      <c r="U68" s="148">
        <v>6</v>
      </c>
      <c r="V68" s="149">
        <v>6</v>
      </c>
      <c r="W68" s="148"/>
      <c r="X68" s="149"/>
      <c r="Y68" s="148">
        <f t="shared" si="0"/>
        <v>179</v>
      </c>
      <c r="Z68" s="337">
        <f t="shared" si="0"/>
        <v>988</v>
      </c>
    </row>
    <row r="69" spans="1:26" x14ac:dyDescent="0.25">
      <c r="A69" s="475"/>
      <c r="B69" s="30" t="s">
        <v>111</v>
      </c>
      <c r="C69" s="148">
        <v>69</v>
      </c>
      <c r="D69" s="149">
        <v>391</v>
      </c>
      <c r="E69" s="148">
        <v>16</v>
      </c>
      <c r="F69" s="149">
        <v>43</v>
      </c>
      <c r="G69" s="148">
        <v>28</v>
      </c>
      <c r="H69" s="149">
        <v>142</v>
      </c>
      <c r="I69" s="148">
        <v>69</v>
      </c>
      <c r="J69" s="149">
        <v>409</v>
      </c>
      <c r="K69" s="148">
        <v>6</v>
      </c>
      <c r="L69" s="149">
        <v>45</v>
      </c>
      <c r="M69" s="148">
        <v>21</v>
      </c>
      <c r="N69" s="149">
        <v>58</v>
      </c>
      <c r="O69" s="148">
        <v>10</v>
      </c>
      <c r="P69" s="149">
        <v>81</v>
      </c>
      <c r="Q69" s="148">
        <v>7</v>
      </c>
      <c r="R69" s="149">
        <v>51</v>
      </c>
      <c r="S69" s="148">
        <v>7</v>
      </c>
      <c r="T69" s="149">
        <v>17</v>
      </c>
      <c r="U69" s="148">
        <v>31</v>
      </c>
      <c r="V69" s="149">
        <v>30</v>
      </c>
      <c r="W69" s="148">
        <v>1</v>
      </c>
      <c r="X69" s="149">
        <v>1</v>
      </c>
      <c r="Y69" s="148">
        <f t="shared" si="0"/>
        <v>265</v>
      </c>
      <c r="Z69" s="337">
        <f t="shared" si="0"/>
        <v>1268</v>
      </c>
    </row>
    <row r="70" spans="1:26" x14ac:dyDescent="0.25">
      <c r="A70" s="475"/>
      <c r="B70" s="30" t="s">
        <v>112</v>
      </c>
      <c r="C70" s="148">
        <v>111</v>
      </c>
      <c r="D70" s="149">
        <v>289</v>
      </c>
      <c r="E70" s="148">
        <v>37</v>
      </c>
      <c r="F70" s="149">
        <v>68</v>
      </c>
      <c r="G70" s="148">
        <v>82</v>
      </c>
      <c r="H70" s="149">
        <v>178</v>
      </c>
      <c r="I70" s="148">
        <v>122</v>
      </c>
      <c r="J70" s="149">
        <v>281</v>
      </c>
      <c r="K70" s="148">
        <v>88</v>
      </c>
      <c r="L70" s="149">
        <v>191</v>
      </c>
      <c r="M70" s="148">
        <v>85</v>
      </c>
      <c r="N70" s="149">
        <v>132</v>
      </c>
      <c r="O70" s="148">
        <v>26</v>
      </c>
      <c r="P70" s="149">
        <v>42</v>
      </c>
      <c r="Q70" s="148">
        <v>17</v>
      </c>
      <c r="R70" s="149">
        <v>20</v>
      </c>
      <c r="S70" s="148">
        <v>5</v>
      </c>
      <c r="T70" s="149">
        <v>5</v>
      </c>
      <c r="U70" s="148">
        <v>30</v>
      </c>
      <c r="V70" s="149">
        <v>48</v>
      </c>
      <c r="W70" s="148"/>
      <c r="X70" s="149"/>
      <c r="Y70" s="148">
        <f t="shared" si="0"/>
        <v>603</v>
      </c>
      <c r="Z70" s="337">
        <f t="shared" si="0"/>
        <v>1254</v>
      </c>
    </row>
    <row r="71" spans="1:26" x14ac:dyDescent="0.25">
      <c r="A71" s="475"/>
      <c r="B71" s="30" t="s">
        <v>113</v>
      </c>
      <c r="C71" s="148">
        <v>173</v>
      </c>
      <c r="D71" s="149">
        <v>454</v>
      </c>
      <c r="E71" s="148">
        <v>81</v>
      </c>
      <c r="F71" s="149">
        <v>161</v>
      </c>
      <c r="G71" s="148">
        <v>64</v>
      </c>
      <c r="H71" s="149">
        <v>130</v>
      </c>
      <c r="I71" s="148">
        <v>69</v>
      </c>
      <c r="J71" s="149">
        <v>173</v>
      </c>
      <c r="K71" s="148">
        <v>315</v>
      </c>
      <c r="L71" s="149">
        <v>449</v>
      </c>
      <c r="M71" s="148">
        <v>65</v>
      </c>
      <c r="N71" s="149">
        <v>106</v>
      </c>
      <c r="O71" s="148">
        <v>46</v>
      </c>
      <c r="P71" s="149">
        <v>125</v>
      </c>
      <c r="Q71" s="148">
        <v>50</v>
      </c>
      <c r="R71" s="149">
        <v>88</v>
      </c>
      <c r="S71" s="148">
        <v>18</v>
      </c>
      <c r="T71" s="149">
        <v>19</v>
      </c>
      <c r="U71" s="148">
        <v>21</v>
      </c>
      <c r="V71" s="149">
        <v>24</v>
      </c>
      <c r="W71" s="148">
        <v>1</v>
      </c>
      <c r="X71" s="149">
        <v>1</v>
      </c>
      <c r="Y71" s="148">
        <f t="shared" si="0"/>
        <v>903</v>
      </c>
      <c r="Z71" s="337">
        <f t="shared" si="0"/>
        <v>1730</v>
      </c>
    </row>
    <row r="72" spans="1:26" x14ac:dyDescent="0.25">
      <c r="A72" s="475"/>
      <c r="B72" s="30" t="s">
        <v>114</v>
      </c>
      <c r="C72" s="148">
        <v>162</v>
      </c>
      <c r="D72" s="149">
        <v>372</v>
      </c>
      <c r="E72" s="148">
        <v>32</v>
      </c>
      <c r="F72" s="149">
        <v>57</v>
      </c>
      <c r="G72" s="148">
        <v>44</v>
      </c>
      <c r="H72" s="149">
        <v>84</v>
      </c>
      <c r="I72" s="148">
        <v>88</v>
      </c>
      <c r="J72" s="149">
        <v>167</v>
      </c>
      <c r="K72" s="148">
        <v>149</v>
      </c>
      <c r="L72" s="149">
        <v>329</v>
      </c>
      <c r="M72" s="148">
        <v>26</v>
      </c>
      <c r="N72" s="149">
        <v>34</v>
      </c>
      <c r="O72" s="148">
        <v>21</v>
      </c>
      <c r="P72" s="149">
        <v>43</v>
      </c>
      <c r="Q72" s="148">
        <v>22</v>
      </c>
      <c r="R72" s="149">
        <v>24</v>
      </c>
      <c r="S72" s="148">
        <v>18</v>
      </c>
      <c r="T72" s="149">
        <v>18</v>
      </c>
      <c r="U72" s="148">
        <v>15</v>
      </c>
      <c r="V72" s="149">
        <v>18</v>
      </c>
      <c r="W72" s="148">
        <v>2</v>
      </c>
      <c r="X72" s="149">
        <v>8</v>
      </c>
      <c r="Y72" s="148">
        <f t="shared" si="0"/>
        <v>579</v>
      </c>
      <c r="Z72" s="337">
        <f t="shared" si="0"/>
        <v>1154</v>
      </c>
    </row>
    <row r="73" spans="1:26" x14ac:dyDescent="0.25">
      <c r="A73" s="474" t="s">
        <v>132</v>
      </c>
      <c r="B73" s="30" t="s">
        <v>115</v>
      </c>
      <c r="C73" s="148">
        <v>227</v>
      </c>
      <c r="D73" s="149">
        <v>675</v>
      </c>
      <c r="E73" s="148">
        <v>109</v>
      </c>
      <c r="F73" s="149">
        <v>287</v>
      </c>
      <c r="G73" s="148">
        <v>253</v>
      </c>
      <c r="H73" s="149">
        <v>637</v>
      </c>
      <c r="I73" s="148">
        <v>443</v>
      </c>
      <c r="J73" s="149">
        <v>1653</v>
      </c>
      <c r="K73" s="148">
        <v>99</v>
      </c>
      <c r="L73" s="149">
        <v>267</v>
      </c>
      <c r="M73" s="148">
        <v>150</v>
      </c>
      <c r="N73" s="149">
        <v>289</v>
      </c>
      <c r="O73" s="148">
        <v>68</v>
      </c>
      <c r="P73" s="149">
        <v>220</v>
      </c>
      <c r="Q73" s="148">
        <v>85</v>
      </c>
      <c r="R73" s="149">
        <v>246</v>
      </c>
      <c r="S73" s="148">
        <v>33</v>
      </c>
      <c r="T73" s="149">
        <v>97</v>
      </c>
      <c r="U73" s="148">
        <v>62</v>
      </c>
      <c r="V73" s="149">
        <v>152</v>
      </c>
      <c r="W73" s="148">
        <v>1</v>
      </c>
      <c r="X73" s="149">
        <v>1</v>
      </c>
      <c r="Y73" s="148">
        <f t="shared" si="0"/>
        <v>1530</v>
      </c>
      <c r="Z73" s="337">
        <f t="shared" si="0"/>
        <v>4524</v>
      </c>
    </row>
    <row r="74" spans="1:26" x14ac:dyDescent="0.25">
      <c r="A74" s="474"/>
      <c r="B74" s="30" t="s">
        <v>116</v>
      </c>
      <c r="C74" s="148">
        <v>69</v>
      </c>
      <c r="D74" s="149">
        <v>221</v>
      </c>
      <c r="E74" s="148">
        <v>48</v>
      </c>
      <c r="F74" s="149">
        <v>130</v>
      </c>
      <c r="G74" s="148">
        <v>42</v>
      </c>
      <c r="H74" s="149">
        <v>142</v>
      </c>
      <c r="I74" s="148">
        <v>255</v>
      </c>
      <c r="J74" s="149">
        <v>598</v>
      </c>
      <c r="K74" s="148">
        <v>37</v>
      </c>
      <c r="L74" s="149">
        <v>81</v>
      </c>
      <c r="M74" s="148">
        <v>27</v>
      </c>
      <c r="N74" s="149">
        <v>104</v>
      </c>
      <c r="O74" s="148">
        <v>14</v>
      </c>
      <c r="P74" s="149">
        <v>115</v>
      </c>
      <c r="Q74" s="148">
        <v>56</v>
      </c>
      <c r="R74" s="149">
        <v>92</v>
      </c>
      <c r="S74" s="148">
        <v>12</v>
      </c>
      <c r="T74" s="149">
        <v>17</v>
      </c>
      <c r="U74" s="148">
        <v>20</v>
      </c>
      <c r="V74" s="149">
        <v>32</v>
      </c>
      <c r="W74" s="148">
        <v>2</v>
      </c>
      <c r="X74" s="149">
        <v>3</v>
      </c>
      <c r="Y74" s="148">
        <f t="shared" si="0"/>
        <v>582</v>
      </c>
      <c r="Z74" s="337">
        <f t="shared" si="0"/>
        <v>1535</v>
      </c>
    </row>
    <row r="75" spans="1:26" x14ac:dyDescent="0.25">
      <c r="A75" s="474"/>
      <c r="B75" s="30" t="s">
        <v>117</v>
      </c>
      <c r="C75" s="148">
        <v>16</v>
      </c>
      <c r="D75" s="149">
        <v>32</v>
      </c>
      <c r="E75" s="148">
        <v>6</v>
      </c>
      <c r="F75" s="149">
        <v>13</v>
      </c>
      <c r="G75" s="148">
        <v>29</v>
      </c>
      <c r="H75" s="149">
        <v>43</v>
      </c>
      <c r="I75" s="148">
        <v>37</v>
      </c>
      <c r="J75" s="149">
        <v>78</v>
      </c>
      <c r="K75" s="148">
        <v>69</v>
      </c>
      <c r="L75" s="149">
        <v>816</v>
      </c>
      <c r="M75" s="148">
        <v>2</v>
      </c>
      <c r="N75" s="149">
        <v>2</v>
      </c>
      <c r="O75" s="148">
        <v>6</v>
      </c>
      <c r="P75" s="149">
        <v>6</v>
      </c>
      <c r="Q75" s="148">
        <v>1</v>
      </c>
      <c r="R75" s="149">
        <v>1</v>
      </c>
      <c r="S75" s="148">
        <v>1</v>
      </c>
      <c r="T75" s="149">
        <v>1</v>
      </c>
      <c r="U75" s="148">
        <v>4</v>
      </c>
      <c r="V75" s="149">
        <v>5</v>
      </c>
      <c r="W75" s="148"/>
      <c r="X75" s="149"/>
      <c r="Y75" s="148">
        <f t="shared" ref="Y75:Z78" si="1">SUM(C75,E75,G75,I75,K75,M75,O75,Q75,S75,U75,W75)</f>
        <v>171</v>
      </c>
      <c r="Z75" s="337">
        <f t="shared" si="1"/>
        <v>997</v>
      </c>
    </row>
    <row r="76" spans="1:26" x14ac:dyDescent="0.25">
      <c r="A76" s="474"/>
      <c r="B76" s="30" t="s">
        <v>118</v>
      </c>
      <c r="C76" s="148">
        <v>68</v>
      </c>
      <c r="D76" s="149">
        <v>226</v>
      </c>
      <c r="E76" s="148">
        <v>93</v>
      </c>
      <c r="F76" s="149">
        <v>189</v>
      </c>
      <c r="G76" s="148">
        <v>87</v>
      </c>
      <c r="H76" s="149">
        <v>320</v>
      </c>
      <c r="I76" s="148">
        <v>170</v>
      </c>
      <c r="J76" s="149">
        <v>428</v>
      </c>
      <c r="K76" s="148">
        <v>70</v>
      </c>
      <c r="L76" s="149">
        <v>143</v>
      </c>
      <c r="M76" s="148">
        <v>77</v>
      </c>
      <c r="N76" s="149">
        <v>226</v>
      </c>
      <c r="O76" s="148">
        <v>50</v>
      </c>
      <c r="P76" s="149">
        <v>116</v>
      </c>
      <c r="Q76" s="148">
        <v>40</v>
      </c>
      <c r="R76" s="149">
        <v>55</v>
      </c>
      <c r="S76" s="148">
        <v>11</v>
      </c>
      <c r="T76" s="149">
        <v>26</v>
      </c>
      <c r="U76" s="148">
        <v>17</v>
      </c>
      <c r="V76" s="149">
        <v>22</v>
      </c>
      <c r="W76" s="148"/>
      <c r="X76" s="149"/>
      <c r="Y76" s="148">
        <f t="shared" si="1"/>
        <v>683</v>
      </c>
      <c r="Z76" s="337">
        <f t="shared" si="1"/>
        <v>1751</v>
      </c>
    </row>
    <row r="77" spans="1:26" x14ac:dyDescent="0.25">
      <c r="A77" s="474"/>
      <c r="B77" s="30" t="s">
        <v>119</v>
      </c>
      <c r="C77" s="148">
        <v>162</v>
      </c>
      <c r="D77" s="149">
        <v>461</v>
      </c>
      <c r="E77" s="148">
        <v>34</v>
      </c>
      <c r="F77" s="149">
        <v>54</v>
      </c>
      <c r="G77" s="148">
        <v>103</v>
      </c>
      <c r="H77" s="149">
        <v>218</v>
      </c>
      <c r="I77" s="148">
        <v>309</v>
      </c>
      <c r="J77" s="149">
        <v>682</v>
      </c>
      <c r="K77" s="148">
        <v>222</v>
      </c>
      <c r="L77" s="149">
        <v>554</v>
      </c>
      <c r="M77" s="148">
        <v>122</v>
      </c>
      <c r="N77" s="149">
        <v>250</v>
      </c>
      <c r="O77" s="148">
        <v>48</v>
      </c>
      <c r="P77" s="149">
        <v>155</v>
      </c>
      <c r="Q77" s="148">
        <v>51</v>
      </c>
      <c r="R77" s="149">
        <v>82</v>
      </c>
      <c r="S77" s="148">
        <v>19</v>
      </c>
      <c r="T77" s="149">
        <v>24</v>
      </c>
      <c r="U77" s="148">
        <v>78</v>
      </c>
      <c r="V77" s="149">
        <v>131</v>
      </c>
      <c r="W77" s="148">
        <v>3</v>
      </c>
      <c r="X77" s="149">
        <v>12</v>
      </c>
      <c r="Y77" s="148">
        <f t="shared" si="1"/>
        <v>1151</v>
      </c>
      <c r="Z77" s="337">
        <f t="shared" si="1"/>
        <v>2623</v>
      </c>
    </row>
    <row r="78" spans="1:26" x14ac:dyDescent="0.25">
      <c r="A78" s="474"/>
      <c r="B78" s="30" t="s">
        <v>120</v>
      </c>
      <c r="C78" s="148">
        <v>57</v>
      </c>
      <c r="D78" s="149">
        <v>121</v>
      </c>
      <c r="E78" s="148">
        <v>24</v>
      </c>
      <c r="F78" s="149">
        <v>39</v>
      </c>
      <c r="G78" s="148">
        <v>14</v>
      </c>
      <c r="H78" s="149">
        <v>34</v>
      </c>
      <c r="I78" s="148">
        <v>24</v>
      </c>
      <c r="J78" s="149">
        <v>63</v>
      </c>
      <c r="K78" s="148">
        <v>18</v>
      </c>
      <c r="L78" s="149">
        <v>31</v>
      </c>
      <c r="M78" s="148">
        <v>18</v>
      </c>
      <c r="N78" s="149">
        <v>30</v>
      </c>
      <c r="O78" s="148">
        <v>22</v>
      </c>
      <c r="P78" s="149">
        <v>54</v>
      </c>
      <c r="Q78" s="148">
        <v>3</v>
      </c>
      <c r="R78" s="149">
        <v>5</v>
      </c>
      <c r="S78" s="148">
        <v>4</v>
      </c>
      <c r="T78" s="149">
        <v>5</v>
      </c>
      <c r="U78" s="148">
        <v>3</v>
      </c>
      <c r="V78" s="149">
        <v>5</v>
      </c>
      <c r="W78" s="148"/>
      <c r="X78" s="149"/>
      <c r="Y78" s="148">
        <f t="shared" si="1"/>
        <v>187</v>
      </c>
      <c r="Z78" s="337">
        <f t="shared" si="1"/>
        <v>387</v>
      </c>
    </row>
    <row r="79" spans="1:26" x14ac:dyDescent="0.25">
      <c r="B79" s="41" t="s">
        <v>121</v>
      </c>
      <c r="C79" s="150">
        <f>SUM(C10:C78)</f>
        <v>11418</v>
      </c>
      <c r="D79" s="60">
        <f>SUM(D10:D78)</f>
        <v>48154</v>
      </c>
      <c r="E79" s="150">
        <f t="shared" ref="E79:Z79" si="2">SUM(E10:E78)</f>
        <v>7253</v>
      </c>
      <c r="F79" s="60">
        <f t="shared" si="2"/>
        <v>20726</v>
      </c>
      <c r="G79" s="150">
        <f t="shared" si="2"/>
        <v>7649</v>
      </c>
      <c r="H79" s="60">
        <f t="shared" si="2"/>
        <v>34488</v>
      </c>
      <c r="I79" s="150">
        <f t="shared" si="2"/>
        <v>9875</v>
      </c>
      <c r="J79" s="60">
        <f t="shared" si="2"/>
        <v>41497</v>
      </c>
      <c r="K79" s="150">
        <f t="shared" si="2"/>
        <v>6515</v>
      </c>
      <c r="L79" s="60">
        <f t="shared" si="2"/>
        <v>26604</v>
      </c>
      <c r="M79" s="150">
        <f t="shared" si="2"/>
        <v>4413</v>
      </c>
      <c r="N79" s="60">
        <f t="shared" si="2"/>
        <v>11965</v>
      </c>
      <c r="O79" s="150">
        <f t="shared" si="2"/>
        <v>2954</v>
      </c>
      <c r="P79" s="60">
        <f t="shared" si="2"/>
        <v>10061</v>
      </c>
      <c r="Q79" s="150">
        <f t="shared" si="2"/>
        <v>1895</v>
      </c>
      <c r="R79" s="60">
        <f t="shared" si="2"/>
        <v>3763</v>
      </c>
      <c r="S79" s="150">
        <f t="shared" si="2"/>
        <v>867</v>
      </c>
      <c r="T79" s="60">
        <f t="shared" si="2"/>
        <v>1712</v>
      </c>
      <c r="U79" s="150">
        <f t="shared" si="2"/>
        <v>1764</v>
      </c>
      <c r="V79" s="60">
        <f t="shared" si="2"/>
        <v>3770</v>
      </c>
      <c r="W79" s="150">
        <f t="shared" si="2"/>
        <v>162</v>
      </c>
      <c r="X79" s="60">
        <f t="shared" si="2"/>
        <v>261</v>
      </c>
      <c r="Y79" s="150">
        <f t="shared" si="2"/>
        <v>54765</v>
      </c>
      <c r="Z79" s="60">
        <f t="shared" si="2"/>
        <v>203001</v>
      </c>
    </row>
  </sheetData>
  <mergeCells count="25"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L78"/>
  <sheetViews>
    <sheetView topLeftCell="A64" workbookViewId="0"/>
  </sheetViews>
  <sheetFormatPr baseColWidth="10" defaultRowHeight="15" x14ac:dyDescent="0.25"/>
  <cols>
    <col min="1" max="1" width="15.7109375" customWidth="1"/>
    <col min="2" max="2" width="30.7109375" customWidth="1"/>
    <col min="3" max="3" width="10.5703125" bestFit="1" customWidth="1"/>
    <col min="4" max="4" width="4.42578125" bestFit="1" customWidth="1"/>
    <col min="5" max="5" width="16.5703125" bestFit="1" customWidth="1"/>
    <col min="6" max="6" width="8.140625" customWidth="1"/>
    <col min="7" max="7" width="7.5703125" bestFit="1" customWidth="1"/>
    <col min="8" max="8" width="9.140625" bestFit="1" customWidth="1"/>
    <col min="9" max="9" width="16.140625" bestFit="1" customWidth="1"/>
    <col min="10" max="10" width="16.42578125" bestFit="1" customWidth="1"/>
    <col min="11" max="11" width="13.7109375" bestFit="1" customWidth="1"/>
  </cols>
  <sheetData>
    <row r="1" spans="1:12" s="383" customFormat="1" ht="27" customHeight="1" x14ac:dyDescent="0.4">
      <c r="A1" s="382"/>
      <c r="B1" s="386" t="s">
        <v>134</v>
      </c>
      <c r="C1" s="385"/>
      <c r="D1" s="384"/>
      <c r="E1" s="382"/>
      <c r="F1" s="382"/>
      <c r="G1" s="382"/>
      <c r="H1" s="382"/>
      <c r="I1" s="382"/>
      <c r="J1" s="382"/>
      <c r="K1" s="382"/>
      <c r="L1" s="382"/>
    </row>
    <row r="3" spans="1:12" ht="15.75" x14ac:dyDescent="0.25">
      <c r="A3" s="381" t="s">
        <v>326</v>
      </c>
      <c r="B3" s="2"/>
    </row>
    <row r="4" spans="1:12" ht="15.75" x14ac:dyDescent="0.25">
      <c r="A4" s="2"/>
      <c r="B4" s="2"/>
      <c r="D4" s="383"/>
    </row>
    <row r="5" spans="1:12" ht="15.75" x14ac:dyDescent="0.25">
      <c r="A5" s="2" t="s">
        <v>403</v>
      </c>
      <c r="B5" s="381"/>
      <c r="C5" s="430"/>
      <c r="D5" s="430"/>
      <c r="E5" s="430"/>
      <c r="F5" s="430"/>
      <c r="G5" s="430"/>
      <c r="H5" s="430"/>
      <c r="I5" s="430"/>
      <c r="J5" s="430"/>
    </row>
    <row r="7" spans="1:12" ht="17.25" customHeight="1" x14ac:dyDescent="0.25">
      <c r="A7" s="82" t="s">
        <v>123</v>
      </c>
      <c r="B7" s="29" t="s">
        <v>122</v>
      </c>
      <c r="C7" s="76" t="s">
        <v>153</v>
      </c>
      <c r="D7" s="76" t="s">
        <v>154</v>
      </c>
      <c r="E7" s="76" t="s">
        <v>155</v>
      </c>
      <c r="F7" s="76" t="s">
        <v>156</v>
      </c>
      <c r="G7" s="76" t="s">
        <v>157</v>
      </c>
      <c r="H7" s="76" t="s">
        <v>158</v>
      </c>
      <c r="I7" s="76" t="s">
        <v>159</v>
      </c>
      <c r="J7" s="76" t="s">
        <v>160</v>
      </c>
      <c r="K7" s="84" t="s">
        <v>161</v>
      </c>
    </row>
    <row r="8" spans="1:12" x14ac:dyDescent="0.25">
      <c r="A8" s="474" t="s">
        <v>124</v>
      </c>
      <c r="B8" s="30" t="s">
        <v>52</v>
      </c>
      <c r="C8" s="440">
        <v>97</v>
      </c>
      <c r="D8" s="441"/>
      <c r="E8" s="441">
        <v>16</v>
      </c>
      <c r="F8" s="441">
        <v>183</v>
      </c>
      <c r="G8" s="442">
        <v>2923</v>
      </c>
      <c r="H8" s="441">
        <v>122</v>
      </c>
      <c r="I8" s="441"/>
      <c r="J8" s="441">
        <v>3</v>
      </c>
      <c r="K8" s="441">
        <v>5</v>
      </c>
    </row>
    <row r="9" spans="1:12" x14ac:dyDescent="0.25">
      <c r="A9" s="474"/>
      <c r="B9" s="30" t="s">
        <v>53</v>
      </c>
      <c r="C9" s="443">
        <v>222</v>
      </c>
      <c r="D9" s="444"/>
      <c r="E9" s="444">
        <v>55</v>
      </c>
      <c r="F9" s="444">
        <v>258</v>
      </c>
      <c r="G9" s="445">
        <v>5132</v>
      </c>
      <c r="H9" s="444">
        <v>490</v>
      </c>
      <c r="I9" s="444">
        <v>5</v>
      </c>
      <c r="J9" s="444">
        <v>8</v>
      </c>
      <c r="K9" s="444">
        <v>6</v>
      </c>
    </row>
    <row r="10" spans="1:12" x14ac:dyDescent="0.25">
      <c r="A10" s="474"/>
      <c r="B10" s="30" t="s">
        <v>54</v>
      </c>
      <c r="C10" s="443">
        <v>238</v>
      </c>
      <c r="D10" s="444"/>
      <c r="E10" s="444">
        <v>32</v>
      </c>
      <c r="F10" s="444">
        <v>298</v>
      </c>
      <c r="G10" s="445">
        <v>5394</v>
      </c>
      <c r="H10" s="444">
        <v>436</v>
      </c>
      <c r="I10" s="444">
        <v>3</v>
      </c>
      <c r="J10" s="444">
        <v>16</v>
      </c>
      <c r="K10" s="444">
        <v>21</v>
      </c>
    </row>
    <row r="11" spans="1:12" x14ac:dyDescent="0.25">
      <c r="A11" s="474"/>
      <c r="B11" s="30" t="s">
        <v>55</v>
      </c>
      <c r="C11" s="443">
        <v>95</v>
      </c>
      <c r="D11" s="444"/>
      <c r="E11" s="444">
        <v>8</v>
      </c>
      <c r="F11" s="444">
        <v>91</v>
      </c>
      <c r="G11" s="445">
        <v>3074</v>
      </c>
      <c r="H11" s="444">
        <v>250</v>
      </c>
      <c r="I11" s="444">
        <v>2</v>
      </c>
      <c r="J11" s="444">
        <v>10</v>
      </c>
      <c r="K11" s="444">
        <v>4</v>
      </c>
    </row>
    <row r="12" spans="1:12" x14ac:dyDescent="0.25">
      <c r="A12" s="474"/>
      <c r="B12" s="30" t="s">
        <v>56</v>
      </c>
      <c r="C12" s="443">
        <v>265</v>
      </c>
      <c r="D12" s="444"/>
      <c r="E12" s="444">
        <v>35</v>
      </c>
      <c r="F12" s="444">
        <v>134</v>
      </c>
      <c r="G12" s="445">
        <v>5907</v>
      </c>
      <c r="H12" s="444">
        <v>570</v>
      </c>
      <c r="I12" s="444">
        <v>2</v>
      </c>
      <c r="J12" s="444">
        <v>31</v>
      </c>
      <c r="K12" s="444">
        <v>15</v>
      </c>
    </row>
    <row r="13" spans="1:12" x14ac:dyDescent="0.25">
      <c r="A13" s="474"/>
      <c r="B13" s="30" t="s">
        <v>57</v>
      </c>
      <c r="C13" s="443">
        <v>135</v>
      </c>
      <c r="D13" s="444"/>
      <c r="E13" s="444">
        <v>19</v>
      </c>
      <c r="F13" s="444">
        <v>127</v>
      </c>
      <c r="G13" s="445">
        <v>2460</v>
      </c>
      <c r="H13" s="444">
        <v>204</v>
      </c>
      <c r="I13" s="444">
        <v>1</v>
      </c>
      <c r="J13" s="444">
        <v>8</v>
      </c>
      <c r="K13" s="444">
        <v>4</v>
      </c>
    </row>
    <row r="14" spans="1:12" x14ac:dyDescent="0.25">
      <c r="A14" s="474" t="s">
        <v>125</v>
      </c>
      <c r="B14" s="30" t="s">
        <v>58</v>
      </c>
      <c r="C14" s="443">
        <v>108</v>
      </c>
      <c r="D14" s="444"/>
      <c r="E14" s="444">
        <v>11</v>
      </c>
      <c r="F14" s="444">
        <v>51</v>
      </c>
      <c r="G14" s="445">
        <v>1823</v>
      </c>
      <c r="H14" s="444">
        <v>201</v>
      </c>
      <c r="I14" s="444">
        <v>1</v>
      </c>
      <c r="J14" s="444">
        <v>9</v>
      </c>
      <c r="K14" s="444">
        <v>5</v>
      </c>
    </row>
    <row r="15" spans="1:12" x14ac:dyDescent="0.25">
      <c r="A15" s="474"/>
      <c r="B15" s="30" t="s">
        <v>59</v>
      </c>
      <c r="C15" s="443">
        <v>164</v>
      </c>
      <c r="D15" s="444"/>
      <c r="E15" s="444">
        <v>18</v>
      </c>
      <c r="F15" s="444">
        <v>207</v>
      </c>
      <c r="G15" s="445">
        <v>2579</v>
      </c>
      <c r="H15" s="444">
        <v>234</v>
      </c>
      <c r="I15" s="444">
        <v>22</v>
      </c>
      <c r="J15" s="444">
        <v>15</v>
      </c>
      <c r="K15" s="444">
        <v>24</v>
      </c>
    </row>
    <row r="16" spans="1:12" x14ac:dyDescent="0.25">
      <c r="A16" s="474"/>
      <c r="B16" s="30" t="s">
        <v>60</v>
      </c>
      <c r="C16" s="443">
        <v>153</v>
      </c>
      <c r="D16" s="444"/>
      <c r="E16" s="444">
        <v>11</v>
      </c>
      <c r="F16" s="444">
        <v>143</v>
      </c>
      <c r="G16" s="445">
        <v>2596</v>
      </c>
      <c r="H16" s="444">
        <v>257</v>
      </c>
      <c r="I16" s="444"/>
      <c r="J16" s="444">
        <v>7</v>
      </c>
      <c r="K16" s="444">
        <v>3</v>
      </c>
    </row>
    <row r="17" spans="1:11" x14ac:dyDescent="0.25">
      <c r="A17" s="474"/>
      <c r="B17" s="30" t="s">
        <v>61</v>
      </c>
      <c r="C17" s="443">
        <v>198</v>
      </c>
      <c r="D17" s="444"/>
      <c r="E17" s="444">
        <v>32</v>
      </c>
      <c r="F17" s="444">
        <v>136</v>
      </c>
      <c r="G17" s="445">
        <v>2712</v>
      </c>
      <c r="H17" s="444">
        <v>222</v>
      </c>
      <c r="I17" s="444">
        <v>2</v>
      </c>
      <c r="J17" s="444">
        <v>12</v>
      </c>
      <c r="K17" s="444">
        <v>11</v>
      </c>
    </row>
    <row r="18" spans="1:11" x14ac:dyDescent="0.25">
      <c r="A18" s="474"/>
      <c r="B18" s="30" t="s">
        <v>62</v>
      </c>
      <c r="C18" s="443">
        <v>126</v>
      </c>
      <c r="D18" s="444">
        <v>6</v>
      </c>
      <c r="E18" s="444">
        <v>34</v>
      </c>
      <c r="F18" s="444">
        <v>161</v>
      </c>
      <c r="G18" s="445">
        <v>2839</v>
      </c>
      <c r="H18" s="444">
        <v>172</v>
      </c>
      <c r="I18" s="444">
        <v>5</v>
      </c>
      <c r="J18" s="444">
        <v>3</v>
      </c>
      <c r="K18" s="444">
        <v>7</v>
      </c>
    </row>
    <row r="19" spans="1:11" x14ac:dyDescent="0.25">
      <c r="A19" s="474"/>
      <c r="B19" s="30" t="s">
        <v>63</v>
      </c>
      <c r="C19" s="443">
        <v>102</v>
      </c>
      <c r="D19" s="444"/>
      <c r="E19" s="444">
        <v>13</v>
      </c>
      <c r="F19" s="444">
        <v>109</v>
      </c>
      <c r="G19" s="445">
        <v>2236</v>
      </c>
      <c r="H19" s="444">
        <v>248</v>
      </c>
      <c r="I19" s="444"/>
      <c r="J19" s="444">
        <v>12</v>
      </c>
      <c r="K19" s="444">
        <v>2</v>
      </c>
    </row>
    <row r="20" spans="1:11" x14ac:dyDescent="0.25">
      <c r="A20" s="474"/>
      <c r="B20" s="30" t="s">
        <v>64</v>
      </c>
      <c r="C20" s="443">
        <v>5</v>
      </c>
      <c r="D20" s="444"/>
      <c r="E20" s="444">
        <v>1</v>
      </c>
      <c r="F20" s="444">
        <v>5</v>
      </c>
      <c r="G20" s="444">
        <v>39</v>
      </c>
      <c r="H20" s="444">
        <v>5</v>
      </c>
      <c r="I20" s="444"/>
      <c r="J20" s="444"/>
      <c r="K20" s="444">
        <v>1</v>
      </c>
    </row>
    <row r="21" spans="1:11" x14ac:dyDescent="0.25">
      <c r="A21" s="475" t="s">
        <v>126</v>
      </c>
      <c r="B21" s="30" t="s">
        <v>65</v>
      </c>
      <c r="C21" s="443">
        <v>333</v>
      </c>
      <c r="D21" s="444"/>
      <c r="E21" s="444">
        <v>46</v>
      </c>
      <c r="F21" s="444">
        <v>251</v>
      </c>
      <c r="G21" s="445">
        <v>5525</v>
      </c>
      <c r="H21" s="444">
        <v>514</v>
      </c>
      <c r="I21" s="444">
        <v>17</v>
      </c>
      <c r="J21" s="444">
        <v>27</v>
      </c>
      <c r="K21" s="444">
        <v>20</v>
      </c>
    </row>
    <row r="22" spans="1:11" x14ac:dyDescent="0.25">
      <c r="A22" s="475"/>
      <c r="B22" s="30" t="s">
        <v>66</v>
      </c>
      <c r="C22" s="443">
        <v>300</v>
      </c>
      <c r="D22" s="444"/>
      <c r="E22" s="444">
        <v>30</v>
      </c>
      <c r="F22" s="444">
        <v>303</v>
      </c>
      <c r="G22" s="445">
        <v>3852</v>
      </c>
      <c r="H22" s="444">
        <v>360</v>
      </c>
      <c r="I22" s="444">
        <v>3</v>
      </c>
      <c r="J22" s="444">
        <v>19</v>
      </c>
      <c r="K22" s="444">
        <v>28</v>
      </c>
    </row>
    <row r="23" spans="1:11" x14ac:dyDescent="0.25">
      <c r="A23" s="475"/>
      <c r="B23" s="30" t="s">
        <v>67</v>
      </c>
      <c r="C23" s="443">
        <v>275</v>
      </c>
      <c r="D23" s="444"/>
      <c r="E23" s="444">
        <v>21</v>
      </c>
      <c r="F23" s="444">
        <v>126</v>
      </c>
      <c r="G23" s="445">
        <v>3253</v>
      </c>
      <c r="H23" s="444">
        <v>416</v>
      </c>
      <c r="I23" s="444">
        <v>1</v>
      </c>
      <c r="J23" s="444">
        <v>31</v>
      </c>
      <c r="K23" s="444">
        <v>48</v>
      </c>
    </row>
    <row r="24" spans="1:11" x14ac:dyDescent="0.25">
      <c r="A24" s="475"/>
      <c r="B24" s="30" t="s">
        <v>68</v>
      </c>
      <c r="C24" s="443">
        <v>240</v>
      </c>
      <c r="D24" s="444"/>
      <c r="E24" s="444">
        <v>236</v>
      </c>
      <c r="F24" s="444">
        <v>131</v>
      </c>
      <c r="G24" s="445">
        <v>3746</v>
      </c>
      <c r="H24" s="444">
        <v>338</v>
      </c>
      <c r="I24" s="444">
        <v>1</v>
      </c>
      <c r="J24" s="444">
        <v>15</v>
      </c>
      <c r="K24" s="444">
        <v>19</v>
      </c>
    </row>
    <row r="25" spans="1:11" x14ac:dyDescent="0.25">
      <c r="A25" s="475"/>
      <c r="B25" s="30" t="s">
        <v>69</v>
      </c>
      <c r="C25" s="443">
        <v>136</v>
      </c>
      <c r="D25" s="444"/>
      <c r="E25" s="444">
        <v>11</v>
      </c>
      <c r="F25" s="444">
        <v>24</v>
      </c>
      <c r="G25" s="445">
        <v>2012</v>
      </c>
      <c r="H25" s="444">
        <v>198</v>
      </c>
      <c r="I25" s="444">
        <v>1</v>
      </c>
      <c r="J25" s="444">
        <v>10</v>
      </c>
      <c r="K25" s="444">
        <v>9</v>
      </c>
    </row>
    <row r="26" spans="1:11" x14ac:dyDescent="0.25">
      <c r="A26" s="475"/>
      <c r="B26" s="30" t="s">
        <v>70</v>
      </c>
      <c r="C26" s="443">
        <v>155</v>
      </c>
      <c r="D26" s="444"/>
      <c r="E26" s="444">
        <v>20</v>
      </c>
      <c r="F26" s="444">
        <v>69</v>
      </c>
      <c r="G26" s="445">
        <v>2755</v>
      </c>
      <c r="H26" s="444">
        <v>219</v>
      </c>
      <c r="I26" s="444">
        <v>1</v>
      </c>
      <c r="J26" s="444">
        <v>22</v>
      </c>
      <c r="K26" s="444">
        <v>43</v>
      </c>
    </row>
    <row r="27" spans="1:11" x14ac:dyDescent="0.25">
      <c r="A27" s="475"/>
      <c r="B27" s="30" t="s">
        <v>71</v>
      </c>
      <c r="C27" s="443">
        <v>158</v>
      </c>
      <c r="D27" s="444"/>
      <c r="E27" s="444">
        <v>13</v>
      </c>
      <c r="F27" s="444">
        <v>74</v>
      </c>
      <c r="G27" s="445">
        <v>1483</v>
      </c>
      <c r="H27" s="444">
        <v>192</v>
      </c>
      <c r="I27" s="444">
        <v>3</v>
      </c>
      <c r="J27" s="444">
        <v>9</v>
      </c>
      <c r="K27" s="444">
        <v>46</v>
      </c>
    </row>
    <row r="28" spans="1:11" x14ac:dyDescent="0.25">
      <c r="A28" s="474" t="s">
        <v>127</v>
      </c>
      <c r="B28" s="30" t="s">
        <v>72</v>
      </c>
      <c r="C28" s="443">
        <v>244</v>
      </c>
      <c r="D28" s="444"/>
      <c r="E28" s="444">
        <v>32</v>
      </c>
      <c r="F28" s="444">
        <v>300</v>
      </c>
      <c r="G28" s="445">
        <v>4379</v>
      </c>
      <c r="H28" s="444">
        <v>428</v>
      </c>
      <c r="I28" s="444">
        <v>6</v>
      </c>
      <c r="J28" s="444">
        <v>20</v>
      </c>
      <c r="K28" s="444">
        <v>12</v>
      </c>
    </row>
    <row r="29" spans="1:11" x14ac:dyDescent="0.25">
      <c r="A29" s="474"/>
      <c r="B29" s="30" t="s">
        <v>73</v>
      </c>
      <c r="C29" s="443">
        <v>168</v>
      </c>
      <c r="D29" s="444"/>
      <c r="E29" s="444">
        <v>18</v>
      </c>
      <c r="F29" s="444">
        <v>138</v>
      </c>
      <c r="G29" s="445">
        <v>1908</v>
      </c>
      <c r="H29" s="444">
        <v>193</v>
      </c>
      <c r="I29" s="444">
        <v>7</v>
      </c>
      <c r="J29" s="444">
        <v>12</v>
      </c>
      <c r="K29" s="444">
        <v>20</v>
      </c>
    </row>
    <row r="30" spans="1:11" x14ac:dyDescent="0.25">
      <c r="A30" s="474"/>
      <c r="B30" s="30" t="s">
        <v>74</v>
      </c>
      <c r="C30" s="443">
        <v>102</v>
      </c>
      <c r="D30" s="444"/>
      <c r="E30" s="444">
        <v>11</v>
      </c>
      <c r="F30" s="444">
        <v>64</v>
      </c>
      <c r="G30" s="445">
        <v>1680</v>
      </c>
      <c r="H30" s="444">
        <v>214</v>
      </c>
      <c r="I30" s="444"/>
      <c r="J30" s="444">
        <v>13</v>
      </c>
      <c r="K30" s="444">
        <v>12</v>
      </c>
    </row>
    <row r="31" spans="1:11" x14ac:dyDescent="0.25">
      <c r="A31" s="474"/>
      <c r="B31" s="30" t="s">
        <v>75</v>
      </c>
      <c r="C31" s="443">
        <v>197</v>
      </c>
      <c r="D31" s="444"/>
      <c r="E31" s="444">
        <v>16</v>
      </c>
      <c r="F31" s="444">
        <v>106</v>
      </c>
      <c r="G31" s="445">
        <v>1863</v>
      </c>
      <c r="H31" s="444">
        <v>281</v>
      </c>
      <c r="I31" s="444">
        <v>2</v>
      </c>
      <c r="J31" s="444">
        <v>17</v>
      </c>
      <c r="K31" s="444">
        <v>23</v>
      </c>
    </row>
    <row r="32" spans="1:11" x14ac:dyDescent="0.25">
      <c r="A32" s="474"/>
      <c r="B32" s="30" t="s">
        <v>76</v>
      </c>
      <c r="C32" s="443">
        <v>102</v>
      </c>
      <c r="D32" s="444"/>
      <c r="E32" s="444">
        <v>7</v>
      </c>
      <c r="F32" s="444">
        <v>91</v>
      </c>
      <c r="G32" s="444">
        <v>735</v>
      </c>
      <c r="H32" s="444">
        <v>116</v>
      </c>
      <c r="I32" s="444">
        <v>5</v>
      </c>
      <c r="J32" s="444">
        <v>8</v>
      </c>
      <c r="K32" s="444">
        <v>12</v>
      </c>
    </row>
    <row r="33" spans="1:11" x14ac:dyDescent="0.25">
      <c r="A33" s="474"/>
      <c r="B33" s="30" t="s">
        <v>77</v>
      </c>
      <c r="C33" s="443">
        <v>74</v>
      </c>
      <c r="D33" s="444"/>
      <c r="E33" s="444">
        <v>5</v>
      </c>
      <c r="F33" s="444">
        <v>128</v>
      </c>
      <c r="G33" s="444">
        <v>287</v>
      </c>
      <c r="H33" s="444">
        <v>16</v>
      </c>
      <c r="I33" s="444">
        <v>22</v>
      </c>
      <c r="J33" s="444">
        <v>1</v>
      </c>
      <c r="K33" s="444">
        <v>13</v>
      </c>
    </row>
    <row r="34" spans="1:11" x14ac:dyDescent="0.25">
      <c r="A34" s="474"/>
      <c r="B34" s="30" t="s">
        <v>78</v>
      </c>
      <c r="C34" s="443">
        <v>278</v>
      </c>
      <c r="D34" s="444"/>
      <c r="E34" s="444">
        <v>21</v>
      </c>
      <c r="F34" s="444">
        <v>101</v>
      </c>
      <c r="G34" s="445">
        <v>2304</v>
      </c>
      <c r="H34" s="444">
        <v>295</v>
      </c>
      <c r="I34" s="444">
        <v>8</v>
      </c>
      <c r="J34" s="444">
        <v>28</v>
      </c>
      <c r="K34" s="444">
        <v>24</v>
      </c>
    </row>
    <row r="35" spans="1:11" x14ac:dyDescent="0.25">
      <c r="A35" s="474"/>
      <c r="B35" s="30" t="s">
        <v>79</v>
      </c>
      <c r="C35" s="443">
        <v>119</v>
      </c>
      <c r="D35" s="444"/>
      <c r="E35" s="444">
        <v>9</v>
      </c>
      <c r="F35" s="444">
        <v>105</v>
      </c>
      <c r="G35" s="445">
        <v>2325</v>
      </c>
      <c r="H35" s="444">
        <v>176</v>
      </c>
      <c r="I35" s="444">
        <v>5</v>
      </c>
      <c r="J35" s="444">
        <v>9</v>
      </c>
      <c r="K35" s="444">
        <v>7</v>
      </c>
    </row>
    <row r="36" spans="1:11" x14ac:dyDescent="0.25">
      <c r="A36" s="474"/>
      <c r="B36" s="30" t="s">
        <v>80</v>
      </c>
      <c r="C36" s="443">
        <v>57</v>
      </c>
      <c r="D36" s="444"/>
      <c r="E36" s="444">
        <v>16</v>
      </c>
      <c r="F36" s="444">
        <v>75</v>
      </c>
      <c r="G36" s="444">
        <v>399</v>
      </c>
      <c r="H36" s="444">
        <v>43</v>
      </c>
      <c r="I36" s="444">
        <v>5</v>
      </c>
      <c r="J36" s="444">
        <v>1</v>
      </c>
      <c r="K36" s="444">
        <v>9</v>
      </c>
    </row>
    <row r="37" spans="1:11" x14ac:dyDescent="0.25">
      <c r="A37" s="474" t="s">
        <v>128</v>
      </c>
      <c r="B37" s="30" t="s">
        <v>81</v>
      </c>
      <c r="C37" s="443">
        <v>390</v>
      </c>
      <c r="D37" s="444"/>
      <c r="E37" s="444">
        <v>24</v>
      </c>
      <c r="F37" s="444">
        <v>234</v>
      </c>
      <c r="G37" s="445">
        <v>4302</v>
      </c>
      <c r="H37" s="444">
        <v>547</v>
      </c>
      <c r="I37" s="444">
        <v>12</v>
      </c>
      <c r="J37" s="444">
        <v>45</v>
      </c>
      <c r="K37" s="444">
        <v>24</v>
      </c>
    </row>
    <row r="38" spans="1:11" x14ac:dyDescent="0.25">
      <c r="A38" s="474"/>
      <c r="B38" s="30" t="s">
        <v>82</v>
      </c>
      <c r="C38" s="443">
        <v>128</v>
      </c>
      <c r="D38" s="444"/>
      <c r="E38" s="444">
        <v>15</v>
      </c>
      <c r="F38" s="444">
        <v>186</v>
      </c>
      <c r="G38" s="445">
        <v>1272</v>
      </c>
      <c r="H38" s="444">
        <v>175</v>
      </c>
      <c r="I38" s="444">
        <v>10</v>
      </c>
      <c r="J38" s="444">
        <v>8</v>
      </c>
      <c r="K38" s="444">
        <v>15</v>
      </c>
    </row>
    <row r="39" spans="1:11" x14ac:dyDescent="0.25">
      <c r="A39" s="474"/>
      <c r="B39" s="30" t="s">
        <v>83</v>
      </c>
      <c r="C39" s="443">
        <v>236</v>
      </c>
      <c r="D39" s="444"/>
      <c r="E39" s="444">
        <v>29</v>
      </c>
      <c r="F39" s="444">
        <v>127</v>
      </c>
      <c r="G39" s="445">
        <v>2592</v>
      </c>
      <c r="H39" s="444">
        <v>393</v>
      </c>
      <c r="I39" s="444">
        <v>1</v>
      </c>
      <c r="J39" s="444">
        <v>18</v>
      </c>
      <c r="K39" s="444">
        <v>12</v>
      </c>
    </row>
    <row r="40" spans="1:11" x14ac:dyDescent="0.25">
      <c r="A40" s="474"/>
      <c r="B40" s="30" t="s">
        <v>84</v>
      </c>
      <c r="C40" s="443">
        <v>170</v>
      </c>
      <c r="D40" s="444"/>
      <c r="E40" s="444">
        <v>20</v>
      </c>
      <c r="F40" s="444">
        <v>156</v>
      </c>
      <c r="G40" s="445">
        <v>2139</v>
      </c>
      <c r="H40" s="444">
        <v>274</v>
      </c>
      <c r="I40" s="444">
        <v>9</v>
      </c>
      <c r="J40" s="444">
        <v>14</v>
      </c>
      <c r="K40" s="444">
        <v>18</v>
      </c>
    </row>
    <row r="41" spans="1:11" x14ac:dyDescent="0.25">
      <c r="A41" s="474"/>
      <c r="B41" s="30" t="s">
        <v>85</v>
      </c>
      <c r="C41" s="443">
        <v>127</v>
      </c>
      <c r="D41" s="444"/>
      <c r="E41" s="444">
        <v>15</v>
      </c>
      <c r="F41" s="444">
        <v>53</v>
      </c>
      <c r="G41" s="445">
        <v>1400</v>
      </c>
      <c r="H41" s="444">
        <v>195</v>
      </c>
      <c r="I41" s="444">
        <v>7</v>
      </c>
      <c r="J41" s="444">
        <v>12</v>
      </c>
      <c r="K41" s="444">
        <v>10</v>
      </c>
    </row>
    <row r="42" spans="1:11" x14ac:dyDescent="0.25">
      <c r="A42" s="474"/>
      <c r="B42" s="30" t="s">
        <v>86</v>
      </c>
      <c r="C42" s="443">
        <v>180</v>
      </c>
      <c r="D42" s="444"/>
      <c r="E42" s="444">
        <v>21</v>
      </c>
      <c r="F42" s="444">
        <v>75</v>
      </c>
      <c r="G42" s="445">
        <v>1460</v>
      </c>
      <c r="H42" s="444">
        <v>229</v>
      </c>
      <c r="I42" s="444"/>
      <c r="J42" s="444">
        <v>14</v>
      </c>
      <c r="K42" s="444">
        <v>21</v>
      </c>
    </row>
    <row r="43" spans="1:11" x14ac:dyDescent="0.25">
      <c r="A43" s="474"/>
      <c r="B43" s="30" t="s">
        <v>87</v>
      </c>
      <c r="C43" s="443">
        <v>43</v>
      </c>
      <c r="D43" s="444"/>
      <c r="E43" s="444">
        <v>3</v>
      </c>
      <c r="F43" s="444">
        <v>26</v>
      </c>
      <c r="G43" s="444">
        <v>389</v>
      </c>
      <c r="H43" s="444">
        <v>45</v>
      </c>
      <c r="I43" s="444"/>
      <c r="J43" s="444">
        <v>2</v>
      </c>
      <c r="K43" s="444">
        <v>6</v>
      </c>
    </row>
    <row r="44" spans="1:11" x14ac:dyDescent="0.25">
      <c r="A44" s="474" t="s">
        <v>129</v>
      </c>
      <c r="B44" s="30" t="s">
        <v>88</v>
      </c>
      <c r="C44" s="443">
        <v>54</v>
      </c>
      <c r="D44" s="444"/>
      <c r="E44" s="444">
        <v>3</v>
      </c>
      <c r="F44" s="444">
        <v>99</v>
      </c>
      <c r="G44" s="445">
        <v>1636</v>
      </c>
      <c r="H44" s="444">
        <v>77</v>
      </c>
      <c r="I44" s="444">
        <v>2</v>
      </c>
      <c r="J44" s="444">
        <v>3</v>
      </c>
      <c r="K44" s="444">
        <v>3</v>
      </c>
    </row>
    <row r="45" spans="1:11" x14ac:dyDescent="0.25">
      <c r="A45" s="474"/>
      <c r="B45" s="30" t="s">
        <v>89</v>
      </c>
      <c r="C45" s="443">
        <v>146</v>
      </c>
      <c r="D45" s="444">
        <v>3</v>
      </c>
      <c r="E45" s="444">
        <v>16</v>
      </c>
      <c r="F45" s="444">
        <v>200</v>
      </c>
      <c r="G45" s="445">
        <v>3094</v>
      </c>
      <c r="H45" s="444">
        <v>218</v>
      </c>
      <c r="I45" s="444">
        <v>1</v>
      </c>
      <c r="J45" s="444">
        <v>1</v>
      </c>
      <c r="K45" s="444">
        <v>10</v>
      </c>
    </row>
    <row r="46" spans="1:11" x14ac:dyDescent="0.25">
      <c r="A46" s="474"/>
      <c r="B46" s="30" t="s">
        <v>90</v>
      </c>
      <c r="C46" s="443">
        <v>93</v>
      </c>
      <c r="D46" s="444"/>
      <c r="E46" s="444">
        <v>18</v>
      </c>
      <c r="F46" s="444">
        <v>108</v>
      </c>
      <c r="G46" s="445">
        <v>1804</v>
      </c>
      <c r="H46" s="444">
        <v>163</v>
      </c>
      <c r="I46" s="444"/>
      <c r="J46" s="444">
        <v>12</v>
      </c>
      <c r="K46" s="444"/>
    </row>
    <row r="47" spans="1:11" x14ac:dyDescent="0.25">
      <c r="A47" s="474"/>
      <c r="B47" s="30" t="s">
        <v>91</v>
      </c>
      <c r="C47" s="443">
        <v>133</v>
      </c>
      <c r="D47" s="444"/>
      <c r="E47" s="444">
        <v>16</v>
      </c>
      <c r="F47" s="444">
        <v>358</v>
      </c>
      <c r="G47" s="445">
        <v>1793</v>
      </c>
      <c r="H47" s="444">
        <v>180</v>
      </c>
      <c r="I47" s="444">
        <v>2</v>
      </c>
      <c r="J47" s="444">
        <v>6</v>
      </c>
      <c r="K47" s="444">
        <v>11</v>
      </c>
    </row>
    <row r="48" spans="1:11" x14ac:dyDescent="0.25">
      <c r="A48" s="474"/>
      <c r="B48" s="30" t="s">
        <v>92</v>
      </c>
      <c r="C48" s="443">
        <v>195</v>
      </c>
      <c r="D48" s="444"/>
      <c r="E48" s="444">
        <v>20</v>
      </c>
      <c r="F48" s="444">
        <v>180</v>
      </c>
      <c r="G48" s="445">
        <v>3691</v>
      </c>
      <c r="H48" s="444">
        <v>404</v>
      </c>
      <c r="I48" s="444"/>
      <c r="J48" s="444">
        <v>20</v>
      </c>
      <c r="K48" s="444">
        <v>12</v>
      </c>
    </row>
    <row r="49" spans="1:11" x14ac:dyDescent="0.25">
      <c r="A49" s="474"/>
      <c r="B49" s="30" t="s">
        <v>93</v>
      </c>
      <c r="C49" s="443">
        <v>383</v>
      </c>
      <c r="D49" s="444">
        <v>342</v>
      </c>
      <c r="E49" s="444">
        <v>123</v>
      </c>
      <c r="F49" s="444">
        <v>564</v>
      </c>
      <c r="G49" s="445">
        <v>4577</v>
      </c>
      <c r="H49" s="444">
        <v>393</v>
      </c>
      <c r="I49" s="444">
        <v>2</v>
      </c>
      <c r="J49" s="444">
        <v>22</v>
      </c>
      <c r="K49" s="444">
        <v>94</v>
      </c>
    </row>
    <row r="50" spans="1:11" x14ac:dyDescent="0.25">
      <c r="A50" s="474"/>
      <c r="B50" s="30" t="s">
        <v>94</v>
      </c>
      <c r="C50" s="443">
        <v>215</v>
      </c>
      <c r="D50" s="444"/>
      <c r="E50" s="444">
        <v>16</v>
      </c>
      <c r="F50" s="444">
        <v>180</v>
      </c>
      <c r="G50" s="445">
        <v>2560</v>
      </c>
      <c r="H50" s="444">
        <v>298</v>
      </c>
      <c r="I50" s="444">
        <v>46</v>
      </c>
      <c r="J50" s="444">
        <v>19</v>
      </c>
      <c r="K50" s="444">
        <v>75</v>
      </c>
    </row>
    <row r="51" spans="1:11" x14ac:dyDescent="0.25">
      <c r="A51" s="474"/>
      <c r="B51" s="30" t="s">
        <v>95</v>
      </c>
      <c r="C51" s="443">
        <v>173</v>
      </c>
      <c r="D51" s="444"/>
      <c r="E51" s="444">
        <v>52</v>
      </c>
      <c r="F51" s="444">
        <v>183</v>
      </c>
      <c r="G51" s="445">
        <v>3767</v>
      </c>
      <c r="H51" s="444">
        <v>319</v>
      </c>
      <c r="I51" s="444">
        <v>5</v>
      </c>
      <c r="J51" s="444">
        <v>21</v>
      </c>
      <c r="K51" s="444">
        <v>7</v>
      </c>
    </row>
    <row r="52" spans="1:11" x14ac:dyDescent="0.25">
      <c r="A52" s="474"/>
      <c r="B52" s="30" t="s">
        <v>96</v>
      </c>
      <c r="C52" s="443">
        <v>84</v>
      </c>
      <c r="D52" s="444"/>
      <c r="E52" s="444">
        <v>18</v>
      </c>
      <c r="F52" s="444">
        <v>104</v>
      </c>
      <c r="G52" s="445">
        <v>1182</v>
      </c>
      <c r="H52" s="444">
        <v>114</v>
      </c>
      <c r="I52" s="444"/>
      <c r="J52" s="444">
        <v>12</v>
      </c>
      <c r="K52" s="444">
        <v>4</v>
      </c>
    </row>
    <row r="53" spans="1:11" x14ac:dyDescent="0.25">
      <c r="A53" s="474"/>
      <c r="B53" s="30" t="s">
        <v>97</v>
      </c>
      <c r="C53" s="443">
        <v>190</v>
      </c>
      <c r="D53" s="444"/>
      <c r="E53" s="444">
        <v>17</v>
      </c>
      <c r="F53" s="444">
        <v>155</v>
      </c>
      <c r="G53" s="445">
        <v>3325</v>
      </c>
      <c r="H53" s="444">
        <v>283</v>
      </c>
      <c r="I53" s="444"/>
      <c r="J53" s="444">
        <v>19</v>
      </c>
      <c r="K53" s="444">
        <v>12</v>
      </c>
    </row>
    <row r="54" spans="1:11" x14ac:dyDescent="0.25">
      <c r="A54" s="474" t="s">
        <v>130</v>
      </c>
      <c r="B54" s="30" t="s">
        <v>98</v>
      </c>
      <c r="C54" s="443">
        <v>223</v>
      </c>
      <c r="D54" s="444"/>
      <c r="E54" s="444">
        <v>37</v>
      </c>
      <c r="F54" s="444">
        <v>260</v>
      </c>
      <c r="G54" s="445">
        <v>5033</v>
      </c>
      <c r="H54" s="444">
        <v>332</v>
      </c>
      <c r="I54" s="444"/>
      <c r="J54" s="444">
        <v>20</v>
      </c>
      <c r="K54" s="444">
        <v>1</v>
      </c>
    </row>
    <row r="55" spans="1:11" x14ac:dyDescent="0.25">
      <c r="A55" s="474"/>
      <c r="B55" s="30" t="s">
        <v>99</v>
      </c>
      <c r="C55" s="443">
        <v>186</v>
      </c>
      <c r="D55" s="444"/>
      <c r="E55" s="444">
        <v>15</v>
      </c>
      <c r="F55" s="444">
        <v>303</v>
      </c>
      <c r="G55" s="445">
        <v>5633</v>
      </c>
      <c r="H55" s="444">
        <v>309</v>
      </c>
      <c r="I55" s="444"/>
      <c r="J55" s="444">
        <v>13</v>
      </c>
      <c r="K55" s="444">
        <v>10</v>
      </c>
    </row>
    <row r="56" spans="1:11" x14ac:dyDescent="0.25">
      <c r="A56" s="474"/>
      <c r="B56" s="30" t="s">
        <v>100</v>
      </c>
      <c r="C56" s="443">
        <v>176</v>
      </c>
      <c r="D56" s="444"/>
      <c r="E56" s="444">
        <v>22</v>
      </c>
      <c r="F56" s="444">
        <v>143</v>
      </c>
      <c r="G56" s="445">
        <v>2614</v>
      </c>
      <c r="H56" s="444">
        <v>249</v>
      </c>
      <c r="I56" s="444">
        <v>37</v>
      </c>
      <c r="J56" s="444">
        <v>11</v>
      </c>
      <c r="K56" s="444">
        <v>13</v>
      </c>
    </row>
    <row r="57" spans="1:11" x14ac:dyDescent="0.25">
      <c r="A57" s="474"/>
      <c r="B57" s="30" t="s">
        <v>101</v>
      </c>
      <c r="C57" s="443">
        <v>582</v>
      </c>
      <c r="D57" s="444">
        <v>37</v>
      </c>
      <c r="E57" s="444">
        <v>74</v>
      </c>
      <c r="F57" s="444">
        <v>713</v>
      </c>
      <c r="G57" s="445">
        <v>4112</v>
      </c>
      <c r="H57" s="444">
        <v>444</v>
      </c>
      <c r="I57" s="444">
        <v>252</v>
      </c>
      <c r="J57" s="444">
        <v>15</v>
      </c>
      <c r="K57" s="444">
        <v>211</v>
      </c>
    </row>
    <row r="58" spans="1:11" x14ac:dyDescent="0.25">
      <c r="A58" s="474"/>
      <c r="B58" s="30" t="s">
        <v>102</v>
      </c>
      <c r="C58" s="443">
        <v>278</v>
      </c>
      <c r="D58" s="444"/>
      <c r="E58" s="444">
        <v>33</v>
      </c>
      <c r="F58" s="444">
        <v>141</v>
      </c>
      <c r="G58" s="445">
        <v>4228</v>
      </c>
      <c r="H58" s="444">
        <v>437</v>
      </c>
      <c r="I58" s="444">
        <v>1</v>
      </c>
      <c r="J58" s="444">
        <v>23</v>
      </c>
      <c r="K58" s="444">
        <v>14</v>
      </c>
    </row>
    <row r="59" spans="1:11" x14ac:dyDescent="0.25">
      <c r="A59" s="474" t="s">
        <v>131</v>
      </c>
      <c r="B59" s="30" t="s">
        <v>103</v>
      </c>
      <c r="C59" s="443">
        <v>325</v>
      </c>
      <c r="D59" s="444">
        <v>1</v>
      </c>
      <c r="E59" s="444">
        <v>17</v>
      </c>
      <c r="F59" s="444">
        <v>295</v>
      </c>
      <c r="G59" s="445">
        <v>5281</v>
      </c>
      <c r="H59" s="444">
        <v>527</v>
      </c>
      <c r="I59" s="444">
        <v>3</v>
      </c>
      <c r="J59" s="444">
        <v>20</v>
      </c>
      <c r="K59" s="444">
        <v>23</v>
      </c>
    </row>
    <row r="60" spans="1:11" x14ac:dyDescent="0.25">
      <c r="A60" s="474"/>
      <c r="B60" s="30" t="s">
        <v>104</v>
      </c>
      <c r="C60" s="443">
        <v>223</v>
      </c>
      <c r="D60" s="444"/>
      <c r="E60" s="444">
        <v>10</v>
      </c>
      <c r="F60" s="444">
        <v>179</v>
      </c>
      <c r="G60" s="445">
        <v>3557</v>
      </c>
      <c r="H60" s="444">
        <v>324</v>
      </c>
      <c r="I60" s="444">
        <v>1</v>
      </c>
      <c r="J60" s="444">
        <v>12</v>
      </c>
      <c r="K60" s="444">
        <v>23</v>
      </c>
    </row>
    <row r="61" spans="1:11" x14ac:dyDescent="0.25">
      <c r="A61" s="474"/>
      <c r="B61" s="30" t="s">
        <v>105</v>
      </c>
      <c r="C61" s="443">
        <v>76</v>
      </c>
      <c r="D61" s="444"/>
      <c r="E61" s="444">
        <v>2</v>
      </c>
      <c r="F61" s="444">
        <v>28</v>
      </c>
      <c r="G61" s="444">
        <v>831</v>
      </c>
      <c r="H61" s="444">
        <v>108</v>
      </c>
      <c r="I61" s="444"/>
      <c r="J61" s="444">
        <v>7</v>
      </c>
      <c r="K61" s="444">
        <v>5</v>
      </c>
    </row>
    <row r="62" spans="1:11" x14ac:dyDescent="0.25">
      <c r="A62" s="475" t="s">
        <v>133</v>
      </c>
      <c r="B62" s="30" t="s">
        <v>106</v>
      </c>
      <c r="C62" s="443">
        <v>133</v>
      </c>
      <c r="D62" s="444"/>
      <c r="E62" s="444">
        <v>9</v>
      </c>
      <c r="F62" s="444">
        <v>85</v>
      </c>
      <c r="G62" s="445">
        <v>2038</v>
      </c>
      <c r="H62" s="444">
        <v>252</v>
      </c>
      <c r="I62" s="444">
        <v>52</v>
      </c>
      <c r="J62" s="444">
        <v>17</v>
      </c>
      <c r="K62" s="444">
        <v>17</v>
      </c>
    </row>
    <row r="63" spans="1:11" x14ac:dyDescent="0.25">
      <c r="A63" s="475"/>
      <c r="B63" s="30" t="s">
        <v>107</v>
      </c>
      <c r="C63" s="443">
        <v>119</v>
      </c>
      <c r="D63" s="444"/>
      <c r="E63" s="444">
        <v>13</v>
      </c>
      <c r="F63" s="444">
        <v>81</v>
      </c>
      <c r="G63" s="445">
        <v>1736</v>
      </c>
      <c r="H63" s="444">
        <v>171</v>
      </c>
      <c r="I63" s="444">
        <v>3</v>
      </c>
      <c r="J63" s="444">
        <v>12</v>
      </c>
      <c r="K63" s="444">
        <v>11</v>
      </c>
    </row>
    <row r="64" spans="1:11" x14ac:dyDescent="0.25">
      <c r="A64" s="475"/>
      <c r="B64" s="30" t="s">
        <v>108</v>
      </c>
      <c r="C64" s="443">
        <v>94</v>
      </c>
      <c r="D64" s="444"/>
      <c r="E64" s="444">
        <v>8</v>
      </c>
      <c r="F64" s="444">
        <v>114</v>
      </c>
      <c r="G64" s="444">
        <v>910</v>
      </c>
      <c r="H64" s="444">
        <v>102</v>
      </c>
      <c r="I64" s="444">
        <v>19</v>
      </c>
      <c r="J64" s="444">
        <v>4</v>
      </c>
      <c r="K64" s="444">
        <v>21</v>
      </c>
    </row>
    <row r="65" spans="1:11" x14ac:dyDescent="0.25">
      <c r="A65" s="475"/>
      <c r="B65" s="30" t="s">
        <v>109</v>
      </c>
      <c r="C65" s="443">
        <v>79</v>
      </c>
      <c r="D65" s="444"/>
      <c r="E65" s="444">
        <v>14</v>
      </c>
      <c r="F65" s="444">
        <v>61</v>
      </c>
      <c r="G65" s="445">
        <v>1436</v>
      </c>
      <c r="H65" s="444">
        <v>111</v>
      </c>
      <c r="I65" s="444">
        <v>3</v>
      </c>
      <c r="J65" s="444">
        <v>8</v>
      </c>
      <c r="K65" s="444">
        <v>4</v>
      </c>
    </row>
    <row r="66" spans="1:11" x14ac:dyDescent="0.25">
      <c r="A66" s="475"/>
      <c r="B66" s="30" t="s">
        <v>110</v>
      </c>
      <c r="C66" s="443">
        <v>48</v>
      </c>
      <c r="D66" s="444">
        <v>14</v>
      </c>
      <c r="E66" s="444">
        <v>3</v>
      </c>
      <c r="F66" s="444">
        <v>31</v>
      </c>
      <c r="G66" s="444">
        <v>805</v>
      </c>
      <c r="H66" s="444">
        <v>83</v>
      </c>
      <c r="I66" s="444"/>
      <c r="J66" s="444">
        <v>4</v>
      </c>
      <c r="K66" s="444">
        <v>6</v>
      </c>
    </row>
    <row r="67" spans="1:11" x14ac:dyDescent="0.25">
      <c r="A67" s="475"/>
      <c r="B67" s="30" t="s">
        <v>111</v>
      </c>
      <c r="C67" s="443">
        <v>107</v>
      </c>
      <c r="D67" s="444">
        <v>1</v>
      </c>
      <c r="E67" s="444">
        <v>17</v>
      </c>
      <c r="F67" s="444">
        <v>145</v>
      </c>
      <c r="G67" s="445">
        <v>1438</v>
      </c>
      <c r="H67" s="444">
        <v>114</v>
      </c>
      <c r="I67" s="444">
        <v>36</v>
      </c>
      <c r="J67" s="444">
        <v>8</v>
      </c>
      <c r="K67" s="444">
        <v>36</v>
      </c>
    </row>
    <row r="68" spans="1:11" x14ac:dyDescent="0.25">
      <c r="A68" s="475"/>
      <c r="B68" s="30" t="s">
        <v>112</v>
      </c>
      <c r="C68" s="443">
        <v>143</v>
      </c>
      <c r="D68" s="444"/>
      <c r="E68" s="444">
        <v>15</v>
      </c>
      <c r="F68" s="444">
        <v>59</v>
      </c>
      <c r="G68" s="445">
        <v>1457</v>
      </c>
      <c r="H68" s="444">
        <v>221</v>
      </c>
      <c r="I68" s="444"/>
      <c r="J68" s="444">
        <v>10</v>
      </c>
      <c r="K68" s="444">
        <v>23</v>
      </c>
    </row>
    <row r="69" spans="1:11" x14ac:dyDescent="0.25">
      <c r="A69" s="475"/>
      <c r="B69" s="30" t="s">
        <v>113</v>
      </c>
      <c r="C69" s="443">
        <v>178</v>
      </c>
      <c r="D69" s="444"/>
      <c r="E69" s="444">
        <v>11</v>
      </c>
      <c r="F69" s="444">
        <v>65</v>
      </c>
      <c r="G69" s="445">
        <v>1935</v>
      </c>
      <c r="H69" s="444">
        <v>248</v>
      </c>
      <c r="I69" s="444"/>
      <c r="J69" s="444">
        <v>17</v>
      </c>
      <c r="K69" s="444">
        <v>11</v>
      </c>
    </row>
    <row r="70" spans="1:11" x14ac:dyDescent="0.25">
      <c r="A70" s="475"/>
      <c r="B70" s="30" t="s">
        <v>114</v>
      </c>
      <c r="C70" s="443">
        <v>219</v>
      </c>
      <c r="D70" s="444"/>
      <c r="E70" s="444">
        <v>15</v>
      </c>
      <c r="F70" s="444">
        <v>60</v>
      </c>
      <c r="G70" s="445">
        <v>1374</v>
      </c>
      <c r="H70" s="444">
        <v>196</v>
      </c>
      <c r="I70" s="444">
        <v>4</v>
      </c>
      <c r="J70" s="444">
        <v>18</v>
      </c>
      <c r="K70" s="444">
        <v>78</v>
      </c>
    </row>
    <row r="71" spans="1:11" x14ac:dyDescent="0.25">
      <c r="A71" s="474" t="s">
        <v>132</v>
      </c>
      <c r="B71" s="30" t="s">
        <v>115</v>
      </c>
      <c r="C71" s="443">
        <v>335</v>
      </c>
      <c r="D71" s="444"/>
      <c r="E71" s="444">
        <v>18</v>
      </c>
      <c r="F71" s="444">
        <v>152</v>
      </c>
      <c r="G71" s="445">
        <v>4657</v>
      </c>
      <c r="H71" s="444">
        <v>517</v>
      </c>
      <c r="I71" s="444">
        <v>1</v>
      </c>
      <c r="J71" s="444">
        <v>42</v>
      </c>
      <c r="K71" s="444">
        <v>44</v>
      </c>
    </row>
    <row r="72" spans="1:11" x14ac:dyDescent="0.25">
      <c r="A72" s="474"/>
      <c r="B72" s="30" t="s">
        <v>116</v>
      </c>
      <c r="C72" s="443">
        <v>163</v>
      </c>
      <c r="D72" s="444"/>
      <c r="E72" s="444">
        <v>14</v>
      </c>
      <c r="F72" s="444">
        <v>181</v>
      </c>
      <c r="G72" s="445">
        <v>1858</v>
      </c>
      <c r="H72" s="444">
        <v>185</v>
      </c>
      <c r="I72" s="444">
        <v>37</v>
      </c>
      <c r="J72" s="444">
        <v>10</v>
      </c>
      <c r="K72" s="444">
        <v>49</v>
      </c>
    </row>
    <row r="73" spans="1:11" x14ac:dyDescent="0.25">
      <c r="A73" s="474"/>
      <c r="B73" s="30" t="s">
        <v>117</v>
      </c>
      <c r="C73" s="443">
        <v>43</v>
      </c>
      <c r="D73" s="444"/>
      <c r="E73" s="444">
        <v>8</v>
      </c>
      <c r="F73" s="444">
        <v>26</v>
      </c>
      <c r="G73" s="444">
        <v>771</v>
      </c>
      <c r="H73" s="444">
        <v>45</v>
      </c>
      <c r="I73" s="444"/>
      <c r="J73" s="444">
        <v>2</v>
      </c>
      <c r="K73" s="444">
        <v>3</v>
      </c>
    </row>
    <row r="74" spans="1:11" x14ac:dyDescent="0.25">
      <c r="A74" s="474"/>
      <c r="B74" s="30" t="s">
        <v>118</v>
      </c>
      <c r="C74" s="443">
        <v>156</v>
      </c>
      <c r="D74" s="444"/>
      <c r="E74" s="444">
        <v>11</v>
      </c>
      <c r="F74" s="444">
        <v>68</v>
      </c>
      <c r="G74" s="445">
        <v>1842</v>
      </c>
      <c r="H74" s="444">
        <v>204</v>
      </c>
      <c r="I74" s="444">
        <v>8</v>
      </c>
      <c r="J74" s="444">
        <v>18</v>
      </c>
      <c r="K74" s="444">
        <v>11</v>
      </c>
    </row>
    <row r="75" spans="1:11" x14ac:dyDescent="0.25">
      <c r="A75" s="474"/>
      <c r="B75" s="30" t="s">
        <v>119</v>
      </c>
      <c r="C75" s="443">
        <v>235</v>
      </c>
      <c r="D75" s="444"/>
      <c r="E75" s="444">
        <v>21</v>
      </c>
      <c r="F75" s="444">
        <v>170</v>
      </c>
      <c r="G75" s="445">
        <v>3064</v>
      </c>
      <c r="H75" s="444">
        <v>336</v>
      </c>
      <c r="I75" s="444">
        <v>2</v>
      </c>
      <c r="J75" s="444">
        <v>23</v>
      </c>
      <c r="K75" s="444">
        <v>30</v>
      </c>
    </row>
    <row r="76" spans="1:11" x14ac:dyDescent="0.25">
      <c r="A76" s="474"/>
      <c r="B76" s="30" t="s">
        <v>120</v>
      </c>
      <c r="C76" s="443">
        <v>105</v>
      </c>
      <c r="D76" s="444">
        <v>1</v>
      </c>
      <c r="E76" s="444">
        <v>12</v>
      </c>
      <c r="F76" s="444">
        <v>69</v>
      </c>
      <c r="G76" s="444">
        <v>604</v>
      </c>
      <c r="H76" s="444">
        <v>58</v>
      </c>
      <c r="I76" s="444">
        <v>1</v>
      </c>
      <c r="J76" s="444">
        <v>18</v>
      </c>
      <c r="K76" s="444">
        <v>36</v>
      </c>
    </row>
    <row r="77" spans="1:11" x14ac:dyDescent="0.25">
      <c r="B77" s="57" t="s">
        <v>162</v>
      </c>
      <c r="C77" s="443">
        <v>14</v>
      </c>
      <c r="D77" s="444"/>
      <c r="E77" s="444">
        <v>3</v>
      </c>
      <c r="F77" s="444">
        <v>31</v>
      </c>
      <c r="G77" s="444">
        <v>154</v>
      </c>
      <c r="H77" s="444">
        <v>15</v>
      </c>
      <c r="I77" s="444">
        <v>6</v>
      </c>
      <c r="J77" s="444">
        <v>1</v>
      </c>
      <c r="K77" s="444">
        <v>3</v>
      </c>
    </row>
    <row r="78" spans="1:11" x14ac:dyDescent="0.25">
      <c r="B78" s="41" t="s">
        <v>121</v>
      </c>
      <c r="C78" s="55">
        <f>SUM(C8:C77)</f>
        <v>12026</v>
      </c>
      <c r="D78" s="55">
        <f t="shared" ref="D78:K78" si="0">SUM(D8:D77)</f>
        <v>405</v>
      </c>
      <c r="E78" s="55">
        <f t="shared" si="0"/>
        <v>1625</v>
      </c>
      <c r="F78" s="55">
        <f t="shared" si="0"/>
        <v>10437</v>
      </c>
      <c r="G78" s="55">
        <f t="shared" si="0"/>
        <v>176571</v>
      </c>
      <c r="H78" s="55">
        <f t="shared" si="0"/>
        <v>17305</v>
      </c>
      <c r="I78" s="55">
        <f t="shared" si="0"/>
        <v>693</v>
      </c>
      <c r="J78" s="55">
        <f t="shared" si="0"/>
        <v>957</v>
      </c>
      <c r="K78" s="387">
        <f t="shared" si="0"/>
        <v>1470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101"/>
  <sheetViews>
    <sheetView workbookViewId="0">
      <selection activeCell="D20" sqref="D20"/>
    </sheetView>
  </sheetViews>
  <sheetFormatPr baseColWidth="10" defaultRowHeight="15" x14ac:dyDescent="0.25"/>
  <cols>
    <col min="1" max="1" width="15.7109375" customWidth="1"/>
    <col min="2" max="2" width="30.7109375" customWidth="1"/>
    <col min="8" max="8" width="16" customWidth="1"/>
  </cols>
  <sheetData>
    <row r="1" spans="1:14" s="13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393"/>
      <c r="J1" s="393"/>
      <c r="K1" s="393"/>
      <c r="L1" s="393"/>
      <c r="M1" s="183"/>
      <c r="N1" s="183"/>
    </row>
    <row r="2" spans="1:14" s="13" customFormat="1" ht="15" customHeight="1" x14ac:dyDescent="0.4">
      <c r="A2" s="19"/>
    </row>
    <row r="3" spans="1:14" s="13" customFormat="1" ht="27" customHeight="1" x14ac:dyDescent="0.35">
      <c r="A3" s="7" t="s">
        <v>0</v>
      </c>
      <c r="B3" s="8"/>
      <c r="C3" s="8"/>
      <c r="D3" s="9"/>
    </row>
    <row r="4" spans="1:14" s="22" customFormat="1" ht="18.75" customHeight="1" x14ac:dyDescent="0.25">
      <c r="A4" s="20"/>
      <c r="B4" s="21"/>
      <c r="C4" s="21"/>
      <c r="D4" s="21"/>
    </row>
    <row r="5" spans="1:14" ht="15.75" x14ac:dyDescent="0.25">
      <c r="A5" s="396" t="s">
        <v>51</v>
      </c>
      <c r="B5" s="397"/>
      <c r="C5" s="397"/>
      <c r="D5" s="397"/>
      <c r="E5" s="398"/>
      <c r="F5" s="398"/>
      <c r="G5" s="398"/>
      <c r="H5" s="399"/>
      <c r="I5" s="376"/>
      <c r="J5" s="376"/>
      <c r="K5" s="376"/>
      <c r="L5" s="376"/>
      <c r="M5" s="376"/>
      <c r="N5" s="376"/>
    </row>
    <row r="6" spans="1:14" x14ac:dyDescent="0.25">
      <c r="A6" s="400"/>
      <c r="B6" s="401"/>
      <c r="C6" s="401"/>
      <c r="D6" s="401"/>
      <c r="E6" s="401"/>
      <c r="F6" s="401"/>
      <c r="G6" s="401"/>
      <c r="H6" s="402"/>
      <c r="I6" s="375"/>
      <c r="J6" s="375"/>
      <c r="K6" s="375"/>
      <c r="L6" s="375"/>
      <c r="M6" s="375"/>
      <c r="N6" s="375"/>
    </row>
    <row r="7" spans="1:14" x14ac:dyDescent="0.25">
      <c r="A7" s="400" t="s">
        <v>319</v>
      </c>
      <c r="B7" s="401"/>
      <c r="C7" s="401"/>
      <c r="D7" s="401"/>
      <c r="E7" s="401"/>
      <c r="F7" s="401"/>
      <c r="G7" s="401"/>
      <c r="H7" s="402"/>
      <c r="I7" s="374"/>
      <c r="J7" s="374"/>
      <c r="K7" s="374"/>
      <c r="L7" s="374"/>
      <c r="M7" s="374"/>
      <c r="N7" s="374"/>
    </row>
    <row r="8" spans="1:14" s="374" customFormat="1" x14ac:dyDescent="0.25">
      <c r="A8" s="400" t="s">
        <v>320</v>
      </c>
      <c r="B8" s="401"/>
      <c r="C8" s="401"/>
      <c r="D8" s="401"/>
      <c r="E8" s="401"/>
      <c r="F8" s="401"/>
      <c r="G8" s="401"/>
      <c r="H8" s="402"/>
    </row>
    <row r="9" spans="1:14" x14ac:dyDescent="0.25">
      <c r="A9" s="400"/>
      <c r="B9" s="401"/>
      <c r="C9" s="401"/>
      <c r="D9" s="401"/>
      <c r="E9" s="401"/>
      <c r="F9" s="401"/>
      <c r="G9" s="401"/>
      <c r="H9" s="402"/>
    </row>
    <row r="10" spans="1:14" x14ac:dyDescent="0.25">
      <c r="A10" s="403" t="s">
        <v>298</v>
      </c>
      <c r="B10" s="401"/>
      <c r="C10" s="401"/>
      <c r="D10" s="401"/>
      <c r="E10" s="401"/>
      <c r="F10" s="401"/>
      <c r="G10" s="401"/>
      <c r="H10" s="402"/>
      <c r="I10" s="374"/>
      <c r="J10" s="374"/>
      <c r="K10" s="374"/>
      <c r="L10" s="374"/>
      <c r="M10" s="374"/>
      <c r="N10" s="374"/>
    </row>
    <row r="11" spans="1:14" x14ac:dyDescent="0.25">
      <c r="A11" s="403"/>
      <c r="B11" s="401"/>
      <c r="C11" s="401"/>
      <c r="D11" s="401"/>
      <c r="E11" s="401"/>
      <c r="F11" s="401"/>
      <c r="G11" s="401"/>
      <c r="H11" s="402"/>
      <c r="I11" s="374"/>
      <c r="J11" s="374"/>
      <c r="K11" s="374"/>
      <c r="L11" s="374"/>
      <c r="M11" s="374"/>
      <c r="N11" s="374"/>
    </row>
    <row r="12" spans="1:14" x14ac:dyDescent="0.25">
      <c r="A12" s="404" t="s">
        <v>299</v>
      </c>
      <c r="B12" s="401"/>
      <c r="C12" s="401"/>
      <c r="D12" s="401"/>
      <c r="E12" s="401"/>
      <c r="F12" s="401"/>
      <c r="G12" s="401"/>
      <c r="H12" s="402"/>
      <c r="I12" s="374"/>
      <c r="J12" s="374"/>
      <c r="K12" s="374"/>
      <c r="L12" s="374"/>
      <c r="M12" s="374"/>
      <c r="N12" s="374"/>
    </row>
    <row r="13" spans="1:14" x14ac:dyDescent="0.25">
      <c r="A13" s="405" t="s">
        <v>328</v>
      </c>
      <c r="B13" s="406"/>
      <c r="C13" s="406"/>
      <c r="D13" s="406"/>
      <c r="E13" s="406"/>
      <c r="F13" s="406"/>
      <c r="G13" s="406"/>
      <c r="H13" s="407"/>
      <c r="I13" s="374"/>
      <c r="J13" s="374"/>
      <c r="K13" s="374"/>
      <c r="L13" s="374"/>
      <c r="M13" s="374"/>
      <c r="N13" s="374"/>
    </row>
    <row r="14" spans="1:14" x14ac:dyDescent="0.25">
      <c r="A14" s="411" t="s">
        <v>329</v>
      </c>
      <c r="B14" s="412"/>
      <c r="C14" s="412"/>
      <c r="D14" s="412"/>
      <c r="E14" s="412"/>
      <c r="F14" s="412"/>
      <c r="G14" s="412"/>
      <c r="H14" s="413"/>
      <c r="I14" s="374"/>
      <c r="J14" s="374"/>
      <c r="K14" s="374"/>
      <c r="L14" s="374"/>
      <c r="M14" s="374"/>
      <c r="N14" s="374"/>
    </row>
    <row r="15" spans="1:14" x14ac:dyDescent="0.25">
      <c r="A15" s="405" t="s">
        <v>330</v>
      </c>
      <c r="B15" s="406"/>
      <c r="C15" s="406"/>
      <c r="D15" s="406"/>
      <c r="E15" s="406"/>
      <c r="F15" s="406"/>
      <c r="G15" s="406"/>
      <c r="H15" s="407"/>
      <c r="I15" s="374"/>
      <c r="J15" s="374"/>
      <c r="K15" s="374"/>
      <c r="L15" s="374"/>
      <c r="M15" s="374"/>
      <c r="N15" s="374"/>
    </row>
    <row r="16" spans="1:14" x14ac:dyDescent="0.25">
      <c r="A16" s="405" t="s">
        <v>331</v>
      </c>
      <c r="B16" s="406"/>
      <c r="C16" s="406"/>
      <c r="D16" s="406"/>
      <c r="E16" s="406"/>
      <c r="F16" s="406"/>
      <c r="G16" s="406"/>
      <c r="H16" s="407"/>
      <c r="I16" s="374"/>
      <c r="J16" s="374"/>
      <c r="K16" s="374"/>
      <c r="L16" s="374"/>
      <c r="M16" s="374"/>
      <c r="N16" s="374"/>
    </row>
    <row r="17" spans="1:14" x14ac:dyDescent="0.25">
      <c r="A17" s="405" t="s">
        <v>332</v>
      </c>
      <c r="B17" s="406"/>
      <c r="C17" s="406"/>
      <c r="D17" s="406"/>
      <c r="E17" s="406"/>
      <c r="F17" s="406"/>
      <c r="G17" s="406"/>
      <c r="H17" s="407"/>
      <c r="I17" s="374"/>
      <c r="J17" s="374"/>
      <c r="K17" s="374"/>
      <c r="L17" s="374"/>
      <c r="M17" s="374"/>
      <c r="N17" s="374"/>
    </row>
    <row r="18" spans="1:14" x14ac:dyDescent="0.25">
      <c r="A18" s="405" t="s">
        <v>333</v>
      </c>
      <c r="B18" s="406"/>
      <c r="C18" s="406"/>
      <c r="D18" s="406"/>
      <c r="E18" s="406"/>
      <c r="F18" s="406"/>
      <c r="G18" s="406"/>
      <c r="H18" s="407"/>
    </row>
    <row r="19" spans="1:14" x14ac:dyDescent="0.25">
      <c r="A19" s="405" t="s">
        <v>334</v>
      </c>
      <c r="B19" s="406"/>
      <c r="C19" s="406"/>
      <c r="D19" s="406"/>
      <c r="E19" s="406"/>
      <c r="F19" s="406"/>
      <c r="G19" s="406"/>
      <c r="H19" s="407"/>
    </row>
    <row r="20" spans="1:14" x14ac:dyDescent="0.25">
      <c r="A20" s="400"/>
      <c r="B20" s="401"/>
      <c r="C20" s="401"/>
      <c r="D20" s="401"/>
      <c r="E20" s="401"/>
      <c r="F20" s="401"/>
      <c r="G20" s="401"/>
      <c r="H20" s="402"/>
    </row>
    <row r="21" spans="1:14" x14ac:dyDescent="0.25">
      <c r="A21" s="404" t="s">
        <v>10</v>
      </c>
      <c r="B21" s="401"/>
      <c r="C21" s="401"/>
      <c r="D21" s="401"/>
      <c r="E21" s="401"/>
      <c r="F21" s="401"/>
      <c r="G21" s="401"/>
      <c r="H21" s="402"/>
    </row>
    <row r="22" spans="1:14" x14ac:dyDescent="0.25">
      <c r="A22" s="400" t="s">
        <v>300</v>
      </c>
      <c r="B22" s="401"/>
      <c r="C22" s="401"/>
      <c r="D22" s="401"/>
      <c r="E22" s="401"/>
      <c r="F22" s="401"/>
      <c r="G22" s="401"/>
      <c r="H22" s="402"/>
    </row>
    <row r="23" spans="1:14" x14ac:dyDescent="0.25">
      <c r="A23" s="400" t="s">
        <v>301</v>
      </c>
      <c r="B23" s="401"/>
      <c r="C23" s="401"/>
      <c r="D23" s="401"/>
      <c r="E23" s="401"/>
      <c r="F23" s="401"/>
      <c r="G23" s="401"/>
      <c r="H23" s="402"/>
    </row>
    <row r="24" spans="1:14" x14ac:dyDescent="0.25">
      <c r="A24" s="400" t="s">
        <v>302</v>
      </c>
      <c r="B24" s="401"/>
      <c r="C24" s="401"/>
      <c r="D24" s="401"/>
      <c r="E24" s="401"/>
      <c r="F24" s="401"/>
      <c r="G24" s="401"/>
      <c r="H24" s="402"/>
    </row>
    <row r="25" spans="1:14" x14ac:dyDescent="0.25">
      <c r="A25" s="400" t="s">
        <v>303</v>
      </c>
      <c r="B25" s="401"/>
      <c r="C25" s="401"/>
      <c r="D25" s="401"/>
      <c r="E25" s="401"/>
      <c r="F25" s="401"/>
      <c r="G25" s="401"/>
      <c r="H25" s="402"/>
    </row>
    <row r="26" spans="1:14" x14ac:dyDescent="0.25">
      <c r="A26" s="400" t="s">
        <v>304</v>
      </c>
      <c r="B26" s="401"/>
      <c r="C26" s="401"/>
      <c r="D26" s="401"/>
      <c r="E26" s="401"/>
      <c r="F26" s="401"/>
      <c r="G26" s="401"/>
      <c r="H26" s="402"/>
    </row>
    <row r="27" spans="1:14" x14ac:dyDescent="0.25">
      <c r="A27" s="400" t="s">
        <v>305</v>
      </c>
      <c r="B27" s="401"/>
      <c r="C27" s="401"/>
      <c r="D27" s="401"/>
      <c r="E27" s="401"/>
      <c r="F27" s="401"/>
      <c r="G27" s="401"/>
      <c r="H27" s="402"/>
    </row>
    <row r="28" spans="1:14" x14ac:dyDescent="0.25">
      <c r="A28" s="400"/>
      <c r="B28" s="401"/>
      <c r="C28" s="401"/>
      <c r="D28" s="401"/>
      <c r="E28" s="401"/>
      <c r="F28" s="401"/>
      <c r="G28" s="401"/>
      <c r="H28" s="402"/>
    </row>
    <row r="29" spans="1:14" x14ac:dyDescent="0.25">
      <c r="A29" s="404" t="s">
        <v>306</v>
      </c>
      <c r="B29" s="401"/>
      <c r="C29" s="401"/>
      <c r="D29" s="401"/>
      <c r="E29" s="401"/>
      <c r="F29" s="401"/>
      <c r="G29" s="401"/>
      <c r="H29" s="402"/>
    </row>
    <row r="30" spans="1:14" x14ac:dyDescent="0.25">
      <c r="A30" s="400" t="s">
        <v>307</v>
      </c>
      <c r="B30" s="401"/>
      <c r="C30" s="401"/>
      <c r="D30" s="401"/>
      <c r="E30" s="401"/>
      <c r="F30" s="401"/>
      <c r="G30" s="401"/>
      <c r="H30" s="402"/>
    </row>
    <row r="31" spans="1:14" x14ac:dyDescent="0.25">
      <c r="A31" s="400" t="s">
        <v>308</v>
      </c>
      <c r="B31" s="401"/>
      <c r="C31" s="401"/>
      <c r="D31" s="401"/>
      <c r="E31" s="401"/>
      <c r="F31" s="401"/>
      <c r="G31" s="401"/>
      <c r="H31" s="402"/>
    </row>
    <row r="32" spans="1:14" x14ac:dyDescent="0.25">
      <c r="A32" s="400" t="s">
        <v>309</v>
      </c>
      <c r="B32" s="401"/>
      <c r="C32" s="401"/>
      <c r="D32" s="401"/>
      <c r="E32" s="401"/>
      <c r="F32" s="401"/>
      <c r="G32" s="401"/>
      <c r="H32" s="402"/>
    </row>
    <row r="33" spans="1:8" x14ac:dyDescent="0.25">
      <c r="A33" s="400" t="s">
        <v>335</v>
      </c>
      <c r="B33" s="401"/>
      <c r="C33" s="401"/>
      <c r="D33" s="401"/>
      <c r="E33" s="401"/>
      <c r="F33" s="401"/>
      <c r="G33" s="401"/>
      <c r="H33" s="402"/>
    </row>
    <row r="34" spans="1:8" x14ac:dyDescent="0.25">
      <c r="A34" s="400" t="s">
        <v>336</v>
      </c>
      <c r="B34" s="401"/>
      <c r="C34" s="401"/>
      <c r="D34" s="401"/>
      <c r="E34" s="401"/>
      <c r="F34" s="401"/>
      <c r="G34" s="401"/>
      <c r="H34" s="402"/>
    </row>
    <row r="35" spans="1:8" x14ac:dyDescent="0.25">
      <c r="A35" s="400" t="s">
        <v>337</v>
      </c>
      <c r="B35" s="401"/>
      <c r="C35" s="401"/>
      <c r="D35" s="401"/>
      <c r="E35" s="401"/>
      <c r="F35" s="401"/>
      <c r="G35" s="401"/>
      <c r="H35" s="402"/>
    </row>
    <row r="36" spans="1:8" x14ac:dyDescent="0.25">
      <c r="A36" s="400"/>
      <c r="B36" s="401"/>
      <c r="C36" s="401"/>
      <c r="D36" s="401"/>
      <c r="E36" s="401"/>
      <c r="F36" s="401"/>
      <c r="G36" s="401"/>
      <c r="H36" s="402"/>
    </row>
    <row r="37" spans="1:8" x14ac:dyDescent="0.25">
      <c r="A37" s="404" t="s">
        <v>310</v>
      </c>
      <c r="B37" s="401"/>
      <c r="C37" s="401"/>
      <c r="D37" s="401"/>
      <c r="E37" s="401"/>
      <c r="F37" s="401"/>
      <c r="G37" s="401"/>
      <c r="H37" s="402"/>
    </row>
    <row r="38" spans="1:8" x14ac:dyDescent="0.25">
      <c r="A38" s="400" t="s">
        <v>338</v>
      </c>
      <c r="B38" s="401"/>
      <c r="C38" s="401"/>
      <c r="D38" s="401"/>
      <c r="E38" s="401"/>
      <c r="F38" s="401"/>
      <c r="G38" s="401"/>
      <c r="H38" s="402"/>
    </row>
    <row r="39" spans="1:8" x14ac:dyDescent="0.25">
      <c r="A39" s="400" t="s">
        <v>339</v>
      </c>
      <c r="B39" s="401"/>
      <c r="C39" s="401"/>
      <c r="D39" s="401"/>
      <c r="E39" s="401"/>
      <c r="F39" s="401"/>
      <c r="G39" s="401"/>
      <c r="H39" s="402"/>
    </row>
    <row r="40" spans="1:8" x14ac:dyDescent="0.25">
      <c r="A40" s="400" t="s">
        <v>340</v>
      </c>
      <c r="B40" s="401"/>
      <c r="C40" s="401"/>
      <c r="D40" s="401"/>
      <c r="E40" s="401"/>
      <c r="F40" s="401"/>
      <c r="G40" s="401"/>
      <c r="H40" s="402"/>
    </row>
    <row r="41" spans="1:8" x14ac:dyDescent="0.25">
      <c r="A41" s="400" t="s">
        <v>341</v>
      </c>
      <c r="B41" s="401"/>
      <c r="C41" s="401"/>
      <c r="D41" s="401"/>
      <c r="E41" s="401"/>
      <c r="F41" s="401"/>
      <c r="G41" s="401"/>
      <c r="H41" s="402"/>
    </row>
    <row r="42" spans="1:8" x14ac:dyDescent="0.25">
      <c r="A42" s="400" t="s">
        <v>342</v>
      </c>
      <c r="B42" s="401"/>
      <c r="C42" s="401"/>
      <c r="D42" s="401"/>
      <c r="E42" s="401"/>
      <c r="F42" s="401"/>
      <c r="G42" s="401"/>
      <c r="H42" s="402"/>
    </row>
    <row r="43" spans="1:8" x14ac:dyDescent="0.25">
      <c r="A43" s="400" t="s">
        <v>343</v>
      </c>
      <c r="B43" s="401"/>
      <c r="C43" s="401"/>
      <c r="D43" s="401"/>
      <c r="E43" s="401"/>
      <c r="F43" s="401"/>
      <c r="G43" s="401"/>
      <c r="H43" s="402"/>
    </row>
    <row r="44" spans="1:8" x14ac:dyDescent="0.25">
      <c r="A44" s="400" t="s">
        <v>344</v>
      </c>
      <c r="B44" s="401"/>
      <c r="C44" s="401"/>
      <c r="D44" s="401"/>
      <c r="E44" s="401"/>
      <c r="F44" s="401"/>
      <c r="G44" s="401"/>
      <c r="H44" s="402"/>
    </row>
    <row r="45" spans="1:8" x14ac:dyDescent="0.25">
      <c r="A45" s="400" t="s">
        <v>345</v>
      </c>
      <c r="B45" s="401"/>
      <c r="C45" s="401"/>
      <c r="D45" s="401"/>
      <c r="E45" s="401"/>
      <c r="F45" s="401"/>
      <c r="G45" s="401"/>
      <c r="H45" s="402"/>
    </row>
    <row r="46" spans="1:8" x14ac:dyDescent="0.25">
      <c r="A46" s="400"/>
      <c r="B46" s="401"/>
      <c r="C46" s="401"/>
      <c r="D46" s="401"/>
      <c r="E46" s="401"/>
      <c r="F46" s="401"/>
      <c r="G46" s="401"/>
      <c r="H46" s="402"/>
    </row>
    <row r="47" spans="1:8" x14ac:dyDescent="0.25">
      <c r="A47" s="404" t="s">
        <v>31</v>
      </c>
      <c r="B47" s="401"/>
      <c r="C47" s="401"/>
      <c r="D47" s="401"/>
      <c r="E47" s="401"/>
      <c r="F47" s="401"/>
      <c r="G47" s="401"/>
      <c r="H47" s="402"/>
    </row>
    <row r="48" spans="1:8" x14ac:dyDescent="0.25">
      <c r="A48" s="400" t="s">
        <v>346</v>
      </c>
      <c r="B48" s="401"/>
      <c r="C48" s="401"/>
      <c r="D48" s="401"/>
      <c r="E48" s="401"/>
      <c r="F48" s="401"/>
      <c r="G48" s="401"/>
      <c r="H48" s="402"/>
    </row>
    <row r="49" spans="1:8" x14ac:dyDescent="0.25">
      <c r="A49" s="400" t="s">
        <v>347</v>
      </c>
      <c r="B49" s="401"/>
      <c r="C49" s="401"/>
      <c r="D49" s="401"/>
      <c r="E49" s="401"/>
      <c r="F49" s="401"/>
      <c r="G49" s="401"/>
      <c r="H49" s="402"/>
    </row>
    <row r="50" spans="1:8" x14ac:dyDescent="0.25">
      <c r="A50" s="400" t="s">
        <v>348</v>
      </c>
      <c r="B50" s="401"/>
      <c r="C50" s="401"/>
      <c r="D50" s="401"/>
      <c r="E50" s="401"/>
      <c r="F50" s="401"/>
      <c r="G50" s="401"/>
      <c r="H50" s="402"/>
    </row>
    <row r="51" spans="1:8" x14ac:dyDescent="0.25">
      <c r="A51" s="400"/>
      <c r="B51" s="401"/>
      <c r="C51" s="401"/>
      <c r="D51" s="401"/>
      <c r="E51" s="401"/>
      <c r="F51" s="401"/>
      <c r="G51" s="401"/>
      <c r="H51" s="402"/>
    </row>
    <row r="52" spans="1:8" x14ac:dyDescent="0.25">
      <c r="A52" s="404" t="s">
        <v>311</v>
      </c>
      <c r="B52" s="401"/>
      <c r="C52" s="401"/>
      <c r="D52" s="401"/>
      <c r="E52" s="401"/>
      <c r="F52" s="401"/>
      <c r="G52" s="401"/>
      <c r="H52" s="402"/>
    </row>
    <row r="53" spans="1:8" x14ac:dyDescent="0.25">
      <c r="A53" s="400" t="s">
        <v>349</v>
      </c>
      <c r="B53" s="401"/>
      <c r="C53" s="401"/>
      <c r="D53" s="401"/>
      <c r="E53" s="401"/>
      <c r="F53" s="401"/>
      <c r="G53" s="401"/>
      <c r="H53" s="402"/>
    </row>
    <row r="54" spans="1:8" x14ac:dyDescent="0.25">
      <c r="A54" s="400" t="s">
        <v>350</v>
      </c>
      <c r="B54" s="401"/>
      <c r="C54" s="401"/>
      <c r="D54" s="401"/>
      <c r="E54" s="401"/>
      <c r="F54" s="401"/>
      <c r="G54" s="401"/>
      <c r="H54" s="402"/>
    </row>
    <row r="55" spans="1:8" x14ac:dyDescent="0.25">
      <c r="A55" s="400" t="s">
        <v>351</v>
      </c>
      <c r="B55" s="401"/>
      <c r="C55" s="401"/>
      <c r="D55" s="401"/>
      <c r="E55" s="401"/>
      <c r="F55" s="401"/>
      <c r="G55" s="401"/>
      <c r="H55" s="402"/>
    </row>
    <row r="56" spans="1:8" x14ac:dyDescent="0.25">
      <c r="A56" s="400" t="s">
        <v>352</v>
      </c>
      <c r="B56" s="401"/>
      <c r="C56" s="401"/>
      <c r="D56" s="401"/>
      <c r="E56" s="401"/>
      <c r="F56" s="401"/>
      <c r="G56" s="401"/>
      <c r="H56" s="402"/>
    </row>
    <row r="57" spans="1:8" x14ac:dyDescent="0.25">
      <c r="A57" s="400" t="s">
        <v>353</v>
      </c>
      <c r="B57" s="401"/>
      <c r="C57" s="401"/>
      <c r="D57" s="401"/>
      <c r="E57" s="401"/>
      <c r="F57" s="401"/>
      <c r="G57" s="401"/>
      <c r="H57" s="402"/>
    </row>
    <row r="58" spans="1:8" x14ac:dyDescent="0.25">
      <c r="A58" s="400" t="s">
        <v>354</v>
      </c>
      <c r="B58" s="401"/>
      <c r="C58" s="401"/>
      <c r="D58" s="401"/>
      <c r="E58" s="401"/>
      <c r="F58" s="401"/>
      <c r="G58" s="401"/>
      <c r="H58" s="402"/>
    </row>
    <row r="59" spans="1:8" x14ac:dyDescent="0.25">
      <c r="A59" s="400" t="s">
        <v>355</v>
      </c>
      <c r="B59" s="401"/>
      <c r="C59" s="401"/>
      <c r="D59" s="401"/>
      <c r="E59" s="401"/>
      <c r="F59" s="401"/>
      <c r="G59" s="401"/>
      <c r="H59" s="402"/>
    </row>
    <row r="60" spans="1:8" x14ac:dyDescent="0.25">
      <c r="A60" s="400" t="s">
        <v>356</v>
      </c>
      <c r="B60" s="401"/>
      <c r="C60" s="401"/>
      <c r="D60" s="401"/>
      <c r="E60" s="401"/>
      <c r="F60" s="401"/>
      <c r="G60" s="401"/>
      <c r="H60" s="402"/>
    </row>
    <row r="61" spans="1:8" x14ac:dyDescent="0.25">
      <c r="A61" s="400"/>
      <c r="B61" s="401"/>
      <c r="C61" s="401"/>
      <c r="D61" s="401"/>
      <c r="E61" s="401"/>
      <c r="F61" s="401"/>
      <c r="G61" s="401"/>
      <c r="H61" s="402"/>
    </row>
    <row r="62" spans="1:8" x14ac:dyDescent="0.25">
      <c r="A62" s="404" t="s">
        <v>312</v>
      </c>
      <c r="B62" s="401"/>
      <c r="C62" s="401"/>
      <c r="D62" s="401"/>
      <c r="E62" s="401"/>
      <c r="F62" s="401"/>
      <c r="G62" s="401"/>
      <c r="H62" s="402"/>
    </row>
    <row r="63" spans="1:8" x14ac:dyDescent="0.25">
      <c r="A63" s="400" t="s">
        <v>357</v>
      </c>
      <c r="B63" s="401"/>
      <c r="C63" s="401"/>
      <c r="D63" s="401"/>
      <c r="E63" s="401"/>
      <c r="F63" s="401"/>
      <c r="G63" s="401"/>
      <c r="H63" s="402"/>
    </row>
    <row r="64" spans="1:8" x14ac:dyDescent="0.25">
      <c r="A64" s="400" t="s">
        <v>358</v>
      </c>
      <c r="B64" s="401"/>
      <c r="C64" s="401"/>
      <c r="D64" s="401"/>
      <c r="E64" s="401"/>
      <c r="F64" s="401"/>
      <c r="G64" s="401"/>
      <c r="H64" s="402"/>
    </row>
    <row r="65" spans="1:8" x14ac:dyDescent="0.25">
      <c r="A65" s="400" t="s">
        <v>359</v>
      </c>
      <c r="B65" s="401"/>
      <c r="C65" s="401"/>
      <c r="D65" s="401"/>
      <c r="E65" s="401"/>
      <c r="F65" s="401"/>
      <c r="G65" s="401"/>
      <c r="H65" s="402"/>
    </row>
    <row r="66" spans="1:8" x14ac:dyDescent="0.25">
      <c r="A66" s="400" t="s">
        <v>360</v>
      </c>
      <c r="B66" s="401"/>
      <c r="C66" s="401"/>
      <c r="D66" s="401"/>
      <c r="E66" s="401"/>
      <c r="F66" s="401"/>
      <c r="G66" s="401"/>
      <c r="H66" s="402"/>
    </row>
    <row r="67" spans="1:8" x14ac:dyDescent="0.25">
      <c r="A67" s="400" t="s">
        <v>361</v>
      </c>
      <c r="B67" s="401"/>
      <c r="C67" s="401"/>
      <c r="D67" s="401"/>
      <c r="E67" s="401"/>
      <c r="F67" s="401"/>
      <c r="G67" s="401"/>
      <c r="H67" s="402"/>
    </row>
    <row r="68" spans="1:8" x14ac:dyDescent="0.25">
      <c r="A68" s="400"/>
      <c r="B68" s="401"/>
      <c r="C68" s="401"/>
      <c r="D68" s="401"/>
      <c r="E68" s="401"/>
      <c r="F68" s="401"/>
      <c r="G68" s="401"/>
      <c r="H68" s="402"/>
    </row>
    <row r="69" spans="1:8" x14ac:dyDescent="0.25">
      <c r="A69" s="404" t="s">
        <v>313</v>
      </c>
      <c r="B69" s="401"/>
      <c r="C69" s="401"/>
      <c r="D69" s="401"/>
      <c r="E69" s="401"/>
      <c r="F69" s="401"/>
      <c r="G69" s="401"/>
      <c r="H69" s="402"/>
    </row>
    <row r="70" spans="1:8" x14ac:dyDescent="0.25">
      <c r="A70" s="400" t="s">
        <v>362</v>
      </c>
      <c r="B70" s="401"/>
      <c r="C70" s="401"/>
      <c r="D70" s="401"/>
      <c r="E70" s="401"/>
      <c r="F70" s="401"/>
      <c r="G70" s="401"/>
      <c r="H70" s="402"/>
    </row>
    <row r="71" spans="1:8" x14ac:dyDescent="0.25">
      <c r="A71" s="400" t="s">
        <v>363</v>
      </c>
      <c r="B71" s="401"/>
      <c r="C71" s="401"/>
      <c r="D71" s="401"/>
      <c r="E71" s="401"/>
      <c r="F71" s="401"/>
      <c r="G71" s="401"/>
      <c r="H71" s="402"/>
    </row>
    <row r="72" spans="1:8" x14ac:dyDescent="0.25">
      <c r="A72" s="400" t="s">
        <v>364</v>
      </c>
      <c r="B72" s="401"/>
      <c r="C72" s="401"/>
      <c r="D72" s="401"/>
      <c r="E72" s="401"/>
      <c r="F72" s="401"/>
      <c r="G72" s="401"/>
      <c r="H72" s="402"/>
    </row>
    <row r="73" spans="1:8" x14ac:dyDescent="0.25">
      <c r="A73" s="400" t="s">
        <v>365</v>
      </c>
      <c r="B73" s="401"/>
      <c r="C73" s="401"/>
      <c r="D73" s="401"/>
      <c r="E73" s="401"/>
      <c r="F73" s="401"/>
      <c r="G73" s="401"/>
      <c r="H73" s="402"/>
    </row>
    <row r="74" spans="1:8" x14ac:dyDescent="0.25">
      <c r="A74" s="400" t="s">
        <v>366</v>
      </c>
      <c r="B74" s="401"/>
      <c r="C74" s="401"/>
      <c r="D74" s="401"/>
      <c r="E74" s="401"/>
      <c r="F74" s="401"/>
      <c r="G74" s="401"/>
      <c r="H74" s="402"/>
    </row>
    <row r="75" spans="1:8" x14ac:dyDescent="0.25">
      <c r="A75" s="400" t="s">
        <v>367</v>
      </c>
      <c r="B75" s="401"/>
      <c r="C75" s="401"/>
      <c r="D75" s="401"/>
      <c r="E75" s="401"/>
      <c r="F75" s="401"/>
      <c r="G75" s="401"/>
      <c r="H75" s="402"/>
    </row>
    <row r="76" spans="1:8" x14ac:dyDescent="0.25">
      <c r="A76" s="400" t="s">
        <v>368</v>
      </c>
      <c r="B76" s="401"/>
      <c r="C76" s="401"/>
      <c r="D76" s="401"/>
      <c r="E76" s="401"/>
      <c r="F76" s="401"/>
      <c r="G76" s="401"/>
      <c r="H76" s="402"/>
    </row>
    <row r="77" spans="1:8" x14ac:dyDescent="0.25">
      <c r="A77" s="400" t="s">
        <v>369</v>
      </c>
      <c r="B77" s="401"/>
      <c r="C77" s="401"/>
      <c r="D77" s="401"/>
      <c r="E77" s="401"/>
      <c r="F77" s="401"/>
      <c r="G77" s="401"/>
      <c r="H77" s="402"/>
    </row>
    <row r="78" spans="1:8" x14ac:dyDescent="0.25">
      <c r="A78" s="400"/>
      <c r="B78" s="401"/>
      <c r="C78" s="401"/>
      <c r="D78" s="401"/>
      <c r="E78" s="401"/>
      <c r="F78" s="401"/>
      <c r="G78" s="401"/>
      <c r="H78" s="402"/>
    </row>
    <row r="79" spans="1:8" x14ac:dyDescent="0.25">
      <c r="A79" s="404" t="s">
        <v>314</v>
      </c>
      <c r="B79" s="401"/>
      <c r="C79" s="401"/>
      <c r="D79" s="401"/>
      <c r="E79" s="401"/>
      <c r="F79" s="401"/>
      <c r="G79" s="401"/>
      <c r="H79" s="402"/>
    </row>
    <row r="80" spans="1:8" x14ac:dyDescent="0.25">
      <c r="A80" s="400" t="s">
        <v>315</v>
      </c>
      <c r="B80" s="401"/>
      <c r="C80" s="401"/>
      <c r="D80" s="401"/>
      <c r="E80" s="401"/>
      <c r="F80" s="401"/>
      <c r="G80" s="401"/>
      <c r="H80" s="402"/>
    </row>
    <row r="81" spans="1:8" x14ac:dyDescent="0.25">
      <c r="A81" s="400" t="s">
        <v>316</v>
      </c>
      <c r="B81" s="401"/>
      <c r="C81" s="401"/>
      <c r="D81" s="401"/>
      <c r="E81" s="401"/>
      <c r="F81" s="401"/>
      <c r="G81" s="401"/>
      <c r="H81" s="402"/>
    </row>
    <row r="82" spans="1:8" x14ac:dyDescent="0.25">
      <c r="A82" s="400" t="s">
        <v>317</v>
      </c>
      <c r="B82" s="401"/>
      <c r="C82" s="401"/>
      <c r="D82" s="401"/>
      <c r="E82" s="401"/>
      <c r="F82" s="401"/>
      <c r="G82" s="401"/>
      <c r="H82" s="402"/>
    </row>
    <row r="83" spans="1:8" x14ac:dyDescent="0.25">
      <c r="A83" s="400" t="s">
        <v>370</v>
      </c>
      <c r="B83" s="401"/>
      <c r="C83" s="401"/>
      <c r="D83" s="401"/>
      <c r="E83" s="401"/>
      <c r="F83" s="401"/>
      <c r="G83" s="401"/>
      <c r="H83" s="402"/>
    </row>
    <row r="84" spans="1:8" x14ac:dyDescent="0.25">
      <c r="A84" s="400" t="s">
        <v>371</v>
      </c>
      <c r="B84" s="401"/>
      <c r="C84" s="401"/>
      <c r="D84" s="401"/>
      <c r="E84" s="401"/>
      <c r="F84" s="401"/>
      <c r="G84" s="401"/>
      <c r="H84" s="402"/>
    </row>
    <row r="85" spans="1:8" x14ac:dyDescent="0.25">
      <c r="A85" s="400" t="s">
        <v>372</v>
      </c>
      <c r="B85" s="401"/>
      <c r="C85" s="401"/>
      <c r="D85" s="401"/>
      <c r="E85" s="401"/>
      <c r="F85" s="401"/>
      <c r="G85" s="401"/>
      <c r="H85" s="402"/>
    </row>
    <row r="86" spans="1:8" x14ac:dyDescent="0.25">
      <c r="A86" s="400" t="s">
        <v>373</v>
      </c>
      <c r="B86" s="401"/>
      <c r="C86" s="401"/>
      <c r="D86" s="401"/>
      <c r="E86" s="401"/>
      <c r="F86" s="401"/>
      <c r="G86" s="401"/>
      <c r="H86" s="402"/>
    </row>
    <row r="87" spans="1:8" x14ac:dyDescent="0.25">
      <c r="A87" s="400" t="s">
        <v>374</v>
      </c>
      <c r="B87" s="401"/>
      <c r="C87" s="401"/>
      <c r="D87" s="401"/>
      <c r="E87" s="401"/>
      <c r="F87" s="401"/>
      <c r="G87" s="401"/>
      <c r="H87" s="402"/>
    </row>
    <row r="88" spans="1:8" x14ac:dyDescent="0.25">
      <c r="A88" s="400"/>
      <c r="B88" s="401"/>
      <c r="C88" s="401"/>
      <c r="D88" s="401"/>
      <c r="E88" s="401"/>
      <c r="F88" s="401"/>
      <c r="G88" s="401"/>
      <c r="H88" s="402"/>
    </row>
    <row r="89" spans="1:8" x14ac:dyDescent="0.25">
      <c r="A89" s="404" t="s">
        <v>318</v>
      </c>
      <c r="B89" s="401"/>
      <c r="C89" s="401"/>
      <c r="D89" s="401"/>
      <c r="E89" s="401"/>
      <c r="F89" s="401"/>
      <c r="G89" s="401"/>
      <c r="H89" s="402"/>
    </row>
    <row r="90" spans="1:8" x14ac:dyDescent="0.25">
      <c r="A90" s="400" t="s">
        <v>375</v>
      </c>
      <c r="B90" s="401"/>
      <c r="C90" s="401"/>
      <c r="D90" s="401"/>
      <c r="E90" s="401"/>
      <c r="F90" s="401"/>
      <c r="G90" s="401"/>
      <c r="H90" s="402"/>
    </row>
    <row r="91" spans="1:8" x14ac:dyDescent="0.25">
      <c r="A91" s="400" t="s">
        <v>376</v>
      </c>
      <c r="B91" s="401"/>
      <c r="C91" s="401"/>
      <c r="D91" s="401"/>
      <c r="E91" s="401"/>
      <c r="F91" s="401"/>
      <c r="G91" s="401"/>
      <c r="H91" s="402"/>
    </row>
    <row r="92" spans="1:8" x14ac:dyDescent="0.25">
      <c r="A92" s="400" t="s">
        <v>377</v>
      </c>
      <c r="B92" s="401"/>
      <c r="C92" s="401"/>
      <c r="D92" s="401"/>
      <c r="E92" s="401"/>
      <c r="F92" s="401"/>
      <c r="G92" s="401"/>
      <c r="H92" s="402"/>
    </row>
    <row r="93" spans="1:8" x14ac:dyDescent="0.25">
      <c r="A93" s="400"/>
      <c r="B93" s="401"/>
      <c r="C93" s="401"/>
      <c r="D93" s="401"/>
      <c r="E93" s="401"/>
      <c r="F93" s="401"/>
      <c r="G93" s="401"/>
      <c r="H93" s="402"/>
    </row>
    <row r="94" spans="1:8" x14ac:dyDescent="0.25">
      <c r="A94" s="404" t="s">
        <v>174</v>
      </c>
      <c r="B94" s="401"/>
      <c r="C94" s="401"/>
      <c r="D94" s="401"/>
      <c r="E94" s="401"/>
      <c r="F94" s="401"/>
      <c r="G94" s="401"/>
      <c r="H94" s="402"/>
    </row>
    <row r="95" spans="1:8" x14ac:dyDescent="0.25">
      <c r="A95" s="400" t="s">
        <v>378</v>
      </c>
      <c r="B95" s="401"/>
      <c r="C95" s="401"/>
      <c r="D95" s="401"/>
      <c r="E95" s="401"/>
      <c r="F95" s="401"/>
      <c r="G95" s="401"/>
      <c r="H95" s="402"/>
    </row>
    <row r="96" spans="1:8" x14ac:dyDescent="0.25">
      <c r="A96" s="400" t="s">
        <v>379</v>
      </c>
      <c r="B96" s="401"/>
      <c r="C96" s="401"/>
      <c r="D96" s="401"/>
      <c r="E96" s="401"/>
      <c r="F96" s="401"/>
      <c r="G96" s="401"/>
      <c r="H96" s="402"/>
    </row>
    <row r="97" spans="1:8" x14ac:dyDescent="0.25">
      <c r="A97" s="400"/>
      <c r="B97" s="401"/>
      <c r="C97" s="401"/>
      <c r="D97" s="401"/>
      <c r="E97" s="401"/>
      <c r="F97" s="401"/>
      <c r="G97" s="401"/>
      <c r="H97" s="402"/>
    </row>
    <row r="98" spans="1:8" x14ac:dyDescent="0.25">
      <c r="A98" s="400"/>
      <c r="B98" s="401"/>
      <c r="C98" s="401"/>
      <c r="D98" s="401"/>
      <c r="E98" s="401"/>
      <c r="F98" s="401"/>
      <c r="G98" s="401"/>
      <c r="H98" s="402"/>
    </row>
    <row r="99" spans="1:8" x14ac:dyDescent="0.25">
      <c r="A99" s="408"/>
      <c r="B99" s="409"/>
      <c r="C99" s="409"/>
      <c r="D99" s="409"/>
      <c r="E99" s="409"/>
      <c r="F99" s="409"/>
      <c r="G99" s="409"/>
      <c r="H99" s="410"/>
    </row>
    <row r="100" spans="1:8" x14ac:dyDescent="0.25">
      <c r="A100" s="378"/>
    </row>
    <row r="101" spans="1:8" x14ac:dyDescent="0.25">
      <c r="A101" s="37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79"/>
  <sheetViews>
    <sheetView workbookViewId="0">
      <selection activeCell="M13" sqref="M13"/>
    </sheetView>
  </sheetViews>
  <sheetFormatPr baseColWidth="10" defaultRowHeight="15" x14ac:dyDescent="0.25"/>
  <cols>
    <col min="1" max="1" width="15.7109375" customWidth="1"/>
    <col min="2" max="2" width="30.7109375" customWidth="1"/>
    <col min="3" max="7" width="11.7109375" customWidth="1"/>
  </cols>
  <sheetData>
    <row r="1" spans="1:13" s="66" customFormat="1" ht="27" customHeight="1" x14ac:dyDescent="0.4">
      <c r="A1" s="5"/>
      <c r="B1" s="15" t="s">
        <v>134</v>
      </c>
      <c r="C1" s="10"/>
      <c r="D1" s="5"/>
      <c r="E1" s="5"/>
      <c r="F1" s="5"/>
      <c r="G1" s="12"/>
      <c r="H1" s="18"/>
    </row>
    <row r="3" spans="1:13" s="2" customFormat="1" ht="15.75" x14ac:dyDescent="0.25">
      <c r="A3" s="2" t="s">
        <v>249</v>
      </c>
    </row>
    <row r="5" spans="1:13" ht="15.75" x14ac:dyDescent="0.25">
      <c r="A5" s="2" t="s">
        <v>397</v>
      </c>
    </row>
    <row r="6" spans="1:13" s="64" customFormat="1" ht="15.75" x14ac:dyDescent="0.25">
      <c r="A6" s="2"/>
    </row>
    <row r="7" spans="1:13" x14ac:dyDescent="0.25">
      <c r="A7" s="466" t="s">
        <v>123</v>
      </c>
      <c r="B7" s="463" t="s">
        <v>122</v>
      </c>
      <c r="C7" s="469" t="s">
        <v>208</v>
      </c>
      <c r="D7" s="473"/>
      <c r="E7" s="469" t="s">
        <v>209</v>
      </c>
      <c r="F7" s="473"/>
      <c r="G7" s="461" t="s">
        <v>6</v>
      </c>
    </row>
    <row r="8" spans="1:13" x14ac:dyDescent="0.25">
      <c r="A8" s="467"/>
      <c r="B8" s="464"/>
      <c r="C8" s="469" t="s">
        <v>177</v>
      </c>
      <c r="D8" s="471" t="s">
        <v>238</v>
      </c>
      <c r="E8" s="469" t="s">
        <v>177</v>
      </c>
      <c r="F8" s="471" t="s">
        <v>145</v>
      </c>
      <c r="G8" s="462"/>
    </row>
    <row r="9" spans="1:13" x14ac:dyDescent="0.25">
      <c r="A9" s="468"/>
      <c r="B9" s="465"/>
      <c r="C9" s="470"/>
      <c r="D9" s="472"/>
      <c r="E9" s="470"/>
      <c r="F9" s="472"/>
      <c r="G9" s="462"/>
      <c r="H9" s="56"/>
    </row>
    <row r="10" spans="1:13" x14ac:dyDescent="0.25">
      <c r="A10" s="474" t="s">
        <v>124</v>
      </c>
      <c r="B10" s="30" t="s">
        <v>52</v>
      </c>
      <c r="C10" s="318">
        <v>1995</v>
      </c>
      <c r="D10" s="63">
        <v>1218</v>
      </c>
      <c r="E10" s="318">
        <v>1910</v>
      </c>
      <c r="F10" s="416">
        <v>970</v>
      </c>
      <c r="G10" s="303">
        <f>SUM(C10:F10)</f>
        <v>6093</v>
      </c>
      <c r="H10" s="56"/>
      <c r="I10" s="56"/>
      <c r="J10" s="56"/>
      <c r="K10" s="56"/>
      <c r="L10" s="36"/>
      <c r="M10" s="36"/>
    </row>
    <row r="11" spans="1:13" x14ac:dyDescent="0.25">
      <c r="A11" s="474"/>
      <c r="B11" s="30" t="s">
        <v>53</v>
      </c>
      <c r="C11" s="317">
        <v>5873</v>
      </c>
      <c r="D11" s="58">
        <v>2776</v>
      </c>
      <c r="E11" s="317">
        <v>5911</v>
      </c>
      <c r="F11" s="346">
        <v>2469</v>
      </c>
      <c r="G11" s="301">
        <f t="shared" ref="G11:G74" si="0">SUM(C11:F11)</f>
        <v>17029</v>
      </c>
      <c r="H11" s="56"/>
      <c r="I11" s="56"/>
    </row>
    <row r="12" spans="1:13" x14ac:dyDescent="0.25">
      <c r="A12" s="474"/>
      <c r="B12" s="30" t="s">
        <v>54</v>
      </c>
      <c r="C12" s="317">
        <v>5155</v>
      </c>
      <c r="D12" s="58">
        <v>2732</v>
      </c>
      <c r="E12" s="317">
        <v>5379</v>
      </c>
      <c r="F12" s="346">
        <v>2340</v>
      </c>
      <c r="G12" s="301">
        <f t="shared" si="0"/>
        <v>15606</v>
      </c>
      <c r="H12" s="56"/>
      <c r="I12" s="56"/>
    </row>
    <row r="13" spans="1:13" x14ac:dyDescent="0.25">
      <c r="A13" s="474"/>
      <c r="B13" s="30" t="s">
        <v>55</v>
      </c>
      <c r="C13" s="317">
        <v>3562</v>
      </c>
      <c r="D13" s="58">
        <v>1682</v>
      </c>
      <c r="E13" s="317">
        <v>3559</v>
      </c>
      <c r="F13" s="346">
        <v>1426</v>
      </c>
      <c r="G13" s="301">
        <f t="shared" si="0"/>
        <v>10229</v>
      </c>
      <c r="H13" s="56"/>
      <c r="I13" s="56"/>
    </row>
    <row r="14" spans="1:13" x14ac:dyDescent="0.25">
      <c r="A14" s="474"/>
      <c r="B14" s="30" t="s">
        <v>56</v>
      </c>
      <c r="C14" s="317">
        <v>4896</v>
      </c>
      <c r="D14" s="65">
        <v>888</v>
      </c>
      <c r="E14" s="317">
        <v>5428</v>
      </c>
      <c r="F14" s="284">
        <v>765</v>
      </c>
      <c r="G14" s="301">
        <f t="shared" si="0"/>
        <v>11977</v>
      </c>
      <c r="H14" s="56"/>
      <c r="I14" s="56"/>
    </row>
    <row r="15" spans="1:13" x14ac:dyDescent="0.25">
      <c r="A15" s="474"/>
      <c r="B15" s="30" t="s">
        <v>57</v>
      </c>
      <c r="C15" s="317">
        <v>2423</v>
      </c>
      <c r="D15" s="65">
        <v>819</v>
      </c>
      <c r="E15" s="317">
        <v>2454</v>
      </c>
      <c r="F15" s="284">
        <v>708</v>
      </c>
      <c r="G15" s="301">
        <f t="shared" si="0"/>
        <v>6404</v>
      </c>
      <c r="H15" s="56"/>
      <c r="I15" s="56"/>
    </row>
    <row r="16" spans="1:13" x14ac:dyDescent="0.25">
      <c r="A16" s="474" t="s">
        <v>125</v>
      </c>
      <c r="B16" s="30" t="s">
        <v>58</v>
      </c>
      <c r="C16" s="317">
        <v>1643</v>
      </c>
      <c r="D16" s="65">
        <v>403</v>
      </c>
      <c r="E16" s="317">
        <v>1734</v>
      </c>
      <c r="F16" s="284">
        <v>361</v>
      </c>
      <c r="G16" s="301">
        <f t="shared" si="0"/>
        <v>4141</v>
      </c>
      <c r="H16" s="56"/>
      <c r="I16" s="56"/>
    </row>
    <row r="17" spans="1:9" x14ac:dyDescent="0.25">
      <c r="A17" s="474"/>
      <c r="B17" s="30" t="s">
        <v>59</v>
      </c>
      <c r="C17" s="317">
        <v>1724</v>
      </c>
      <c r="D17" s="65">
        <v>348</v>
      </c>
      <c r="E17" s="317">
        <v>1812</v>
      </c>
      <c r="F17" s="284">
        <v>340</v>
      </c>
      <c r="G17" s="301">
        <f t="shared" si="0"/>
        <v>4224</v>
      </c>
      <c r="H17" s="56"/>
      <c r="I17" s="56"/>
    </row>
    <row r="18" spans="1:9" x14ac:dyDescent="0.25">
      <c r="A18" s="474"/>
      <c r="B18" s="30" t="s">
        <v>60</v>
      </c>
      <c r="C18" s="317">
        <v>2000</v>
      </c>
      <c r="D18" s="65">
        <v>948</v>
      </c>
      <c r="E18" s="317">
        <v>2099</v>
      </c>
      <c r="F18" s="284">
        <v>696</v>
      </c>
      <c r="G18" s="301">
        <f t="shared" si="0"/>
        <v>5743</v>
      </c>
      <c r="H18" s="56"/>
      <c r="I18" s="56"/>
    </row>
    <row r="19" spans="1:9" x14ac:dyDescent="0.25">
      <c r="A19" s="474"/>
      <c r="B19" s="30" t="s">
        <v>61</v>
      </c>
      <c r="C19" s="317">
        <v>2067</v>
      </c>
      <c r="D19" s="65">
        <v>217</v>
      </c>
      <c r="E19" s="317">
        <v>2163</v>
      </c>
      <c r="F19" s="284">
        <v>240</v>
      </c>
      <c r="G19" s="301">
        <f t="shared" si="0"/>
        <v>4687</v>
      </c>
      <c r="H19" s="56"/>
      <c r="I19" s="56"/>
    </row>
    <row r="20" spans="1:9" x14ac:dyDescent="0.25">
      <c r="A20" s="474"/>
      <c r="B20" s="30" t="s">
        <v>62</v>
      </c>
      <c r="C20" s="317">
        <v>1831</v>
      </c>
      <c r="D20" s="58">
        <v>1057</v>
      </c>
      <c r="E20" s="317">
        <v>1736</v>
      </c>
      <c r="F20" s="284">
        <v>897</v>
      </c>
      <c r="G20" s="301">
        <f t="shared" si="0"/>
        <v>5521</v>
      </c>
      <c r="H20" s="56"/>
      <c r="I20" s="56"/>
    </row>
    <row r="21" spans="1:9" x14ac:dyDescent="0.25">
      <c r="A21" s="474"/>
      <c r="B21" s="30" t="s">
        <v>63</v>
      </c>
      <c r="C21" s="317">
        <v>1675</v>
      </c>
      <c r="D21" s="65">
        <v>186</v>
      </c>
      <c r="E21" s="317">
        <v>1750</v>
      </c>
      <c r="F21" s="284">
        <v>192</v>
      </c>
      <c r="G21" s="301">
        <f t="shared" si="0"/>
        <v>3803</v>
      </c>
      <c r="H21" s="36"/>
      <c r="I21" s="56"/>
    </row>
    <row r="22" spans="1:9" x14ac:dyDescent="0.25">
      <c r="A22" s="474"/>
      <c r="B22" s="30" t="s">
        <v>64</v>
      </c>
      <c r="C22" s="316">
        <v>26</v>
      </c>
      <c r="D22" s="65">
        <v>9</v>
      </c>
      <c r="E22" s="316">
        <v>16</v>
      </c>
      <c r="F22" s="284"/>
      <c r="G22" s="301">
        <f t="shared" si="0"/>
        <v>51</v>
      </c>
      <c r="H22" s="56"/>
      <c r="I22" s="36"/>
    </row>
    <row r="23" spans="1:9" x14ac:dyDescent="0.25">
      <c r="A23" s="475" t="s">
        <v>126</v>
      </c>
      <c r="B23" s="30" t="s">
        <v>65</v>
      </c>
      <c r="C23" s="317">
        <v>4196</v>
      </c>
      <c r="D23" s="65">
        <v>602</v>
      </c>
      <c r="E23" s="317">
        <v>4617</v>
      </c>
      <c r="F23" s="284">
        <v>640</v>
      </c>
      <c r="G23" s="301">
        <f t="shared" si="0"/>
        <v>10055</v>
      </c>
      <c r="H23" s="56"/>
      <c r="I23" s="56"/>
    </row>
    <row r="24" spans="1:9" x14ac:dyDescent="0.25">
      <c r="A24" s="475"/>
      <c r="B24" s="30" t="s">
        <v>66</v>
      </c>
      <c r="C24" s="317">
        <v>2555</v>
      </c>
      <c r="D24" s="65">
        <v>599</v>
      </c>
      <c r="E24" s="317">
        <v>2821</v>
      </c>
      <c r="F24" s="284">
        <v>591</v>
      </c>
      <c r="G24" s="301">
        <f t="shared" si="0"/>
        <v>6566</v>
      </c>
      <c r="H24" s="56"/>
      <c r="I24" s="56"/>
    </row>
    <row r="25" spans="1:9" x14ac:dyDescent="0.25">
      <c r="A25" s="475"/>
      <c r="B25" s="30" t="s">
        <v>67</v>
      </c>
      <c r="C25" s="317">
        <v>2202</v>
      </c>
      <c r="D25" s="65">
        <v>66</v>
      </c>
      <c r="E25" s="317">
        <v>2394</v>
      </c>
      <c r="F25" s="284">
        <v>82</v>
      </c>
      <c r="G25" s="301">
        <f t="shared" si="0"/>
        <v>4744</v>
      </c>
      <c r="H25" s="56"/>
      <c r="I25" s="56"/>
    </row>
    <row r="26" spans="1:9" x14ac:dyDescent="0.25">
      <c r="A26" s="475"/>
      <c r="B26" s="30" t="s">
        <v>68</v>
      </c>
      <c r="C26" s="317">
        <v>2810</v>
      </c>
      <c r="D26" s="65">
        <v>400</v>
      </c>
      <c r="E26" s="317">
        <v>3196</v>
      </c>
      <c r="F26" s="284">
        <v>427</v>
      </c>
      <c r="G26" s="301">
        <f t="shared" si="0"/>
        <v>6833</v>
      </c>
      <c r="H26" s="56"/>
      <c r="I26" s="56"/>
    </row>
    <row r="27" spans="1:9" x14ac:dyDescent="0.25">
      <c r="A27" s="475"/>
      <c r="B27" s="30" t="s">
        <v>69</v>
      </c>
      <c r="C27" s="317">
        <v>1383</v>
      </c>
      <c r="D27" s="65">
        <v>61</v>
      </c>
      <c r="E27" s="317">
        <v>1490</v>
      </c>
      <c r="F27" s="284">
        <v>84</v>
      </c>
      <c r="G27" s="301">
        <f t="shared" si="0"/>
        <v>3018</v>
      </c>
      <c r="H27" s="56"/>
      <c r="I27" s="56"/>
    </row>
    <row r="28" spans="1:9" x14ac:dyDescent="0.25">
      <c r="A28" s="475"/>
      <c r="B28" s="30" t="s">
        <v>70</v>
      </c>
      <c r="C28" s="317">
        <v>1916</v>
      </c>
      <c r="D28" s="65">
        <v>117</v>
      </c>
      <c r="E28" s="317">
        <v>2263</v>
      </c>
      <c r="F28" s="284">
        <v>138</v>
      </c>
      <c r="G28" s="301">
        <f t="shared" si="0"/>
        <v>4434</v>
      </c>
      <c r="H28" s="56"/>
      <c r="I28" s="56"/>
    </row>
    <row r="29" spans="1:9" x14ac:dyDescent="0.25">
      <c r="A29" s="475"/>
      <c r="B29" s="30" t="s">
        <v>71</v>
      </c>
      <c r="C29" s="317">
        <v>990</v>
      </c>
      <c r="D29" s="65">
        <v>36</v>
      </c>
      <c r="E29" s="317">
        <v>1117</v>
      </c>
      <c r="F29" s="284">
        <v>46</v>
      </c>
      <c r="G29" s="301">
        <f t="shared" si="0"/>
        <v>2189</v>
      </c>
      <c r="H29" s="56"/>
      <c r="I29" s="56"/>
    </row>
    <row r="30" spans="1:9" x14ac:dyDescent="0.25">
      <c r="A30" s="474" t="s">
        <v>127</v>
      </c>
      <c r="B30" s="30" t="s">
        <v>72</v>
      </c>
      <c r="C30" s="317">
        <v>3666</v>
      </c>
      <c r="D30" s="65">
        <v>962</v>
      </c>
      <c r="E30" s="317">
        <v>3985</v>
      </c>
      <c r="F30" s="284">
        <v>910</v>
      </c>
      <c r="G30" s="301">
        <f t="shared" si="0"/>
        <v>9523</v>
      </c>
      <c r="H30" s="56"/>
      <c r="I30" s="56"/>
    </row>
    <row r="31" spans="1:9" x14ac:dyDescent="0.25">
      <c r="A31" s="474"/>
      <c r="B31" s="30" t="s">
        <v>73</v>
      </c>
      <c r="C31" s="317">
        <v>1588</v>
      </c>
      <c r="D31" s="65">
        <v>310</v>
      </c>
      <c r="E31" s="317">
        <v>1564</v>
      </c>
      <c r="F31" s="284">
        <v>217</v>
      </c>
      <c r="G31" s="301">
        <f t="shared" si="0"/>
        <v>3679</v>
      </c>
      <c r="H31" s="56"/>
      <c r="I31" s="56"/>
    </row>
    <row r="32" spans="1:9" x14ac:dyDescent="0.25">
      <c r="A32" s="474"/>
      <c r="B32" s="30" t="s">
        <v>74</v>
      </c>
      <c r="C32" s="317">
        <v>1512</v>
      </c>
      <c r="D32" s="65">
        <v>392</v>
      </c>
      <c r="E32" s="317">
        <v>1629</v>
      </c>
      <c r="F32" s="284">
        <v>371</v>
      </c>
      <c r="G32" s="301">
        <f t="shared" si="0"/>
        <v>3904</v>
      </c>
      <c r="H32" s="56"/>
      <c r="I32" s="56"/>
    </row>
    <row r="33" spans="1:9" x14ac:dyDescent="0.25">
      <c r="A33" s="474"/>
      <c r="B33" s="30" t="s">
        <v>75</v>
      </c>
      <c r="C33" s="317">
        <v>1319</v>
      </c>
      <c r="D33" s="65">
        <v>79</v>
      </c>
      <c r="E33" s="317">
        <v>1320</v>
      </c>
      <c r="F33" s="284">
        <v>74</v>
      </c>
      <c r="G33" s="301">
        <f t="shared" si="0"/>
        <v>2792</v>
      </c>
      <c r="H33" s="56"/>
      <c r="I33" s="56"/>
    </row>
    <row r="34" spans="1:9" x14ac:dyDescent="0.25">
      <c r="A34" s="474"/>
      <c r="B34" s="30" t="s">
        <v>76</v>
      </c>
      <c r="C34" s="316">
        <v>497</v>
      </c>
      <c r="D34" s="65">
        <v>24</v>
      </c>
      <c r="E34" s="316">
        <v>494</v>
      </c>
      <c r="F34" s="284">
        <v>20</v>
      </c>
      <c r="G34" s="301">
        <f t="shared" si="0"/>
        <v>1035</v>
      </c>
      <c r="H34" s="36"/>
      <c r="I34" s="36"/>
    </row>
    <row r="35" spans="1:9" x14ac:dyDescent="0.25">
      <c r="A35" s="474"/>
      <c r="B35" s="30" t="s">
        <v>77</v>
      </c>
      <c r="C35" s="316">
        <v>71</v>
      </c>
      <c r="D35" s="65">
        <v>15</v>
      </c>
      <c r="E35" s="316">
        <v>88</v>
      </c>
      <c r="F35" s="284">
        <v>10</v>
      </c>
      <c r="G35" s="301">
        <f t="shared" si="0"/>
        <v>184</v>
      </c>
      <c r="H35" s="56"/>
      <c r="I35" s="36"/>
    </row>
    <row r="36" spans="1:9" x14ac:dyDescent="0.25">
      <c r="A36" s="474"/>
      <c r="B36" s="30" t="s">
        <v>78</v>
      </c>
      <c r="C36" s="317">
        <v>1752</v>
      </c>
      <c r="D36" s="65">
        <v>226</v>
      </c>
      <c r="E36" s="317">
        <v>1890</v>
      </c>
      <c r="F36" s="284">
        <v>197</v>
      </c>
      <c r="G36" s="301">
        <f t="shared" si="0"/>
        <v>4065</v>
      </c>
      <c r="H36" s="56"/>
      <c r="I36" s="56"/>
    </row>
    <row r="37" spans="1:9" x14ac:dyDescent="0.25">
      <c r="A37" s="474"/>
      <c r="B37" s="30" t="s">
        <v>79</v>
      </c>
      <c r="C37" s="317">
        <v>2025</v>
      </c>
      <c r="D37" s="65">
        <v>717</v>
      </c>
      <c r="E37" s="317">
        <v>2148</v>
      </c>
      <c r="F37" s="284">
        <v>720</v>
      </c>
      <c r="G37" s="301">
        <f t="shared" si="0"/>
        <v>5610</v>
      </c>
      <c r="H37" s="36"/>
      <c r="I37" s="56"/>
    </row>
    <row r="38" spans="1:9" x14ac:dyDescent="0.25">
      <c r="A38" s="474"/>
      <c r="B38" s="30" t="s">
        <v>80</v>
      </c>
      <c r="C38" s="316">
        <v>273</v>
      </c>
      <c r="D38" s="65">
        <v>25</v>
      </c>
      <c r="E38" s="316">
        <v>257</v>
      </c>
      <c r="F38" s="284">
        <v>17</v>
      </c>
      <c r="G38" s="301">
        <f t="shared" si="0"/>
        <v>572</v>
      </c>
      <c r="H38" s="56"/>
      <c r="I38" s="36"/>
    </row>
    <row r="39" spans="1:9" x14ac:dyDescent="0.25">
      <c r="A39" s="474" t="s">
        <v>128</v>
      </c>
      <c r="B39" s="30" t="s">
        <v>81</v>
      </c>
      <c r="C39" s="317">
        <v>2952</v>
      </c>
      <c r="D39" s="65">
        <v>241</v>
      </c>
      <c r="E39" s="317">
        <v>3230</v>
      </c>
      <c r="F39" s="284">
        <v>230</v>
      </c>
      <c r="G39" s="301">
        <f t="shared" si="0"/>
        <v>6653</v>
      </c>
      <c r="H39" s="56"/>
      <c r="I39" s="56"/>
    </row>
    <row r="40" spans="1:9" x14ac:dyDescent="0.25">
      <c r="A40" s="474"/>
      <c r="B40" s="30" t="s">
        <v>82</v>
      </c>
      <c r="C40" s="316">
        <v>837</v>
      </c>
      <c r="D40" s="65">
        <v>29</v>
      </c>
      <c r="E40" s="316">
        <v>902</v>
      </c>
      <c r="F40" s="284">
        <v>42</v>
      </c>
      <c r="G40" s="301">
        <f t="shared" si="0"/>
        <v>1810</v>
      </c>
      <c r="H40" s="56"/>
      <c r="I40" s="36"/>
    </row>
    <row r="41" spans="1:9" x14ac:dyDescent="0.25">
      <c r="A41" s="474"/>
      <c r="B41" s="30" t="s">
        <v>83</v>
      </c>
      <c r="C41" s="317">
        <v>1738</v>
      </c>
      <c r="D41" s="65">
        <v>140</v>
      </c>
      <c r="E41" s="317">
        <v>1831</v>
      </c>
      <c r="F41" s="284">
        <v>143</v>
      </c>
      <c r="G41" s="301">
        <f t="shared" si="0"/>
        <v>3852</v>
      </c>
      <c r="H41" s="56"/>
      <c r="I41" s="56"/>
    </row>
    <row r="42" spans="1:9" x14ac:dyDescent="0.25">
      <c r="A42" s="474"/>
      <c r="B42" s="30" t="s">
        <v>84</v>
      </c>
      <c r="C42" s="317">
        <v>1592</v>
      </c>
      <c r="D42" s="65">
        <v>324</v>
      </c>
      <c r="E42" s="317">
        <v>1728</v>
      </c>
      <c r="F42" s="284">
        <v>311</v>
      </c>
      <c r="G42" s="301">
        <f t="shared" si="0"/>
        <v>3955</v>
      </c>
      <c r="H42" s="56"/>
      <c r="I42" s="56"/>
    </row>
    <row r="43" spans="1:9" x14ac:dyDescent="0.25">
      <c r="A43" s="474"/>
      <c r="B43" s="30" t="s">
        <v>85</v>
      </c>
      <c r="C43" s="316">
        <v>969</v>
      </c>
      <c r="D43" s="65">
        <v>63</v>
      </c>
      <c r="E43" s="317">
        <v>995</v>
      </c>
      <c r="F43" s="284">
        <v>56</v>
      </c>
      <c r="G43" s="301">
        <f t="shared" si="0"/>
        <v>2083</v>
      </c>
      <c r="H43" s="56"/>
      <c r="I43" s="36"/>
    </row>
    <row r="44" spans="1:9" x14ac:dyDescent="0.25">
      <c r="A44" s="474"/>
      <c r="B44" s="30" t="s">
        <v>86</v>
      </c>
      <c r="C44" s="316">
        <v>978</v>
      </c>
      <c r="D44" s="65">
        <v>31</v>
      </c>
      <c r="E44" s="317">
        <v>1083</v>
      </c>
      <c r="F44" s="284">
        <v>25</v>
      </c>
      <c r="G44" s="301">
        <f t="shared" si="0"/>
        <v>2117</v>
      </c>
      <c r="H44" s="36"/>
      <c r="I44" s="36"/>
    </row>
    <row r="45" spans="1:9" x14ac:dyDescent="0.25">
      <c r="A45" s="474"/>
      <c r="B45" s="30" t="s">
        <v>87</v>
      </c>
      <c r="C45" s="316">
        <v>234</v>
      </c>
      <c r="D45" s="65">
        <v>12</v>
      </c>
      <c r="E45" s="316">
        <v>219</v>
      </c>
      <c r="F45" s="284">
        <v>18</v>
      </c>
      <c r="G45" s="301">
        <f t="shared" si="0"/>
        <v>483</v>
      </c>
      <c r="H45" s="56"/>
      <c r="I45" s="36"/>
    </row>
    <row r="46" spans="1:9" x14ac:dyDescent="0.25">
      <c r="A46" s="474" t="s">
        <v>129</v>
      </c>
      <c r="B46" s="30" t="s">
        <v>88</v>
      </c>
      <c r="C46" s="317">
        <v>1489</v>
      </c>
      <c r="D46" s="58">
        <v>1120</v>
      </c>
      <c r="E46" s="317">
        <v>1482</v>
      </c>
      <c r="F46" s="346">
        <v>1065</v>
      </c>
      <c r="G46" s="301">
        <f t="shared" si="0"/>
        <v>5156</v>
      </c>
      <c r="H46" s="56"/>
      <c r="I46" s="56"/>
    </row>
    <row r="47" spans="1:9" x14ac:dyDescent="0.25">
      <c r="A47" s="474"/>
      <c r="B47" s="30" t="s">
        <v>89</v>
      </c>
      <c r="C47" s="317">
        <v>2541</v>
      </c>
      <c r="D47" s="58">
        <v>1764</v>
      </c>
      <c r="E47" s="317">
        <v>2460</v>
      </c>
      <c r="F47" s="346">
        <v>1611</v>
      </c>
      <c r="G47" s="301">
        <f t="shared" si="0"/>
        <v>8376</v>
      </c>
      <c r="H47" s="56"/>
      <c r="I47" s="56"/>
    </row>
    <row r="48" spans="1:9" x14ac:dyDescent="0.25">
      <c r="A48" s="474"/>
      <c r="B48" s="30" t="s">
        <v>90</v>
      </c>
      <c r="C48" s="317">
        <v>1681</v>
      </c>
      <c r="D48" s="65">
        <v>617</v>
      </c>
      <c r="E48" s="317">
        <v>1812</v>
      </c>
      <c r="F48" s="284">
        <v>464</v>
      </c>
      <c r="G48" s="301">
        <f t="shared" si="0"/>
        <v>4574</v>
      </c>
      <c r="H48" s="56"/>
      <c r="I48" s="56"/>
    </row>
    <row r="49" spans="1:9" x14ac:dyDescent="0.25">
      <c r="A49" s="474"/>
      <c r="B49" s="30" t="s">
        <v>91</v>
      </c>
      <c r="C49" s="317">
        <v>1217</v>
      </c>
      <c r="D49" s="58">
        <v>218</v>
      </c>
      <c r="E49" s="317">
        <v>1253</v>
      </c>
      <c r="F49" s="346">
        <v>199</v>
      </c>
      <c r="G49" s="301">
        <f t="shared" si="0"/>
        <v>2887</v>
      </c>
      <c r="H49" s="56"/>
      <c r="I49" s="56"/>
    </row>
    <row r="50" spans="1:9" x14ac:dyDescent="0.25">
      <c r="A50" s="474"/>
      <c r="B50" s="30" t="s">
        <v>92</v>
      </c>
      <c r="C50" s="317">
        <v>3531</v>
      </c>
      <c r="D50" s="58">
        <v>1488</v>
      </c>
      <c r="E50" s="317">
        <v>3522</v>
      </c>
      <c r="F50" s="346">
        <v>1326</v>
      </c>
      <c r="G50" s="301">
        <f t="shared" si="0"/>
        <v>9867</v>
      </c>
      <c r="H50" s="56"/>
      <c r="I50" s="56"/>
    </row>
    <row r="51" spans="1:9" x14ac:dyDescent="0.25">
      <c r="A51" s="474"/>
      <c r="B51" s="30" t="s">
        <v>93</v>
      </c>
      <c r="C51" s="317">
        <v>3757</v>
      </c>
      <c r="D51" s="58">
        <v>1423</v>
      </c>
      <c r="E51" s="317">
        <v>4077</v>
      </c>
      <c r="F51" s="346">
        <v>1328</v>
      </c>
      <c r="G51" s="301">
        <f t="shared" si="0"/>
        <v>10585</v>
      </c>
      <c r="H51" s="56"/>
      <c r="I51" s="56"/>
    </row>
    <row r="52" spans="1:9" x14ac:dyDescent="0.25">
      <c r="A52" s="474"/>
      <c r="B52" s="30" t="s">
        <v>94</v>
      </c>
      <c r="C52" s="317">
        <v>1682</v>
      </c>
      <c r="D52" s="65">
        <v>186</v>
      </c>
      <c r="E52" s="317">
        <v>1827</v>
      </c>
      <c r="F52" s="284">
        <v>181</v>
      </c>
      <c r="G52" s="301">
        <f t="shared" si="0"/>
        <v>3876</v>
      </c>
      <c r="H52" s="56"/>
      <c r="I52" s="56"/>
    </row>
    <row r="53" spans="1:9" x14ac:dyDescent="0.25">
      <c r="A53" s="474"/>
      <c r="B53" s="30" t="s">
        <v>95</v>
      </c>
      <c r="C53" s="317">
        <v>3436</v>
      </c>
      <c r="D53" s="65">
        <v>832</v>
      </c>
      <c r="E53" s="317">
        <v>3800</v>
      </c>
      <c r="F53" s="284">
        <v>748</v>
      </c>
      <c r="G53" s="301">
        <f t="shared" si="0"/>
        <v>8816</v>
      </c>
      <c r="H53" s="56"/>
      <c r="I53" s="56"/>
    </row>
    <row r="54" spans="1:9" x14ac:dyDescent="0.25">
      <c r="A54" s="474"/>
      <c r="B54" s="30" t="s">
        <v>96</v>
      </c>
      <c r="C54" s="317">
        <v>1003</v>
      </c>
      <c r="D54" s="58">
        <v>314</v>
      </c>
      <c r="E54" s="317">
        <v>981</v>
      </c>
      <c r="F54" s="346">
        <v>266</v>
      </c>
      <c r="G54" s="301">
        <f t="shared" si="0"/>
        <v>2564</v>
      </c>
      <c r="H54" s="56"/>
      <c r="I54" s="36"/>
    </row>
    <row r="55" spans="1:9" x14ac:dyDescent="0.25">
      <c r="A55" s="474"/>
      <c r="B55" s="30" t="s">
        <v>97</v>
      </c>
      <c r="C55" s="317">
        <v>2112</v>
      </c>
      <c r="D55" s="65">
        <v>122</v>
      </c>
      <c r="E55" s="317">
        <v>2258</v>
      </c>
      <c r="F55" s="284">
        <v>120</v>
      </c>
      <c r="G55" s="301">
        <f t="shared" si="0"/>
        <v>4612</v>
      </c>
      <c r="H55" s="56"/>
      <c r="I55" s="56"/>
    </row>
    <row r="56" spans="1:9" x14ac:dyDescent="0.25">
      <c r="A56" s="474" t="s">
        <v>130</v>
      </c>
      <c r="B56" s="30" t="s">
        <v>98</v>
      </c>
      <c r="C56" s="317">
        <v>4452</v>
      </c>
      <c r="D56" s="58">
        <v>3770</v>
      </c>
      <c r="E56" s="317">
        <v>4405</v>
      </c>
      <c r="F56" s="346">
        <v>3385</v>
      </c>
      <c r="G56" s="301">
        <f t="shared" si="0"/>
        <v>16012</v>
      </c>
      <c r="H56" s="56"/>
      <c r="I56" s="56"/>
    </row>
    <row r="57" spans="1:9" x14ac:dyDescent="0.25">
      <c r="A57" s="474"/>
      <c r="B57" s="30" t="s">
        <v>99</v>
      </c>
      <c r="C57" s="317">
        <v>3307</v>
      </c>
      <c r="D57" s="58">
        <v>1843</v>
      </c>
      <c r="E57" s="317">
        <v>3382</v>
      </c>
      <c r="F57" s="346">
        <v>1593</v>
      </c>
      <c r="G57" s="301">
        <f t="shared" si="0"/>
        <v>10125</v>
      </c>
      <c r="H57" s="56"/>
      <c r="I57" s="56"/>
    </row>
    <row r="58" spans="1:9" x14ac:dyDescent="0.25">
      <c r="A58" s="474"/>
      <c r="B58" s="30" t="s">
        <v>100</v>
      </c>
      <c r="C58" s="317">
        <v>2257</v>
      </c>
      <c r="D58" s="65">
        <v>930</v>
      </c>
      <c r="E58" s="317">
        <v>2334</v>
      </c>
      <c r="F58" s="284">
        <v>825</v>
      </c>
      <c r="G58" s="301">
        <f t="shared" si="0"/>
        <v>6346</v>
      </c>
      <c r="H58" s="56"/>
      <c r="I58" s="56"/>
    </row>
    <row r="59" spans="1:9" x14ac:dyDescent="0.25">
      <c r="A59" s="474"/>
      <c r="B59" s="30" t="s">
        <v>101</v>
      </c>
      <c r="C59" s="317">
        <v>2195</v>
      </c>
      <c r="D59" s="65">
        <v>479</v>
      </c>
      <c r="E59" s="317">
        <v>2301</v>
      </c>
      <c r="F59" s="284">
        <v>449</v>
      </c>
      <c r="G59" s="301">
        <f t="shared" si="0"/>
        <v>5424</v>
      </c>
      <c r="H59" s="56"/>
      <c r="I59" s="56"/>
    </row>
    <row r="60" spans="1:9" x14ac:dyDescent="0.25">
      <c r="A60" s="474"/>
      <c r="B60" s="30" t="s">
        <v>102</v>
      </c>
      <c r="C60" s="317">
        <v>3178</v>
      </c>
      <c r="D60" s="65">
        <v>649</v>
      </c>
      <c r="E60" s="317">
        <v>3351</v>
      </c>
      <c r="F60" s="284">
        <v>639</v>
      </c>
      <c r="G60" s="301">
        <f t="shared" si="0"/>
        <v>7817</v>
      </c>
      <c r="H60" s="56"/>
      <c r="I60" s="56"/>
    </row>
    <row r="61" spans="1:9" x14ac:dyDescent="0.25">
      <c r="A61" s="474" t="s">
        <v>131</v>
      </c>
      <c r="B61" s="30" t="s">
        <v>103</v>
      </c>
      <c r="C61" s="317">
        <v>4489</v>
      </c>
      <c r="D61" s="58">
        <v>2024</v>
      </c>
      <c r="E61" s="317">
        <v>4806</v>
      </c>
      <c r="F61" s="346">
        <v>1811</v>
      </c>
      <c r="G61" s="301">
        <f t="shared" si="0"/>
        <v>13130</v>
      </c>
      <c r="H61" s="56"/>
      <c r="I61" s="56"/>
    </row>
    <row r="62" spans="1:9" x14ac:dyDescent="0.25">
      <c r="A62" s="474"/>
      <c r="B62" s="30" t="s">
        <v>104</v>
      </c>
      <c r="C62" s="317">
        <v>2849</v>
      </c>
      <c r="D62" s="65">
        <v>897</v>
      </c>
      <c r="E62" s="317">
        <v>2921</v>
      </c>
      <c r="F62" s="284">
        <v>896</v>
      </c>
      <c r="G62" s="301">
        <f t="shared" si="0"/>
        <v>7563</v>
      </c>
      <c r="H62" s="56"/>
      <c r="I62" s="56"/>
    </row>
    <row r="63" spans="1:9" x14ac:dyDescent="0.25">
      <c r="A63" s="474"/>
      <c r="B63" s="30" t="s">
        <v>105</v>
      </c>
      <c r="C63" s="317">
        <v>588</v>
      </c>
      <c r="D63" s="65">
        <v>58</v>
      </c>
      <c r="E63" s="317">
        <v>616</v>
      </c>
      <c r="F63" s="284">
        <v>45</v>
      </c>
      <c r="G63" s="301">
        <f t="shared" si="0"/>
        <v>1307</v>
      </c>
      <c r="H63" s="56"/>
      <c r="I63" s="36"/>
    </row>
    <row r="64" spans="1:9" x14ac:dyDescent="0.25">
      <c r="A64" s="475" t="s">
        <v>133</v>
      </c>
      <c r="B64" s="30" t="s">
        <v>106</v>
      </c>
      <c r="C64" s="317">
        <v>1778</v>
      </c>
      <c r="D64" s="65">
        <v>433</v>
      </c>
      <c r="E64" s="317">
        <v>1873</v>
      </c>
      <c r="F64" s="284">
        <v>371</v>
      </c>
      <c r="G64" s="301">
        <f t="shared" si="0"/>
        <v>4455</v>
      </c>
      <c r="H64" s="56"/>
      <c r="I64" s="56"/>
    </row>
    <row r="65" spans="1:9" x14ac:dyDescent="0.25">
      <c r="A65" s="475"/>
      <c r="B65" s="30" t="s">
        <v>107</v>
      </c>
      <c r="C65" s="317">
        <v>1390</v>
      </c>
      <c r="D65" s="65">
        <v>631</v>
      </c>
      <c r="E65" s="317">
        <v>1340</v>
      </c>
      <c r="F65" s="284">
        <v>538</v>
      </c>
      <c r="G65" s="301">
        <f t="shared" si="0"/>
        <v>3899</v>
      </c>
      <c r="H65" s="56"/>
      <c r="I65" s="56"/>
    </row>
    <row r="66" spans="1:9" x14ac:dyDescent="0.25">
      <c r="A66" s="475"/>
      <c r="B66" s="30" t="s">
        <v>108</v>
      </c>
      <c r="C66" s="317">
        <v>716</v>
      </c>
      <c r="D66" s="65">
        <v>231</v>
      </c>
      <c r="E66" s="317">
        <v>722</v>
      </c>
      <c r="F66" s="284">
        <v>217</v>
      </c>
      <c r="G66" s="301">
        <f t="shared" si="0"/>
        <v>1886</v>
      </c>
      <c r="H66" s="56"/>
      <c r="I66" s="36"/>
    </row>
    <row r="67" spans="1:9" x14ac:dyDescent="0.25">
      <c r="A67" s="475"/>
      <c r="B67" s="30" t="s">
        <v>109</v>
      </c>
      <c r="C67" s="317">
        <v>1212</v>
      </c>
      <c r="D67" s="65">
        <v>483</v>
      </c>
      <c r="E67" s="317">
        <v>1284</v>
      </c>
      <c r="F67" s="284">
        <v>490</v>
      </c>
      <c r="G67" s="301">
        <f t="shared" si="0"/>
        <v>3469</v>
      </c>
      <c r="H67" s="56"/>
      <c r="I67" s="56"/>
    </row>
    <row r="68" spans="1:9" x14ac:dyDescent="0.25">
      <c r="A68" s="475"/>
      <c r="B68" s="30" t="s">
        <v>110</v>
      </c>
      <c r="C68" s="316">
        <v>717</v>
      </c>
      <c r="D68" s="65">
        <v>155</v>
      </c>
      <c r="E68" s="316">
        <v>724</v>
      </c>
      <c r="F68" s="284">
        <v>147</v>
      </c>
      <c r="G68" s="301">
        <f t="shared" si="0"/>
        <v>1743</v>
      </c>
      <c r="H68" s="56"/>
      <c r="I68" s="36"/>
    </row>
    <row r="69" spans="1:9" x14ac:dyDescent="0.25">
      <c r="A69" s="475"/>
      <c r="B69" s="30" t="s">
        <v>111</v>
      </c>
      <c r="C69" s="317">
        <v>924</v>
      </c>
      <c r="D69" s="65">
        <v>246</v>
      </c>
      <c r="E69" s="317">
        <v>944</v>
      </c>
      <c r="F69" s="284">
        <v>225</v>
      </c>
      <c r="G69" s="301">
        <f t="shared" si="0"/>
        <v>2339</v>
      </c>
      <c r="H69" s="56"/>
      <c r="I69" s="36"/>
    </row>
    <row r="70" spans="1:9" x14ac:dyDescent="0.25">
      <c r="A70" s="475"/>
      <c r="B70" s="30" t="s">
        <v>112</v>
      </c>
      <c r="C70" s="317">
        <v>1078</v>
      </c>
      <c r="D70" s="65">
        <v>87</v>
      </c>
      <c r="E70" s="317">
        <v>1134</v>
      </c>
      <c r="F70" s="284">
        <v>72</v>
      </c>
      <c r="G70" s="301">
        <f t="shared" si="0"/>
        <v>2371</v>
      </c>
      <c r="H70" s="56"/>
      <c r="I70" s="56"/>
    </row>
    <row r="71" spans="1:9" x14ac:dyDescent="0.25">
      <c r="A71" s="475"/>
      <c r="B71" s="30" t="s">
        <v>113</v>
      </c>
      <c r="C71" s="317">
        <v>1380</v>
      </c>
      <c r="D71" s="65">
        <v>45</v>
      </c>
      <c r="E71" s="317">
        <v>1432</v>
      </c>
      <c r="F71" s="284">
        <v>48</v>
      </c>
      <c r="G71" s="301">
        <f t="shared" si="0"/>
        <v>2905</v>
      </c>
      <c r="H71" s="56"/>
      <c r="I71" s="56"/>
    </row>
    <row r="72" spans="1:9" x14ac:dyDescent="0.25">
      <c r="A72" s="475"/>
      <c r="B72" s="30" t="s">
        <v>114</v>
      </c>
      <c r="C72" s="317">
        <v>974</v>
      </c>
      <c r="D72" s="58">
        <v>44</v>
      </c>
      <c r="E72" s="317">
        <v>1049</v>
      </c>
      <c r="F72" s="346">
        <v>48</v>
      </c>
      <c r="G72" s="301">
        <f t="shared" si="0"/>
        <v>2115</v>
      </c>
      <c r="H72" s="56"/>
      <c r="I72" s="56"/>
    </row>
    <row r="73" spans="1:9" x14ac:dyDescent="0.25">
      <c r="A73" s="474" t="s">
        <v>132</v>
      </c>
      <c r="B73" s="30" t="s">
        <v>115</v>
      </c>
      <c r="C73" s="317">
        <v>3387</v>
      </c>
      <c r="D73" s="65">
        <v>258</v>
      </c>
      <c r="E73" s="317">
        <v>3732</v>
      </c>
      <c r="F73" s="284">
        <v>265</v>
      </c>
      <c r="G73" s="301">
        <f t="shared" si="0"/>
        <v>7642</v>
      </c>
      <c r="H73" s="56"/>
      <c r="I73" s="56"/>
    </row>
    <row r="74" spans="1:9" x14ac:dyDescent="0.25">
      <c r="A74" s="474"/>
      <c r="B74" s="30" t="s">
        <v>116</v>
      </c>
      <c r="C74" s="317">
        <v>1285</v>
      </c>
      <c r="D74" s="65">
        <v>137</v>
      </c>
      <c r="E74" s="317">
        <v>1292</v>
      </c>
      <c r="F74" s="284">
        <v>102</v>
      </c>
      <c r="G74" s="301">
        <f t="shared" si="0"/>
        <v>2816</v>
      </c>
      <c r="H74" s="56"/>
      <c r="I74" s="56"/>
    </row>
    <row r="75" spans="1:9" x14ac:dyDescent="0.25">
      <c r="A75" s="474"/>
      <c r="B75" s="30" t="s">
        <v>117</v>
      </c>
      <c r="C75" s="317">
        <v>623</v>
      </c>
      <c r="D75" s="58">
        <v>584</v>
      </c>
      <c r="E75" s="317">
        <v>654</v>
      </c>
      <c r="F75" s="346">
        <v>541</v>
      </c>
      <c r="G75" s="301">
        <f t="shared" ref="G75:G78" si="1">SUM(C75:F75)</f>
        <v>2402</v>
      </c>
      <c r="H75" s="56"/>
      <c r="I75" s="36"/>
    </row>
    <row r="76" spans="1:9" x14ac:dyDescent="0.25">
      <c r="A76" s="474"/>
      <c r="B76" s="30" t="s">
        <v>118</v>
      </c>
      <c r="C76" s="317">
        <v>1440</v>
      </c>
      <c r="D76" s="65">
        <v>98</v>
      </c>
      <c r="E76" s="317">
        <v>1628</v>
      </c>
      <c r="F76" s="284">
        <v>103</v>
      </c>
      <c r="G76" s="301">
        <f t="shared" si="1"/>
        <v>3269</v>
      </c>
      <c r="H76" s="56"/>
      <c r="I76" s="56"/>
    </row>
    <row r="77" spans="1:9" x14ac:dyDescent="0.25">
      <c r="A77" s="474"/>
      <c r="B77" s="30" t="s">
        <v>119</v>
      </c>
      <c r="C77" s="317">
        <v>2171</v>
      </c>
      <c r="D77" s="65">
        <v>164</v>
      </c>
      <c r="E77" s="317">
        <v>2358</v>
      </c>
      <c r="F77" s="284">
        <v>146</v>
      </c>
      <c r="G77" s="301">
        <f t="shared" si="1"/>
        <v>4839</v>
      </c>
      <c r="H77" s="36"/>
      <c r="I77" s="56"/>
    </row>
    <row r="78" spans="1:9" x14ac:dyDescent="0.25">
      <c r="A78" s="474"/>
      <c r="B78" s="30" t="s">
        <v>120</v>
      </c>
      <c r="C78" s="317">
        <v>414</v>
      </c>
      <c r="D78" s="65">
        <v>88</v>
      </c>
      <c r="E78" s="317">
        <v>355</v>
      </c>
      <c r="F78" s="284">
        <v>33</v>
      </c>
      <c r="G78" s="300">
        <f t="shared" si="1"/>
        <v>890</v>
      </c>
      <c r="H78" s="36"/>
      <c r="I78" s="36"/>
    </row>
    <row r="79" spans="1:9" x14ac:dyDescent="0.25">
      <c r="B79" s="41" t="s">
        <v>121</v>
      </c>
      <c r="C79" s="55">
        <f>SUMPRODUCT(C10:C78)</f>
        <v>138178</v>
      </c>
      <c r="D79" s="62">
        <f>SUM(D10:D78)</f>
        <v>41172</v>
      </c>
      <c r="E79" s="55">
        <f>SUM(E10:E78)</f>
        <v>145321</v>
      </c>
      <c r="F79" s="62">
        <f>SUM(F10:F78)</f>
        <v>37070</v>
      </c>
      <c r="G79" s="169">
        <f>SUM(G10:G78)</f>
        <v>361741</v>
      </c>
      <c r="H79" s="36"/>
      <c r="I79" s="36"/>
    </row>
  </sheetData>
  <mergeCells count="19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G7:G9"/>
    <mergeCell ref="B7:B9"/>
    <mergeCell ref="A7:A9"/>
    <mergeCell ref="C8:C9"/>
    <mergeCell ref="D8:D9"/>
    <mergeCell ref="E8:E9"/>
    <mergeCell ref="F8:F9"/>
    <mergeCell ref="C7:D7"/>
    <mergeCell ref="E7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R81"/>
  <sheetViews>
    <sheetView topLeftCell="BG1" zoomScale="60" zoomScaleNormal="60" workbookViewId="0">
      <selection activeCell="BX24" sqref="BX24"/>
    </sheetView>
  </sheetViews>
  <sheetFormatPr baseColWidth="10" defaultRowHeight="15" x14ac:dyDescent="0.25"/>
  <cols>
    <col min="1" max="1" width="15.7109375" customWidth="1"/>
    <col min="2" max="2" width="30.7109375" customWidth="1"/>
    <col min="3" max="46" width="11.7109375" customWidth="1"/>
    <col min="47" max="69" width="11.7109375" style="144" customWidth="1"/>
    <col min="70" max="70" width="11.7109375" customWidth="1"/>
  </cols>
  <sheetData>
    <row r="1" spans="1:70" s="83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0" ht="15.75" x14ac:dyDescent="0.25">
      <c r="A3" s="2" t="s">
        <v>380</v>
      </c>
    </row>
    <row r="4" spans="1:70" s="67" customFormat="1" ht="15.75" x14ac:dyDescent="0.25">
      <c r="A4" s="2"/>
      <c r="G4" s="36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</row>
    <row r="5" spans="1:70" s="67" customFormat="1" ht="15.75" x14ac:dyDescent="0.25">
      <c r="A5" s="2" t="s">
        <v>397</v>
      </c>
      <c r="F5" s="392"/>
      <c r="G5" s="392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36"/>
      <c r="BR5" s="36"/>
    </row>
    <row r="6" spans="1:70" x14ac:dyDescent="0.25">
      <c r="B6" s="86"/>
      <c r="BQ6" s="36"/>
      <c r="BR6" s="36"/>
    </row>
    <row r="7" spans="1:70" x14ac:dyDescent="0.25">
      <c r="A7" s="481" t="s">
        <v>123</v>
      </c>
      <c r="B7" s="478" t="s">
        <v>122</v>
      </c>
      <c r="C7" s="484" t="s">
        <v>208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6"/>
      <c r="Y7" s="485" t="s">
        <v>209</v>
      </c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6"/>
      <c r="AU7" s="485" t="s">
        <v>247</v>
      </c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9" t="s">
        <v>248</v>
      </c>
      <c r="BR7" s="476" t="s">
        <v>258</v>
      </c>
    </row>
    <row r="8" spans="1:70" s="64" customFormat="1" ht="15.75" customHeight="1" x14ac:dyDescent="0.25">
      <c r="A8" s="482"/>
      <c r="B8" s="479"/>
      <c r="C8" s="487" t="s">
        <v>177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4" t="s">
        <v>145</v>
      </c>
      <c r="O8" s="485"/>
      <c r="P8" s="485"/>
      <c r="Q8" s="485"/>
      <c r="R8" s="485"/>
      <c r="S8" s="485"/>
      <c r="T8" s="485"/>
      <c r="U8" s="485"/>
      <c r="V8" s="485"/>
      <c r="W8" s="485"/>
      <c r="X8" s="486"/>
      <c r="Y8" s="485" t="s">
        <v>177</v>
      </c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4" t="s">
        <v>145</v>
      </c>
      <c r="AK8" s="485"/>
      <c r="AL8" s="485"/>
      <c r="AM8" s="485"/>
      <c r="AN8" s="485"/>
      <c r="AO8" s="485"/>
      <c r="AP8" s="485"/>
      <c r="AQ8" s="485"/>
      <c r="AR8" s="485"/>
      <c r="AS8" s="485"/>
      <c r="AT8" s="486"/>
      <c r="AU8" s="485" t="s">
        <v>177</v>
      </c>
      <c r="AV8" s="485"/>
      <c r="AW8" s="485"/>
      <c r="AX8" s="485"/>
      <c r="AY8" s="485"/>
      <c r="AZ8" s="485"/>
      <c r="BA8" s="485"/>
      <c r="BB8" s="485"/>
      <c r="BC8" s="485"/>
      <c r="BD8" s="485"/>
      <c r="BE8" s="485"/>
      <c r="BF8" s="484" t="s">
        <v>145</v>
      </c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90"/>
      <c r="BR8" s="477"/>
    </row>
    <row r="9" spans="1:70" s="69" customFormat="1" ht="30" x14ac:dyDescent="0.25">
      <c r="A9" s="483"/>
      <c r="B9" s="480"/>
      <c r="C9" s="70" t="s">
        <v>181</v>
      </c>
      <c r="D9" s="71" t="s">
        <v>182</v>
      </c>
      <c r="E9" s="71" t="s">
        <v>183</v>
      </c>
      <c r="F9" s="71" t="s">
        <v>184</v>
      </c>
      <c r="G9" s="71" t="s">
        <v>185</v>
      </c>
      <c r="H9" s="71" t="s">
        <v>186</v>
      </c>
      <c r="I9" s="71" t="s">
        <v>187</v>
      </c>
      <c r="J9" s="71" t="s">
        <v>188</v>
      </c>
      <c r="K9" s="71" t="s">
        <v>189</v>
      </c>
      <c r="L9" s="71" t="s">
        <v>190</v>
      </c>
      <c r="M9" s="71" t="s">
        <v>191</v>
      </c>
      <c r="N9" s="71" t="s">
        <v>181</v>
      </c>
      <c r="O9" s="71" t="s">
        <v>182</v>
      </c>
      <c r="P9" s="71" t="s">
        <v>183</v>
      </c>
      <c r="Q9" s="71" t="s">
        <v>184</v>
      </c>
      <c r="R9" s="71" t="s">
        <v>185</v>
      </c>
      <c r="S9" s="71" t="s">
        <v>186</v>
      </c>
      <c r="T9" s="71" t="s">
        <v>187</v>
      </c>
      <c r="U9" s="71" t="s">
        <v>188</v>
      </c>
      <c r="V9" s="71" t="s">
        <v>189</v>
      </c>
      <c r="W9" s="71" t="s">
        <v>190</v>
      </c>
      <c r="X9" s="260" t="s">
        <v>191</v>
      </c>
      <c r="Y9" s="259" t="s">
        <v>181</v>
      </c>
      <c r="Z9" s="71" t="s">
        <v>182</v>
      </c>
      <c r="AA9" s="71" t="s">
        <v>183</v>
      </c>
      <c r="AB9" s="71" t="s">
        <v>184</v>
      </c>
      <c r="AC9" s="71" t="s">
        <v>185</v>
      </c>
      <c r="AD9" s="71" t="s">
        <v>186</v>
      </c>
      <c r="AE9" s="71" t="s">
        <v>187</v>
      </c>
      <c r="AF9" s="71" t="s">
        <v>188</v>
      </c>
      <c r="AG9" s="71" t="s">
        <v>189</v>
      </c>
      <c r="AH9" s="71" t="s">
        <v>190</v>
      </c>
      <c r="AI9" s="71" t="s">
        <v>191</v>
      </c>
      <c r="AJ9" s="71" t="s">
        <v>181</v>
      </c>
      <c r="AK9" s="71" t="s">
        <v>182</v>
      </c>
      <c r="AL9" s="71" t="s">
        <v>183</v>
      </c>
      <c r="AM9" s="71" t="s">
        <v>184</v>
      </c>
      <c r="AN9" s="71" t="s">
        <v>185</v>
      </c>
      <c r="AO9" s="71" t="s">
        <v>186</v>
      </c>
      <c r="AP9" s="71" t="s">
        <v>187</v>
      </c>
      <c r="AQ9" s="71" t="s">
        <v>188</v>
      </c>
      <c r="AR9" s="71" t="s">
        <v>189</v>
      </c>
      <c r="AS9" s="71" t="s">
        <v>190</v>
      </c>
      <c r="AT9" s="260" t="s">
        <v>191</v>
      </c>
      <c r="AU9" s="259" t="s">
        <v>181</v>
      </c>
      <c r="AV9" s="71" t="s">
        <v>182</v>
      </c>
      <c r="AW9" s="71" t="s">
        <v>183</v>
      </c>
      <c r="AX9" s="71" t="s">
        <v>184</v>
      </c>
      <c r="AY9" s="71" t="s">
        <v>185</v>
      </c>
      <c r="AZ9" s="71" t="s">
        <v>186</v>
      </c>
      <c r="BA9" s="71" t="s">
        <v>187</v>
      </c>
      <c r="BB9" s="71" t="s">
        <v>188</v>
      </c>
      <c r="BC9" s="71" t="s">
        <v>189</v>
      </c>
      <c r="BD9" s="71" t="s">
        <v>190</v>
      </c>
      <c r="BE9" s="71" t="s">
        <v>191</v>
      </c>
      <c r="BF9" s="71" t="s">
        <v>181</v>
      </c>
      <c r="BG9" s="71" t="s">
        <v>182</v>
      </c>
      <c r="BH9" s="71" t="s">
        <v>183</v>
      </c>
      <c r="BI9" s="71" t="s">
        <v>184</v>
      </c>
      <c r="BJ9" s="71" t="s">
        <v>185</v>
      </c>
      <c r="BK9" s="71" t="s">
        <v>186</v>
      </c>
      <c r="BL9" s="71" t="s">
        <v>187</v>
      </c>
      <c r="BM9" s="71" t="s">
        <v>188</v>
      </c>
      <c r="BN9" s="71" t="s">
        <v>189</v>
      </c>
      <c r="BO9" s="71" t="s">
        <v>190</v>
      </c>
      <c r="BP9" s="71" t="s">
        <v>191</v>
      </c>
      <c r="BQ9" s="490"/>
      <c r="BR9" s="477"/>
    </row>
    <row r="10" spans="1:70" x14ac:dyDescent="0.25">
      <c r="A10" s="474" t="s">
        <v>124</v>
      </c>
      <c r="B10" s="30" t="s">
        <v>52</v>
      </c>
      <c r="C10" s="318">
        <v>46</v>
      </c>
      <c r="D10" s="346">
        <v>52</v>
      </c>
      <c r="E10" s="346">
        <v>56</v>
      </c>
      <c r="F10" s="346">
        <v>70</v>
      </c>
      <c r="G10" s="346">
        <v>41</v>
      </c>
      <c r="H10" s="346">
        <v>201</v>
      </c>
      <c r="I10" s="346">
        <v>671</v>
      </c>
      <c r="J10" s="346">
        <v>400</v>
      </c>
      <c r="K10" s="346">
        <v>121</v>
      </c>
      <c r="L10" s="346">
        <v>192</v>
      </c>
      <c r="M10" s="346">
        <v>145</v>
      </c>
      <c r="N10" s="318">
        <v>37</v>
      </c>
      <c r="O10" s="346">
        <v>25</v>
      </c>
      <c r="P10" s="346">
        <v>34</v>
      </c>
      <c r="Q10" s="346">
        <v>45</v>
      </c>
      <c r="R10" s="346">
        <v>23</v>
      </c>
      <c r="S10" s="346">
        <v>103</v>
      </c>
      <c r="T10" s="346">
        <v>541</v>
      </c>
      <c r="U10" s="346">
        <v>246</v>
      </c>
      <c r="V10" s="346">
        <v>44</v>
      </c>
      <c r="W10" s="346">
        <v>70</v>
      </c>
      <c r="X10" s="58">
        <v>50</v>
      </c>
      <c r="Y10" s="346">
        <v>50</v>
      </c>
      <c r="Z10" s="346">
        <v>42</v>
      </c>
      <c r="AA10" s="346">
        <v>43</v>
      </c>
      <c r="AB10" s="346">
        <v>62</v>
      </c>
      <c r="AC10" s="346">
        <v>47</v>
      </c>
      <c r="AD10" s="346">
        <v>235</v>
      </c>
      <c r="AE10" s="346">
        <v>551</v>
      </c>
      <c r="AF10" s="346">
        <v>262</v>
      </c>
      <c r="AG10" s="346">
        <v>88</v>
      </c>
      <c r="AH10" s="346">
        <v>210</v>
      </c>
      <c r="AI10" s="346">
        <v>320</v>
      </c>
      <c r="AJ10" s="318">
        <v>40</v>
      </c>
      <c r="AK10" s="346">
        <v>21</v>
      </c>
      <c r="AL10" s="346">
        <v>26</v>
      </c>
      <c r="AM10" s="346">
        <v>24</v>
      </c>
      <c r="AN10" s="346">
        <v>19</v>
      </c>
      <c r="AO10" s="346">
        <v>80</v>
      </c>
      <c r="AP10" s="346">
        <v>384</v>
      </c>
      <c r="AQ10" s="346">
        <v>214</v>
      </c>
      <c r="AR10" s="346">
        <v>40</v>
      </c>
      <c r="AS10" s="346">
        <v>70</v>
      </c>
      <c r="AT10" s="58">
        <v>52</v>
      </c>
      <c r="AU10" s="346">
        <v>96</v>
      </c>
      <c r="AV10" s="346">
        <v>94</v>
      </c>
      <c r="AW10" s="346">
        <v>99</v>
      </c>
      <c r="AX10" s="346">
        <v>132</v>
      </c>
      <c r="AY10" s="346">
        <v>88</v>
      </c>
      <c r="AZ10" s="346">
        <v>436</v>
      </c>
      <c r="BA10" s="346">
        <v>1222</v>
      </c>
      <c r="BB10" s="346">
        <v>662</v>
      </c>
      <c r="BC10" s="346">
        <v>209</v>
      </c>
      <c r="BD10" s="346">
        <v>402</v>
      </c>
      <c r="BE10" s="346">
        <v>465</v>
      </c>
      <c r="BF10" s="318">
        <v>77</v>
      </c>
      <c r="BG10" s="346">
        <v>46</v>
      </c>
      <c r="BH10" s="346">
        <v>60</v>
      </c>
      <c r="BI10" s="346">
        <v>69</v>
      </c>
      <c r="BJ10" s="346">
        <v>42</v>
      </c>
      <c r="BK10" s="346">
        <v>183</v>
      </c>
      <c r="BL10" s="346">
        <v>925</v>
      </c>
      <c r="BM10" s="346">
        <v>460</v>
      </c>
      <c r="BN10" s="346">
        <v>84</v>
      </c>
      <c r="BO10" s="346">
        <v>140</v>
      </c>
      <c r="BP10" s="346">
        <v>102</v>
      </c>
      <c r="BQ10" s="204">
        <f>SUM(AU10:BP10)</f>
        <v>6093</v>
      </c>
      <c r="BR10" s="201">
        <v>41.908337436402427</v>
      </c>
    </row>
    <row r="11" spans="1:70" x14ac:dyDescent="0.25">
      <c r="A11" s="474"/>
      <c r="B11" s="30" t="s">
        <v>53</v>
      </c>
      <c r="C11" s="317">
        <v>189</v>
      </c>
      <c r="D11" s="346">
        <v>183</v>
      </c>
      <c r="E11" s="346">
        <v>219</v>
      </c>
      <c r="F11" s="346">
        <v>296</v>
      </c>
      <c r="G11" s="346">
        <v>173</v>
      </c>
      <c r="H11" s="346">
        <v>587</v>
      </c>
      <c r="I11" s="346">
        <v>2027</v>
      </c>
      <c r="J11" s="346">
        <v>1163</v>
      </c>
      <c r="K11" s="346">
        <v>339</v>
      </c>
      <c r="L11" s="346">
        <v>407</v>
      </c>
      <c r="M11" s="346">
        <v>290</v>
      </c>
      <c r="N11" s="317">
        <v>71</v>
      </c>
      <c r="O11" s="346">
        <v>85</v>
      </c>
      <c r="P11" s="346">
        <v>74</v>
      </c>
      <c r="Q11" s="346">
        <v>126</v>
      </c>
      <c r="R11" s="346">
        <v>54</v>
      </c>
      <c r="S11" s="346">
        <v>199</v>
      </c>
      <c r="T11" s="346">
        <v>1101</v>
      </c>
      <c r="U11" s="346">
        <v>642</v>
      </c>
      <c r="V11" s="346">
        <v>130</v>
      </c>
      <c r="W11" s="346">
        <v>170</v>
      </c>
      <c r="X11" s="58">
        <v>124</v>
      </c>
      <c r="Y11" s="346">
        <v>178</v>
      </c>
      <c r="Z11" s="346">
        <v>155</v>
      </c>
      <c r="AA11" s="346">
        <v>196</v>
      </c>
      <c r="AB11" s="346">
        <v>265</v>
      </c>
      <c r="AC11" s="346">
        <v>166</v>
      </c>
      <c r="AD11" s="346">
        <v>741</v>
      </c>
      <c r="AE11" s="346">
        <v>1897</v>
      </c>
      <c r="AF11" s="346">
        <v>1008</v>
      </c>
      <c r="AG11" s="346">
        <v>345</v>
      </c>
      <c r="AH11" s="346">
        <v>445</v>
      </c>
      <c r="AI11" s="346">
        <v>515</v>
      </c>
      <c r="AJ11" s="317">
        <v>77</v>
      </c>
      <c r="AK11" s="346">
        <v>73</v>
      </c>
      <c r="AL11" s="346">
        <v>97</v>
      </c>
      <c r="AM11" s="346">
        <v>91</v>
      </c>
      <c r="AN11" s="346">
        <v>52</v>
      </c>
      <c r="AO11" s="346">
        <v>167</v>
      </c>
      <c r="AP11" s="346">
        <v>909</v>
      </c>
      <c r="AQ11" s="346">
        <v>550</v>
      </c>
      <c r="AR11" s="346">
        <v>105</v>
      </c>
      <c r="AS11" s="346">
        <v>202</v>
      </c>
      <c r="AT11" s="58">
        <v>146</v>
      </c>
      <c r="AU11" s="346">
        <v>367</v>
      </c>
      <c r="AV11" s="346">
        <v>338</v>
      </c>
      <c r="AW11" s="346">
        <v>415</v>
      </c>
      <c r="AX11" s="346">
        <v>561</v>
      </c>
      <c r="AY11" s="346">
        <v>339</v>
      </c>
      <c r="AZ11" s="346">
        <v>1328</v>
      </c>
      <c r="BA11" s="346">
        <v>3924</v>
      </c>
      <c r="BB11" s="346">
        <v>2171</v>
      </c>
      <c r="BC11" s="346">
        <v>684</v>
      </c>
      <c r="BD11" s="346">
        <v>852</v>
      </c>
      <c r="BE11" s="346">
        <v>805</v>
      </c>
      <c r="BF11" s="317">
        <v>148</v>
      </c>
      <c r="BG11" s="346">
        <v>158</v>
      </c>
      <c r="BH11" s="346">
        <v>171</v>
      </c>
      <c r="BI11" s="346">
        <v>217</v>
      </c>
      <c r="BJ11" s="346">
        <v>106</v>
      </c>
      <c r="BK11" s="346">
        <v>366</v>
      </c>
      <c r="BL11" s="346">
        <v>2010</v>
      </c>
      <c r="BM11" s="346">
        <v>1192</v>
      </c>
      <c r="BN11" s="346">
        <v>235</v>
      </c>
      <c r="BO11" s="346">
        <v>372</v>
      </c>
      <c r="BP11" s="346">
        <v>270</v>
      </c>
      <c r="BQ11" s="205">
        <f t="shared" ref="BQ11:BQ74" si="0">SUM(AU11:BP11)</f>
        <v>17029</v>
      </c>
      <c r="BR11" s="202">
        <v>39.416612836925246</v>
      </c>
    </row>
    <row r="12" spans="1:70" x14ac:dyDescent="0.25">
      <c r="A12" s="474"/>
      <c r="B12" s="30" t="s">
        <v>54</v>
      </c>
      <c r="C12" s="317">
        <v>173</v>
      </c>
      <c r="D12" s="346">
        <v>172</v>
      </c>
      <c r="E12" s="346">
        <v>237</v>
      </c>
      <c r="F12" s="346">
        <v>239</v>
      </c>
      <c r="G12" s="346">
        <v>171</v>
      </c>
      <c r="H12" s="346">
        <v>446</v>
      </c>
      <c r="I12" s="346">
        <v>1525</v>
      </c>
      <c r="J12" s="346">
        <v>997</v>
      </c>
      <c r="K12" s="346">
        <v>385</v>
      </c>
      <c r="L12" s="346">
        <v>454</v>
      </c>
      <c r="M12" s="346">
        <v>356</v>
      </c>
      <c r="N12" s="317">
        <v>75</v>
      </c>
      <c r="O12" s="346">
        <v>89</v>
      </c>
      <c r="P12" s="346">
        <v>79</v>
      </c>
      <c r="Q12" s="346">
        <v>120</v>
      </c>
      <c r="R12" s="346">
        <v>60</v>
      </c>
      <c r="S12" s="346">
        <v>231</v>
      </c>
      <c r="T12" s="346">
        <v>1102</v>
      </c>
      <c r="U12" s="346">
        <v>620</v>
      </c>
      <c r="V12" s="346">
        <v>93</v>
      </c>
      <c r="W12" s="346">
        <v>152</v>
      </c>
      <c r="X12" s="58">
        <v>111</v>
      </c>
      <c r="Y12" s="346">
        <v>171</v>
      </c>
      <c r="Z12" s="346">
        <v>183</v>
      </c>
      <c r="AA12" s="346">
        <v>189</v>
      </c>
      <c r="AB12" s="346">
        <v>262</v>
      </c>
      <c r="AC12" s="346">
        <v>156</v>
      </c>
      <c r="AD12" s="346">
        <v>556</v>
      </c>
      <c r="AE12" s="346">
        <v>1430</v>
      </c>
      <c r="AF12" s="346">
        <v>977</v>
      </c>
      <c r="AG12" s="346">
        <v>316</v>
      </c>
      <c r="AH12" s="346">
        <v>518</v>
      </c>
      <c r="AI12" s="346">
        <v>621</v>
      </c>
      <c r="AJ12" s="317">
        <v>66</v>
      </c>
      <c r="AK12" s="346">
        <v>64</v>
      </c>
      <c r="AL12" s="346">
        <v>99</v>
      </c>
      <c r="AM12" s="346">
        <v>97</v>
      </c>
      <c r="AN12" s="346">
        <v>54</v>
      </c>
      <c r="AO12" s="346">
        <v>190</v>
      </c>
      <c r="AP12" s="346">
        <v>861</v>
      </c>
      <c r="AQ12" s="346">
        <v>503</v>
      </c>
      <c r="AR12" s="346">
        <v>113</v>
      </c>
      <c r="AS12" s="346">
        <v>182</v>
      </c>
      <c r="AT12" s="58">
        <v>111</v>
      </c>
      <c r="AU12" s="346">
        <v>344</v>
      </c>
      <c r="AV12" s="346">
        <v>355</v>
      </c>
      <c r="AW12" s="346">
        <v>426</v>
      </c>
      <c r="AX12" s="346">
        <v>501</v>
      </c>
      <c r="AY12" s="346">
        <v>327</v>
      </c>
      <c r="AZ12" s="346">
        <v>1002</v>
      </c>
      <c r="BA12" s="346">
        <v>2955</v>
      </c>
      <c r="BB12" s="346">
        <v>1974</v>
      </c>
      <c r="BC12" s="346">
        <v>701</v>
      </c>
      <c r="BD12" s="346">
        <v>972</v>
      </c>
      <c r="BE12" s="346">
        <v>977</v>
      </c>
      <c r="BF12" s="317">
        <v>141</v>
      </c>
      <c r="BG12" s="346">
        <v>153</v>
      </c>
      <c r="BH12" s="346">
        <v>178</v>
      </c>
      <c r="BI12" s="346">
        <v>217</v>
      </c>
      <c r="BJ12" s="346">
        <v>114</v>
      </c>
      <c r="BK12" s="346">
        <v>421</v>
      </c>
      <c r="BL12" s="346">
        <v>1963</v>
      </c>
      <c r="BM12" s="346">
        <v>1123</v>
      </c>
      <c r="BN12" s="346">
        <v>206</v>
      </c>
      <c r="BO12" s="346">
        <v>334</v>
      </c>
      <c r="BP12" s="346">
        <v>222</v>
      </c>
      <c r="BQ12" s="205">
        <f t="shared" si="0"/>
        <v>15606</v>
      </c>
      <c r="BR12" s="202">
        <v>40.578175060874024</v>
      </c>
    </row>
    <row r="13" spans="1:70" x14ac:dyDescent="0.25">
      <c r="A13" s="474"/>
      <c r="B13" s="30" t="s">
        <v>55</v>
      </c>
      <c r="C13" s="317">
        <v>94</v>
      </c>
      <c r="D13" s="346">
        <v>126</v>
      </c>
      <c r="E13" s="346">
        <v>138</v>
      </c>
      <c r="F13" s="346">
        <v>155</v>
      </c>
      <c r="G13" s="346">
        <v>104</v>
      </c>
      <c r="H13" s="346">
        <v>439</v>
      </c>
      <c r="I13" s="346">
        <v>1210</v>
      </c>
      <c r="J13" s="346">
        <v>614</v>
      </c>
      <c r="K13" s="346">
        <v>183</v>
      </c>
      <c r="L13" s="346">
        <v>278</v>
      </c>
      <c r="M13" s="346">
        <v>221</v>
      </c>
      <c r="N13" s="317">
        <v>58</v>
      </c>
      <c r="O13" s="346">
        <v>45</v>
      </c>
      <c r="P13" s="346">
        <v>63</v>
      </c>
      <c r="Q13" s="346">
        <v>62</v>
      </c>
      <c r="R13" s="346">
        <v>47</v>
      </c>
      <c r="S13" s="346">
        <v>168</v>
      </c>
      <c r="T13" s="346">
        <v>730</v>
      </c>
      <c r="U13" s="346">
        <v>355</v>
      </c>
      <c r="V13" s="346">
        <v>66</v>
      </c>
      <c r="W13" s="346">
        <v>48</v>
      </c>
      <c r="X13" s="58">
        <v>40</v>
      </c>
      <c r="Y13" s="346">
        <v>104</v>
      </c>
      <c r="Z13" s="346">
        <v>113</v>
      </c>
      <c r="AA13" s="346">
        <v>118</v>
      </c>
      <c r="AB13" s="346">
        <v>152</v>
      </c>
      <c r="AC13" s="346">
        <v>94</v>
      </c>
      <c r="AD13" s="346">
        <v>543</v>
      </c>
      <c r="AE13" s="346">
        <v>1010</v>
      </c>
      <c r="AF13" s="346">
        <v>538</v>
      </c>
      <c r="AG13" s="346">
        <v>179</v>
      </c>
      <c r="AH13" s="346">
        <v>304</v>
      </c>
      <c r="AI13" s="346">
        <v>404</v>
      </c>
      <c r="AJ13" s="317">
        <v>37</v>
      </c>
      <c r="AK13" s="346">
        <v>44</v>
      </c>
      <c r="AL13" s="346">
        <v>43</v>
      </c>
      <c r="AM13" s="346">
        <v>69</v>
      </c>
      <c r="AN13" s="346">
        <v>30</v>
      </c>
      <c r="AO13" s="346">
        <v>125</v>
      </c>
      <c r="AP13" s="346">
        <v>626</v>
      </c>
      <c r="AQ13" s="346">
        <v>303</v>
      </c>
      <c r="AR13" s="346">
        <v>46</v>
      </c>
      <c r="AS13" s="346">
        <v>59</v>
      </c>
      <c r="AT13" s="58">
        <v>44</v>
      </c>
      <c r="AU13" s="346">
        <v>198</v>
      </c>
      <c r="AV13" s="346">
        <v>239</v>
      </c>
      <c r="AW13" s="346">
        <v>256</v>
      </c>
      <c r="AX13" s="346">
        <v>307</v>
      </c>
      <c r="AY13" s="346">
        <v>198</v>
      </c>
      <c r="AZ13" s="346">
        <v>982</v>
      </c>
      <c r="BA13" s="346">
        <v>2220</v>
      </c>
      <c r="BB13" s="346">
        <v>1152</v>
      </c>
      <c r="BC13" s="346">
        <v>362</v>
      </c>
      <c r="BD13" s="346">
        <v>582</v>
      </c>
      <c r="BE13" s="346">
        <v>625</v>
      </c>
      <c r="BF13" s="317">
        <v>95</v>
      </c>
      <c r="BG13" s="346">
        <v>89</v>
      </c>
      <c r="BH13" s="346">
        <v>106</v>
      </c>
      <c r="BI13" s="346">
        <v>131</v>
      </c>
      <c r="BJ13" s="346">
        <v>77</v>
      </c>
      <c r="BK13" s="346">
        <v>293</v>
      </c>
      <c r="BL13" s="346">
        <v>1356</v>
      </c>
      <c r="BM13" s="346">
        <v>658</v>
      </c>
      <c r="BN13" s="346">
        <v>112</v>
      </c>
      <c r="BO13" s="346">
        <v>107</v>
      </c>
      <c r="BP13" s="346">
        <v>84</v>
      </c>
      <c r="BQ13" s="205">
        <f t="shared" si="0"/>
        <v>10229</v>
      </c>
      <c r="BR13" s="202">
        <v>38.530794799100597</v>
      </c>
    </row>
    <row r="14" spans="1:70" x14ac:dyDescent="0.25">
      <c r="A14" s="474"/>
      <c r="B14" s="30" t="s">
        <v>56</v>
      </c>
      <c r="C14" s="317">
        <v>122</v>
      </c>
      <c r="D14" s="346">
        <v>114</v>
      </c>
      <c r="E14" s="346">
        <v>145</v>
      </c>
      <c r="F14" s="346">
        <v>182</v>
      </c>
      <c r="G14" s="346">
        <v>108</v>
      </c>
      <c r="H14" s="346">
        <v>643</v>
      </c>
      <c r="I14" s="346">
        <v>1240</v>
      </c>
      <c r="J14" s="346">
        <v>952</v>
      </c>
      <c r="K14" s="346">
        <v>346</v>
      </c>
      <c r="L14" s="346">
        <v>500</v>
      </c>
      <c r="M14" s="346">
        <v>544</v>
      </c>
      <c r="N14" s="317">
        <v>11</v>
      </c>
      <c r="O14" s="346">
        <v>11</v>
      </c>
      <c r="P14" s="346">
        <v>15</v>
      </c>
      <c r="Q14" s="346">
        <v>22</v>
      </c>
      <c r="R14" s="346">
        <v>16</v>
      </c>
      <c r="S14" s="346">
        <v>183</v>
      </c>
      <c r="T14" s="346">
        <v>401</v>
      </c>
      <c r="U14" s="346">
        <v>146</v>
      </c>
      <c r="V14" s="346">
        <v>28</v>
      </c>
      <c r="W14" s="346">
        <v>34</v>
      </c>
      <c r="X14" s="58">
        <v>21</v>
      </c>
      <c r="Y14" s="346">
        <v>128</v>
      </c>
      <c r="Z14" s="346">
        <v>101</v>
      </c>
      <c r="AA14" s="346">
        <v>110</v>
      </c>
      <c r="AB14" s="346">
        <v>165</v>
      </c>
      <c r="AC14" s="346">
        <v>114</v>
      </c>
      <c r="AD14" s="346">
        <v>817</v>
      </c>
      <c r="AE14" s="346">
        <v>1116</v>
      </c>
      <c r="AF14" s="346">
        <v>1015</v>
      </c>
      <c r="AG14" s="346">
        <v>358</v>
      </c>
      <c r="AH14" s="346">
        <v>583</v>
      </c>
      <c r="AI14" s="346">
        <v>921</v>
      </c>
      <c r="AJ14" s="317">
        <v>7</v>
      </c>
      <c r="AK14" s="346">
        <v>14</v>
      </c>
      <c r="AL14" s="346">
        <v>8</v>
      </c>
      <c r="AM14" s="346">
        <v>16</v>
      </c>
      <c r="AN14" s="346">
        <v>8</v>
      </c>
      <c r="AO14" s="346">
        <v>127</v>
      </c>
      <c r="AP14" s="346">
        <v>325</v>
      </c>
      <c r="AQ14" s="346">
        <v>160</v>
      </c>
      <c r="AR14" s="346">
        <v>26</v>
      </c>
      <c r="AS14" s="346">
        <v>49</v>
      </c>
      <c r="AT14" s="58">
        <v>25</v>
      </c>
      <c r="AU14" s="346">
        <v>250</v>
      </c>
      <c r="AV14" s="346">
        <v>215</v>
      </c>
      <c r="AW14" s="346">
        <v>255</v>
      </c>
      <c r="AX14" s="346">
        <v>347</v>
      </c>
      <c r="AY14" s="346">
        <v>222</v>
      </c>
      <c r="AZ14" s="346">
        <v>1460</v>
      </c>
      <c r="BA14" s="346">
        <v>2356</v>
      </c>
      <c r="BB14" s="346">
        <v>1967</v>
      </c>
      <c r="BC14" s="346">
        <v>704</v>
      </c>
      <c r="BD14" s="346">
        <v>1083</v>
      </c>
      <c r="BE14" s="346">
        <v>1465</v>
      </c>
      <c r="BF14" s="317">
        <v>18</v>
      </c>
      <c r="BG14" s="346">
        <v>25</v>
      </c>
      <c r="BH14" s="346">
        <v>23</v>
      </c>
      <c r="BI14" s="346">
        <v>38</v>
      </c>
      <c r="BJ14" s="346">
        <v>24</v>
      </c>
      <c r="BK14" s="346">
        <v>310</v>
      </c>
      <c r="BL14" s="346">
        <v>726</v>
      </c>
      <c r="BM14" s="346">
        <v>306</v>
      </c>
      <c r="BN14" s="346">
        <v>54</v>
      </c>
      <c r="BO14" s="346">
        <v>83</v>
      </c>
      <c r="BP14" s="346">
        <v>46</v>
      </c>
      <c r="BQ14" s="205">
        <f t="shared" si="0"/>
        <v>11977</v>
      </c>
      <c r="BR14" s="202">
        <v>44.332094848459548</v>
      </c>
    </row>
    <row r="15" spans="1:70" x14ac:dyDescent="0.25">
      <c r="A15" s="474"/>
      <c r="B15" s="30" t="s">
        <v>57</v>
      </c>
      <c r="C15" s="317">
        <v>85</v>
      </c>
      <c r="D15" s="346">
        <v>65</v>
      </c>
      <c r="E15" s="346">
        <v>81</v>
      </c>
      <c r="F15" s="346">
        <v>94</v>
      </c>
      <c r="G15" s="346">
        <v>65</v>
      </c>
      <c r="H15" s="346">
        <v>275</v>
      </c>
      <c r="I15" s="346">
        <v>695</v>
      </c>
      <c r="J15" s="346">
        <v>471</v>
      </c>
      <c r="K15" s="346">
        <v>182</v>
      </c>
      <c r="L15" s="346">
        <v>230</v>
      </c>
      <c r="M15" s="346">
        <v>180</v>
      </c>
      <c r="N15" s="317">
        <v>25</v>
      </c>
      <c r="O15" s="346">
        <v>25</v>
      </c>
      <c r="P15" s="346">
        <v>21</v>
      </c>
      <c r="Q15" s="346">
        <v>32</v>
      </c>
      <c r="R15" s="346">
        <v>14</v>
      </c>
      <c r="S15" s="346">
        <v>76</v>
      </c>
      <c r="T15" s="346">
        <v>387</v>
      </c>
      <c r="U15" s="346">
        <v>156</v>
      </c>
      <c r="V15" s="346">
        <v>32</v>
      </c>
      <c r="W15" s="346">
        <v>27</v>
      </c>
      <c r="X15" s="58">
        <v>24</v>
      </c>
      <c r="Y15" s="346">
        <v>76</v>
      </c>
      <c r="Z15" s="346">
        <v>74</v>
      </c>
      <c r="AA15" s="346">
        <v>63</v>
      </c>
      <c r="AB15" s="346">
        <v>111</v>
      </c>
      <c r="AC15" s="346">
        <v>59</v>
      </c>
      <c r="AD15" s="346">
        <v>324</v>
      </c>
      <c r="AE15" s="346">
        <v>600</v>
      </c>
      <c r="AF15" s="346">
        <v>446</v>
      </c>
      <c r="AG15" s="346">
        <v>162</v>
      </c>
      <c r="AH15" s="346">
        <v>241</v>
      </c>
      <c r="AI15" s="346">
        <v>298</v>
      </c>
      <c r="AJ15" s="317">
        <v>26</v>
      </c>
      <c r="AK15" s="346">
        <v>18</v>
      </c>
      <c r="AL15" s="346">
        <v>22</v>
      </c>
      <c r="AM15" s="346">
        <v>33</v>
      </c>
      <c r="AN15" s="346">
        <v>8</v>
      </c>
      <c r="AO15" s="346">
        <v>60</v>
      </c>
      <c r="AP15" s="346">
        <v>302</v>
      </c>
      <c r="AQ15" s="346">
        <v>150</v>
      </c>
      <c r="AR15" s="346">
        <v>27</v>
      </c>
      <c r="AS15" s="346">
        <v>37</v>
      </c>
      <c r="AT15" s="58">
        <v>25</v>
      </c>
      <c r="AU15" s="346">
        <v>161</v>
      </c>
      <c r="AV15" s="346">
        <v>139</v>
      </c>
      <c r="AW15" s="346">
        <v>144</v>
      </c>
      <c r="AX15" s="346">
        <v>205</v>
      </c>
      <c r="AY15" s="346">
        <v>124</v>
      </c>
      <c r="AZ15" s="346">
        <v>599</v>
      </c>
      <c r="BA15" s="346">
        <v>1295</v>
      </c>
      <c r="BB15" s="346">
        <v>917</v>
      </c>
      <c r="BC15" s="346">
        <v>344</v>
      </c>
      <c r="BD15" s="346">
        <v>471</v>
      </c>
      <c r="BE15" s="346">
        <v>478</v>
      </c>
      <c r="BF15" s="317">
        <v>51</v>
      </c>
      <c r="BG15" s="346">
        <v>43</v>
      </c>
      <c r="BH15" s="346">
        <v>43</v>
      </c>
      <c r="BI15" s="346">
        <v>65</v>
      </c>
      <c r="BJ15" s="346">
        <v>22</v>
      </c>
      <c r="BK15" s="346">
        <v>136</v>
      </c>
      <c r="BL15" s="346">
        <v>689</v>
      </c>
      <c r="BM15" s="346">
        <v>306</v>
      </c>
      <c r="BN15" s="346">
        <v>59</v>
      </c>
      <c r="BO15" s="346">
        <v>64</v>
      </c>
      <c r="BP15" s="346">
        <v>49</v>
      </c>
      <c r="BQ15" s="205">
        <f t="shared" si="0"/>
        <v>6404</v>
      </c>
      <c r="BR15" s="202">
        <v>40.941442848219864</v>
      </c>
    </row>
    <row r="16" spans="1:70" x14ac:dyDescent="0.25">
      <c r="A16" s="474" t="s">
        <v>125</v>
      </c>
      <c r="B16" s="30" t="s">
        <v>58</v>
      </c>
      <c r="C16" s="317">
        <v>52</v>
      </c>
      <c r="D16" s="346">
        <v>71</v>
      </c>
      <c r="E16" s="346">
        <v>61</v>
      </c>
      <c r="F16" s="346">
        <v>71</v>
      </c>
      <c r="G16" s="346">
        <v>36</v>
      </c>
      <c r="H16" s="346">
        <v>133</v>
      </c>
      <c r="I16" s="346">
        <v>452</v>
      </c>
      <c r="J16" s="346">
        <v>306</v>
      </c>
      <c r="K16" s="346">
        <v>125</v>
      </c>
      <c r="L16" s="346">
        <v>155</v>
      </c>
      <c r="M16" s="346">
        <v>181</v>
      </c>
      <c r="N16" s="317">
        <v>10</v>
      </c>
      <c r="O16" s="346">
        <v>9</v>
      </c>
      <c r="P16" s="346">
        <v>10</v>
      </c>
      <c r="Q16" s="346">
        <v>15</v>
      </c>
      <c r="R16" s="346">
        <v>10</v>
      </c>
      <c r="S16" s="346">
        <v>35</v>
      </c>
      <c r="T16" s="346">
        <v>172</v>
      </c>
      <c r="U16" s="346">
        <v>78</v>
      </c>
      <c r="V16" s="346">
        <v>26</v>
      </c>
      <c r="W16" s="346">
        <v>28</v>
      </c>
      <c r="X16" s="58">
        <v>10</v>
      </c>
      <c r="Y16" s="346">
        <v>62</v>
      </c>
      <c r="Z16" s="346">
        <v>60</v>
      </c>
      <c r="AA16" s="346">
        <v>55</v>
      </c>
      <c r="AB16" s="346">
        <v>48</v>
      </c>
      <c r="AC16" s="346">
        <v>33</v>
      </c>
      <c r="AD16" s="346">
        <v>110</v>
      </c>
      <c r="AE16" s="346">
        <v>432</v>
      </c>
      <c r="AF16" s="346">
        <v>307</v>
      </c>
      <c r="AG16" s="346">
        <v>118</v>
      </c>
      <c r="AH16" s="346">
        <v>187</v>
      </c>
      <c r="AI16" s="346">
        <v>322</v>
      </c>
      <c r="AJ16" s="317">
        <v>14</v>
      </c>
      <c r="AK16" s="346">
        <v>14</v>
      </c>
      <c r="AL16" s="346">
        <v>7</v>
      </c>
      <c r="AM16" s="346">
        <v>14</v>
      </c>
      <c r="AN16" s="346">
        <v>9</v>
      </c>
      <c r="AO16" s="346">
        <v>30</v>
      </c>
      <c r="AP16" s="346">
        <v>132</v>
      </c>
      <c r="AQ16" s="346">
        <v>88</v>
      </c>
      <c r="AR16" s="346">
        <v>17</v>
      </c>
      <c r="AS16" s="346">
        <v>26</v>
      </c>
      <c r="AT16" s="58">
        <v>10</v>
      </c>
      <c r="AU16" s="346">
        <v>114</v>
      </c>
      <c r="AV16" s="346">
        <v>131</v>
      </c>
      <c r="AW16" s="346">
        <v>116</v>
      </c>
      <c r="AX16" s="346">
        <v>119</v>
      </c>
      <c r="AY16" s="346">
        <v>69</v>
      </c>
      <c r="AZ16" s="346">
        <v>243</v>
      </c>
      <c r="BA16" s="346">
        <v>884</v>
      </c>
      <c r="BB16" s="346">
        <v>613</v>
      </c>
      <c r="BC16" s="346">
        <v>243</v>
      </c>
      <c r="BD16" s="346">
        <v>342</v>
      </c>
      <c r="BE16" s="346">
        <v>503</v>
      </c>
      <c r="BF16" s="317">
        <v>24</v>
      </c>
      <c r="BG16" s="346">
        <v>23</v>
      </c>
      <c r="BH16" s="346">
        <v>17</v>
      </c>
      <c r="BI16" s="346">
        <v>29</v>
      </c>
      <c r="BJ16" s="346">
        <v>19</v>
      </c>
      <c r="BK16" s="346">
        <v>65</v>
      </c>
      <c r="BL16" s="346">
        <v>304</v>
      </c>
      <c r="BM16" s="346">
        <v>166</v>
      </c>
      <c r="BN16" s="346">
        <v>43</v>
      </c>
      <c r="BO16" s="346">
        <v>54</v>
      </c>
      <c r="BP16" s="346">
        <v>20</v>
      </c>
      <c r="BQ16" s="205">
        <f t="shared" si="0"/>
        <v>4141</v>
      </c>
      <c r="BR16" s="202">
        <v>44.311156725428638</v>
      </c>
    </row>
    <row r="17" spans="1:70" x14ac:dyDescent="0.25">
      <c r="A17" s="474"/>
      <c r="B17" s="30" t="s">
        <v>59</v>
      </c>
      <c r="C17" s="317">
        <v>49</v>
      </c>
      <c r="D17" s="346">
        <v>54</v>
      </c>
      <c r="E17" s="346">
        <v>53</v>
      </c>
      <c r="F17" s="346">
        <v>106</v>
      </c>
      <c r="G17" s="346">
        <v>68</v>
      </c>
      <c r="H17" s="346">
        <v>136</v>
      </c>
      <c r="I17" s="346">
        <v>354</v>
      </c>
      <c r="J17" s="346">
        <v>399</v>
      </c>
      <c r="K17" s="346">
        <v>115</v>
      </c>
      <c r="L17" s="346">
        <v>189</v>
      </c>
      <c r="M17" s="346">
        <v>201</v>
      </c>
      <c r="N17" s="317">
        <v>4</v>
      </c>
      <c r="O17" s="346">
        <v>9</v>
      </c>
      <c r="P17" s="346">
        <v>4</v>
      </c>
      <c r="Q17" s="346">
        <v>4</v>
      </c>
      <c r="R17" s="346">
        <v>6</v>
      </c>
      <c r="S17" s="346">
        <v>21</v>
      </c>
      <c r="T17" s="346">
        <v>127</v>
      </c>
      <c r="U17" s="346">
        <v>110</v>
      </c>
      <c r="V17" s="346">
        <v>14</v>
      </c>
      <c r="W17" s="346">
        <v>27</v>
      </c>
      <c r="X17" s="58">
        <v>22</v>
      </c>
      <c r="Y17" s="346">
        <v>50</v>
      </c>
      <c r="Z17" s="346">
        <v>53</v>
      </c>
      <c r="AA17" s="346">
        <v>72</v>
      </c>
      <c r="AB17" s="346">
        <v>93</v>
      </c>
      <c r="AC17" s="346">
        <v>64</v>
      </c>
      <c r="AD17" s="346">
        <v>128</v>
      </c>
      <c r="AE17" s="346">
        <v>355</v>
      </c>
      <c r="AF17" s="346">
        <v>385</v>
      </c>
      <c r="AG17" s="346">
        <v>125</v>
      </c>
      <c r="AH17" s="346">
        <v>227</v>
      </c>
      <c r="AI17" s="346">
        <v>260</v>
      </c>
      <c r="AJ17" s="317">
        <v>6</v>
      </c>
      <c r="AK17" s="346">
        <v>5</v>
      </c>
      <c r="AL17" s="346">
        <v>1</v>
      </c>
      <c r="AM17" s="346">
        <v>12</v>
      </c>
      <c r="AN17" s="346">
        <v>4</v>
      </c>
      <c r="AO17" s="346">
        <v>27</v>
      </c>
      <c r="AP17" s="346">
        <v>121</v>
      </c>
      <c r="AQ17" s="346">
        <v>100</v>
      </c>
      <c r="AR17" s="346">
        <v>18</v>
      </c>
      <c r="AS17" s="346">
        <v>35</v>
      </c>
      <c r="AT17" s="58">
        <v>11</v>
      </c>
      <c r="AU17" s="346">
        <v>99</v>
      </c>
      <c r="AV17" s="346">
        <v>107</v>
      </c>
      <c r="AW17" s="346">
        <v>125</v>
      </c>
      <c r="AX17" s="346">
        <v>199</v>
      </c>
      <c r="AY17" s="346">
        <v>132</v>
      </c>
      <c r="AZ17" s="346">
        <v>264</v>
      </c>
      <c r="BA17" s="346">
        <v>709</v>
      </c>
      <c r="BB17" s="346">
        <v>784</v>
      </c>
      <c r="BC17" s="346">
        <v>240</v>
      </c>
      <c r="BD17" s="346">
        <v>416</v>
      </c>
      <c r="BE17" s="346">
        <v>461</v>
      </c>
      <c r="BF17" s="317">
        <v>10</v>
      </c>
      <c r="BG17" s="346">
        <v>14</v>
      </c>
      <c r="BH17" s="346">
        <v>5</v>
      </c>
      <c r="BI17" s="346">
        <v>16</v>
      </c>
      <c r="BJ17" s="346">
        <v>10</v>
      </c>
      <c r="BK17" s="346">
        <v>48</v>
      </c>
      <c r="BL17" s="346">
        <v>248</v>
      </c>
      <c r="BM17" s="346">
        <v>210</v>
      </c>
      <c r="BN17" s="346">
        <v>32</v>
      </c>
      <c r="BO17" s="346">
        <v>62</v>
      </c>
      <c r="BP17" s="346">
        <v>33</v>
      </c>
      <c r="BQ17" s="205">
        <f t="shared" si="0"/>
        <v>4224</v>
      </c>
      <c r="BR17" s="202">
        <v>45.18536931818182</v>
      </c>
    </row>
    <row r="18" spans="1:70" x14ac:dyDescent="0.25">
      <c r="A18" s="474"/>
      <c r="B18" s="30" t="s">
        <v>60</v>
      </c>
      <c r="C18" s="317">
        <v>55</v>
      </c>
      <c r="D18" s="346">
        <v>65</v>
      </c>
      <c r="E18" s="346">
        <v>95</v>
      </c>
      <c r="F18" s="346">
        <v>90</v>
      </c>
      <c r="G18" s="346">
        <v>47</v>
      </c>
      <c r="H18" s="346">
        <v>158</v>
      </c>
      <c r="I18" s="346">
        <v>466</v>
      </c>
      <c r="J18" s="346">
        <v>429</v>
      </c>
      <c r="K18" s="346">
        <v>145</v>
      </c>
      <c r="L18" s="346">
        <v>212</v>
      </c>
      <c r="M18" s="346">
        <v>238</v>
      </c>
      <c r="N18" s="317">
        <v>31</v>
      </c>
      <c r="O18" s="346">
        <v>40</v>
      </c>
      <c r="P18" s="346">
        <v>44</v>
      </c>
      <c r="Q18" s="346">
        <v>62</v>
      </c>
      <c r="R18" s="346">
        <v>28</v>
      </c>
      <c r="S18" s="346">
        <v>94</v>
      </c>
      <c r="T18" s="346">
        <v>386</v>
      </c>
      <c r="U18" s="346">
        <v>184</v>
      </c>
      <c r="V18" s="346">
        <v>32</v>
      </c>
      <c r="W18" s="346">
        <v>26</v>
      </c>
      <c r="X18" s="58">
        <v>21</v>
      </c>
      <c r="Y18" s="346">
        <v>48</v>
      </c>
      <c r="Z18" s="346">
        <v>64</v>
      </c>
      <c r="AA18" s="346">
        <v>67</v>
      </c>
      <c r="AB18" s="346">
        <v>93</v>
      </c>
      <c r="AC18" s="346">
        <v>58</v>
      </c>
      <c r="AD18" s="346">
        <v>151</v>
      </c>
      <c r="AE18" s="346">
        <v>430</v>
      </c>
      <c r="AF18" s="346">
        <v>401</v>
      </c>
      <c r="AG18" s="346">
        <v>148</v>
      </c>
      <c r="AH18" s="346">
        <v>268</v>
      </c>
      <c r="AI18" s="346">
        <v>371</v>
      </c>
      <c r="AJ18" s="317">
        <v>32</v>
      </c>
      <c r="AK18" s="346">
        <v>35</v>
      </c>
      <c r="AL18" s="346">
        <v>33</v>
      </c>
      <c r="AM18" s="346">
        <v>36</v>
      </c>
      <c r="AN18" s="346">
        <v>23</v>
      </c>
      <c r="AO18" s="346">
        <v>79</v>
      </c>
      <c r="AP18" s="346">
        <v>261</v>
      </c>
      <c r="AQ18" s="346">
        <v>121</v>
      </c>
      <c r="AR18" s="346">
        <v>15</v>
      </c>
      <c r="AS18" s="346">
        <v>40</v>
      </c>
      <c r="AT18" s="58">
        <v>21</v>
      </c>
      <c r="AU18" s="346">
        <v>103</v>
      </c>
      <c r="AV18" s="346">
        <v>129</v>
      </c>
      <c r="AW18" s="346">
        <v>162</v>
      </c>
      <c r="AX18" s="346">
        <v>183</v>
      </c>
      <c r="AY18" s="346">
        <v>105</v>
      </c>
      <c r="AZ18" s="346">
        <v>309</v>
      </c>
      <c r="BA18" s="346">
        <v>896</v>
      </c>
      <c r="BB18" s="346">
        <v>830</v>
      </c>
      <c r="BC18" s="346">
        <v>293</v>
      </c>
      <c r="BD18" s="346">
        <v>480</v>
      </c>
      <c r="BE18" s="346">
        <v>609</v>
      </c>
      <c r="BF18" s="317">
        <v>63</v>
      </c>
      <c r="BG18" s="346">
        <v>75</v>
      </c>
      <c r="BH18" s="346">
        <v>77</v>
      </c>
      <c r="BI18" s="346">
        <v>98</v>
      </c>
      <c r="BJ18" s="346">
        <v>51</v>
      </c>
      <c r="BK18" s="346">
        <v>173</v>
      </c>
      <c r="BL18" s="346">
        <v>647</v>
      </c>
      <c r="BM18" s="346">
        <v>305</v>
      </c>
      <c r="BN18" s="346">
        <v>47</v>
      </c>
      <c r="BO18" s="346">
        <v>66</v>
      </c>
      <c r="BP18" s="346">
        <v>42</v>
      </c>
      <c r="BQ18" s="205">
        <f t="shared" si="0"/>
        <v>5743</v>
      </c>
      <c r="BR18" s="202">
        <v>42.96125718265715</v>
      </c>
    </row>
    <row r="19" spans="1:70" x14ac:dyDescent="0.25">
      <c r="A19" s="474"/>
      <c r="B19" s="30" t="s">
        <v>61</v>
      </c>
      <c r="C19" s="317">
        <v>64</v>
      </c>
      <c r="D19" s="346">
        <v>61</v>
      </c>
      <c r="E19" s="346">
        <v>49</v>
      </c>
      <c r="F19" s="346">
        <v>75</v>
      </c>
      <c r="G19" s="346">
        <v>52</v>
      </c>
      <c r="H19" s="346">
        <v>130</v>
      </c>
      <c r="I19" s="346">
        <v>529</v>
      </c>
      <c r="J19" s="346">
        <v>503</v>
      </c>
      <c r="K19" s="346">
        <v>137</v>
      </c>
      <c r="L19" s="346">
        <v>252</v>
      </c>
      <c r="M19" s="346">
        <v>215</v>
      </c>
      <c r="N19" s="317">
        <v>5</v>
      </c>
      <c r="O19" s="346">
        <v>10</v>
      </c>
      <c r="P19" s="346">
        <v>9</v>
      </c>
      <c r="Q19" s="346">
        <v>13</v>
      </c>
      <c r="R19" s="346">
        <v>5</v>
      </c>
      <c r="S19" s="346">
        <v>17</v>
      </c>
      <c r="T19" s="346">
        <v>78</v>
      </c>
      <c r="U19" s="346">
        <v>48</v>
      </c>
      <c r="V19" s="346">
        <v>7</v>
      </c>
      <c r="W19" s="346">
        <v>15</v>
      </c>
      <c r="X19" s="58">
        <v>10</v>
      </c>
      <c r="Y19" s="346">
        <v>57</v>
      </c>
      <c r="Z19" s="346">
        <v>41</v>
      </c>
      <c r="AA19" s="346">
        <v>71</v>
      </c>
      <c r="AB19" s="346">
        <v>72</v>
      </c>
      <c r="AC19" s="346">
        <v>57</v>
      </c>
      <c r="AD19" s="346">
        <v>108</v>
      </c>
      <c r="AE19" s="346">
        <v>509</v>
      </c>
      <c r="AF19" s="346">
        <v>524</v>
      </c>
      <c r="AG19" s="346">
        <v>161</v>
      </c>
      <c r="AH19" s="346">
        <v>284</v>
      </c>
      <c r="AI19" s="346">
        <v>279</v>
      </c>
      <c r="AJ19" s="317">
        <v>6</v>
      </c>
      <c r="AK19" s="346">
        <v>10</v>
      </c>
      <c r="AL19" s="346">
        <v>8</v>
      </c>
      <c r="AM19" s="346">
        <v>6</v>
      </c>
      <c r="AN19" s="346">
        <v>3</v>
      </c>
      <c r="AO19" s="346">
        <v>15</v>
      </c>
      <c r="AP19" s="346">
        <v>91</v>
      </c>
      <c r="AQ19" s="346">
        <v>58</v>
      </c>
      <c r="AR19" s="346">
        <v>13</v>
      </c>
      <c r="AS19" s="346">
        <v>15</v>
      </c>
      <c r="AT19" s="58">
        <v>15</v>
      </c>
      <c r="AU19" s="346">
        <v>121</v>
      </c>
      <c r="AV19" s="346">
        <v>102</v>
      </c>
      <c r="AW19" s="346">
        <v>120</v>
      </c>
      <c r="AX19" s="346">
        <v>147</v>
      </c>
      <c r="AY19" s="346">
        <v>109</v>
      </c>
      <c r="AZ19" s="346">
        <v>238</v>
      </c>
      <c r="BA19" s="346">
        <v>1038</v>
      </c>
      <c r="BB19" s="346">
        <v>1027</v>
      </c>
      <c r="BC19" s="346">
        <v>298</v>
      </c>
      <c r="BD19" s="346">
        <v>536</v>
      </c>
      <c r="BE19" s="346">
        <v>494</v>
      </c>
      <c r="BF19" s="317">
        <v>11</v>
      </c>
      <c r="BG19" s="346">
        <v>20</v>
      </c>
      <c r="BH19" s="346">
        <v>17</v>
      </c>
      <c r="BI19" s="346">
        <v>19</v>
      </c>
      <c r="BJ19" s="346">
        <v>8</v>
      </c>
      <c r="BK19" s="346">
        <v>32</v>
      </c>
      <c r="BL19" s="346">
        <v>169</v>
      </c>
      <c r="BM19" s="346">
        <v>106</v>
      </c>
      <c r="BN19" s="346">
        <v>20</v>
      </c>
      <c r="BO19" s="346">
        <v>30</v>
      </c>
      <c r="BP19" s="346">
        <v>25</v>
      </c>
      <c r="BQ19" s="205">
        <f t="shared" si="0"/>
        <v>4687</v>
      </c>
      <c r="BR19" s="202">
        <v>46.126840196287603</v>
      </c>
    </row>
    <row r="20" spans="1:70" x14ac:dyDescent="0.25">
      <c r="A20" s="474"/>
      <c r="B20" s="30" t="s">
        <v>62</v>
      </c>
      <c r="C20" s="317">
        <v>64</v>
      </c>
      <c r="D20" s="346">
        <v>55</v>
      </c>
      <c r="E20" s="346">
        <v>68</v>
      </c>
      <c r="F20" s="346">
        <v>72</v>
      </c>
      <c r="G20" s="346">
        <v>49</v>
      </c>
      <c r="H20" s="346">
        <v>176</v>
      </c>
      <c r="I20" s="346">
        <v>619</v>
      </c>
      <c r="J20" s="346">
        <v>374</v>
      </c>
      <c r="K20" s="346">
        <v>119</v>
      </c>
      <c r="L20" s="346">
        <v>135</v>
      </c>
      <c r="M20" s="346">
        <v>100</v>
      </c>
      <c r="N20" s="317">
        <v>39</v>
      </c>
      <c r="O20" s="346">
        <v>40</v>
      </c>
      <c r="P20" s="346">
        <v>45</v>
      </c>
      <c r="Q20" s="346">
        <v>44</v>
      </c>
      <c r="R20" s="346">
        <v>16</v>
      </c>
      <c r="S20" s="346">
        <v>95</v>
      </c>
      <c r="T20" s="346">
        <v>401</v>
      </c>
      <c r="U20" s="346">
        <v>237</v>
      </c>
      <c r="V20" s="346">
        <v>45</v>
      </c>
      <c r="W20" s="346">
        <v>64</v>
      </c>
      <c r="X20" s="58">
        <v>31</v>
      </c>
      <c r="Y20" s="346">
        <v>49</v>
      </c>
      <c r="Z20" s="346">
        <v>62</v>
      </c>
      <c r="AA20" s="346">
        <v>66</v>
      </c>
      <c r="AB20" s="346">
        <v>86</v>
      </c>
      <c r="AC20" s="346">
        <v>40</v>
      </c>
      <c r="AD20" s="346">
        <v>198</v>
      </c>
      <c r="AE20" s="346">
        <v>543</v>
      </c>
      <c r="AF20" s="346">
        <v>296</v>
      </c>
      <c r="AG20" s="346">
        <v>121</v>
      </c>
      <c r="AH20" s="346">
        <v>157</v>
      </c>
      <c r="AI20" s="346">
        <v>118</v>
      </c>
      <c r="AJ20" s="317">
        <v>27</v>
      </c>
      <c r="AK20" s="346">
        <v>22</v>
      </c>
      <c r="AL20" s="346">
        <v>37</v>
      </c>
      <c r="AM20" s="346">
        <v>43</v>
      </c>
      <c r="AN20" s="346">
        <v>29</v>
      </c>
      <c r="AO20" s="346">
        <v>86</v>
      </c>
      <c r="AP20" s="346">
        <v>320</v>
      </c>
      <c r="AQ20" s="346">
        <v>193</v>
      </c>
      <c r="AR20" s="346">
        <v>39</v>
      </c>
      <c r="AS20" s="346">
        <v>60</v>
      </c>
      <c r="AT20" s="58">
        <v>41</v>
      </c>
      <c r="AU20" s="346">
        <v>113</v>
      </c>
      <c r="AV20" s="346">
        <v>117</v>
      </c>
      <c r="AW20" s="346">
        <v>134</v>
      </c>
      <c r="AX20" s="346">
        <v>158</v>
      </c>
      <c r="AY20" s="346">
        <v>89</v>
      </c>
      <c r="AZ20" s="346">
        <v>374</v>
      </c>
      <c r="BA20" s="346">
        <v>1162</v>
      </c>
      <c r="BB20" s="346">
        <v>670</v>
      </c>
      <c r="BC20" s="346">
        <v>240</v>
      </c>
      <c r="BD20" s="346">
        <v>292</v>
      </c>
      <c r="BE20" s="346">
        <v>218</v>
      </c>
      <c r="BF20" s="317">
        <v>66</v>
      </c>
      <c r="BG20" s="346">
        <v>62</v>
      </c>
      <c r="BH20" s="346">
        <v>82</v>
      </c>
      <c r="BI20" s="346">
        <v>87</v>
      </c>
      <c r="BJ20" s="346">
        <v>45</v>
      </c>
      <c r="BK20" s="346">
        <v>181</v>
      </c>
      <c r="BL20" s="346">
        <v>721</v>
      </c>
      <c r="BM20" s="346">
        <v>430</v>
      </c>
      <c r="BN20" s="346">
        <v>84</v>
      </c>
      <c r="BO20" s="346">
        <v>124</v>
      </c>
      <c r="BP20" s="346">
        <v>72</v>
      </c>
      <c r="BQ20" s="205">
        <f t="shared" si="0"/>
        <v>5521</v>
      </c>
      <c r="BR20" s="202">
        <v>38.954627784821589</v>
      </c>
    </row>
    <row r="21" spans="1:70" x14ac:dyDescent="0.25">
      <c r="A21" s="474"/>
      <c r="B21" s="30" t="s">
        <v>63</v>
      </c>
      <c r="C21" s="317">
        <v>42</v>
      </c>
      <c r="D21" s="346">
        <v>46</v>
      </c>
      <c r="E21" s="346">
        <v>53</v>
      </c>
      <c r="F21" s="346">
        <v>74</v>
      </c>
      <c r="G21" s="346">
        <v>46</v>
      </c>
      <c r="H21" s="346">
        <v>95</v>
      </c>
      <c r="I21" s="346">
        <v>434</v>
      </c>
      <c r="J21" s="346">
        <v>360</v>
      </c>
      <c r="K21" s="346">
        <v>155</v>
      </c>
      <c r="L21" s="346">
        <v>205</v>
      </c>
      <c r="M21" s="346">
        <v>165</v>
      </c>
      <c r="N21" s="317">
        <v>4</v>
      </c>
      <c r="O21" s="346">
        <v>8</v>
      </c>
      <c r="P21" s="346">
        <v>8</v>
      </c>
      <c r="Q21" s="346">
        <v>12</v>
      </c>
      <c r="R21" s="346">
        <v>3</v>
      </c>
      <c r="S21" s="346">
        <v>9</v>
      </c>
      <c r="T21" s="346">
        <v>81</v>
      </c>
      <c r="U21" s="346">
        <v>37</v>
      </c>
      <c r="V21" s="346">
        <v>6</v>
      </c>
      <c r="W21" s="346">
        <v>14</v>
      </c>
      <c r="X21" s="58">
        <v>4</v>
      </c>
      <c r="Y21" s="346">
        <v>48</v>
      </c>
      <c r="Z21" s="346">
        <v>38</v>
      </c>
      <c r="AA21" s="346">
        <v>55</v>
      </c>
      <c r="AB21" s="346">
        <v>65</v>
      </c>
      <c r="AC21" s="346">
        <v>38</v>
      </c>
      <c r="AD21" s="346">
        <v>90</v>
      </c>
      <c r="AE21" s="346">
        <v>419</v>
      </c>
      <c r="AF21" s="346">
        <v>407</v>
      </c>
      <c r="AG21" s="346">
        <v>158</v>
      </c>
      <c r="AH21" s="346">
        <v>199</v>
      </c>
      <c r="AI21" s="346">
        <v>233</v>
      </c>
      <c r="AJ21" s="317">
        <v>6</v>
      </c>
      <c r="AK21" s="346">
        <v>11</v>
      </c>
      <c r="AL21" s="346">
        <v>7</v>
      </c>
      <c r="AM21" s="346">
        <v>9</v>
      </c>
      <c r="AN21" s="346">
        <v>5</v>
      </c>
      <c r="AO21" s="346">
        <v>9</v>
      </c>
      <c r="AP21" s="346">
        <v>82</v>
      </c>
      <c r="AQ21" s="346">
        <v>29</v>
      </c>
      <c r="AR21" s="346">
        <v>11</v>
      </c>
      <c r="AS21" s="346">
        <v>20</v>
      </c>
      <c r="AT21" s="58">
        <v>3</v>
      </c>
      <c r="AU21" s="346">
        <v>90</v>
      </c>
      <c r="AV21" s="346">
        <v>84</v>
      </c>
      <c r="AW21" s="346">
        <v>108</v>
      </c>
      <c r="AX21" s="346">
        <v>139</v>
      </c>
      <c r="AY21" s="346">
        <v>84</v>
      </c>
      <c r="AZ21" s="346">
        <v>185</v>
      </c>
      <c r="BA21" s="346">
        <v>853</v>
      </c>
      <c r="BB21" s="346">
        <v>767</v>
      </c>
      <c r="BC21" s="346">
        <v>313</v>
      </c>
      <c r="BD21" s="346">
        <v>404</v>
      </c>
      <c r="BE21" s="346">
        <v>398</v>
      </c>
      <c r="BF21" s="317">
        <v>10</v>
      </c>
      <c r="BG21" s="346">
        <v>19</v>
      </c>
      <c r="BH21" s="346">
        <v>15</v>
      </c>
      <c r="BI21" s="346">
        <v>21</v>
      </c>
      <c r="BJ21" s="346">
        <v>8</v>
      </c>
      <c r="BK21" s="346">
        <v>18</v>
      </c>
      <c r="BL21" s="346">
        <v>163</v>
      </c>
      <c r="BM21" s="346">
        <v>66</v>
      </c>
      <c r="BN21" s="346">
        <v>17</v>
      </c>
      <c r="BO21" s="346">
        <v>34</v>
      </c>
      <c r="BP21" s="346">
        <v>7</v>
      </c>
      <c r="BQ21" s="205">
        <f t="shared" si="0"/>
        <v>3803</v>
      </c>
      <c r="BR21" s="202">
        <v>45.575203786484352</v>
      </c>
    </row>
    <row r="22" spans="1:70" x14ac:dyDescent="0.25">
      <c r="A22" s="474"/>
      <c r="B22" s="30" t="s">
        <v>64</v>
      </c>
      <c r="C22" s="317"/>
      <c r="D22" s="346">
        <v>2</v>
      </c>
      <c r="E22" s="346"/>
      <c r="F22" s="346"/>
      <c r="G22" s="346"/>
      <c r="H22" s="346">
        <v>1</v>
      </c>
      <c r="I22" s="346">
        <v>4</v>
      </c>
      <c r="J22" s="346">
        <v>6</v>
      </c>
      <c r="K22" s="346">
        <v>4</v>
      </c>
      <c r="L22" s="346">
        <v>6</v>
      </c>
      <c r="M22" s="346">
        <v>3</v>
      </c>
      <c r="N22" s="317"/>
      <c r="O22" s="346"/>
      <c r="P22" s="346"/>
      <c r="Q22" s="346"/>
      <c r="R22" s="346"/>
      <c r="S22" s="346">
        <v>1</v>
      </c>
      <c r="T22" s="346">
        <v>6</v>
      </c>
      <c r="U22" s="346">
        <v>1</v>
      </c>
      <c r="V22" s="346"/>
      <c r="W22" s="346">
        <v>1</v>
      </c>
      <c r="X22" s="58"/>
      <c r="Y22" s="346">
        <v>1</v>
      </c>
      <c r="Z22" s="346"/>
      <c r="AA22" s="346">
        <v>1</v>
      </c>
      <c r="AB22" s="346"/>
      <c r="AC22" s="346"/>
      <c r="AD22" s="346"/>
      <c r="AE22" s="346">
        <v>4</v>
      </c>
      <c r="AF22" s="346">
        <v>3</v>
      </c>
      <c r="AG22" s="346">
        <v>1</v>
      </c>
      <c r="AH22" s="346">
        <v>4</v>
      </c>
      <c r="AI22" s="346">
        <v>2</v>
      </c>
      <c r="AJ22" s="317"/>
      <c r="AK22" s="346"/>
      <c r="AL22" s="346"/>
      <c r="AM22" s="346"/>
      <c r="AN22" s="346"/>
      <c r="AO22" s="346"/>
      <c r="AP22" s="346"/>
      <c r="AQ22" s="346"/>
      <c r="AR22" s="346"/>
      <c r="AS22" s="346"/>
      <c r="AT22" s="58"/>
      <c r="AU22" s="346">
        <v>1</v>
      </c>
      <c r="AV22" s="346">
        <v>2</v>
      </c>
      <c r="AW22" s="346">
        <v>1</v>
      </c>
      <c r="AX22" s="346"/>
      <c r="AY22" s="346"/>
      <c r="AZ22" s="346">
        <v>1</v>
      </c>
      <c r="BA22" s="346">
        <v>8</v>
      </c>
      <c r="BB22" s="346">
        <v>9</v>
      </c>
      <c r="BC22" s="346">
        <v>5</v>
      </c>
      <c r="BD22" s="346">
        <v>10</v>
      </c>
      <c r="BE22" s="346">
        <v>5</v>
      </c>
      <c r="BF22" s="317"/>
      <c r="BG22" s="346"/>
      <c r="BH22" s="346"/>
      <c r="BI22" s="346"/>
      <c r="BJ22" s="346"/>
      <c r="BK22" s="346">
        <v>1</v>
      </c>
      <c r="BL22" s="346">
        <v>6</v>
      </c>
      <c r="BM22" s="346">
        <v>1</v>
      </c>
      <c r="BN22" s="346"/>
      <c r="BO22" s="346">
        <v>1</v>
      </c>
      <c r="BP22" s="346"/>
      <c r="BQ22" s="205">
        <f t="shared" si="0"/>
        <v>51</v>
      </c>
      <c r="BR22" s="202">
        <v>51.205882352941174</v>
      </c>
    </row>
    <row r="23" spans="1:70" x14ac:dyDescent="0.25">
      <c r="A23" s="475" t="s">
        <v>126</v>
      </c>
      <c r="B23" s="30" t="s">
        <v>65</v>
      </c>
      <c r="C23" s="317">
        <v>126</v>
      </c>
      <c r="D23" s="346">
        <v>121</v>
      </c>
      <c r="E23" s="346">
        <v>171</v>
      </c>
      <c r="F23" s="346">
        <v>197</v>
      </c>
      <c r="G23" s="346">
        <v>117</v>
      </c>
      <c r="H23" s="346">
        <v>302</v>
      </c>
      <c r="I23" s="346">
        <v>959</v>
      </c>
      <c r="J23" s="346">
        <v>891</v>
      </c>
      <c r="K23" s="346">
        <v>310</v>
      </c>
      <c r="L23" s="346">
        <v>481</v>
      </c>
      <c r="M23" s="346">
        <v>521</v>
      </c>
      <c r="N23" s="317">
        <v>20</v>
      </c>
      <c r="O23" s="346">
        <v>15</v>
      </c>
      <c r="P23" s="346">
        <v>16</v>
      </c>
      <c r="Q23" s="346">
        <v>14</v>
      </c>
      <c r="R23" s="346">
        <v>5</v>
      </c>
      <c r="S23" s="346">
        <v>35</v>
      </c>
      <c r="T23" s="346">
        <v>244</v>
      </c>
      <c r="U23" s="346">
        <v>154</v>
      </c>
      <c r="V23" s="346">
        <v>32</v>
      </c>
      <c r="W23" s="346">
        <v>31</v>
      </c>
      <c r="X23" s="58">
        <v>36</v>
      </c>
      <c r="Y23" s="346">
        <v>119</v>
      </c>
      <c r="Z23" s="346">
        <v>97</v>
      </c>
      <c r="AA23" s="346">
        <v>155</v>
      </c>
      <c r="AB23" s="346">
        <v>153</v>
      </c>
      <c r="AC23" s="346">
        <v>103</v>
      </c>
      <c r="AD23" s="346">
        <v>263</v>
      </c>
      <c r="AE23" s="346">
        <v>957</v>
      </c>
      <c r="AF23" s="346">
        <v>920</v>
      </c>
      <c r="AG23" s="346">
        <v>339</v>
      </c>
      <c r="AH23" s="346">
        <v>564</v>
      </c>
      <c r="AI23" s="346">
        <v>947</v>
      </c>
      <c r="AJ23" s="317">
        <v>15</v>
      </c>
      <c r="AK23" s="346">
        <v>14</v>
      </c>
      <c r="AL23" s="346">
        <v>13</v>
      </c>
      <c r="AM23" s="346">
        <v>24</v>
      </c>
      <c r="AN23" s="346">
        <v>14</v>
      </c>
      <c r="AO23" s="346">
        <v>46</v>
      </c>
      <c r="AP23" s="346">
        <v>242</v>
      </c>
      <c r="AQ23" s="346">
        <v>152</v>
      </c>
      <c r="AR23" s="346">
        <v>28</v>
      </c>
      <c r="AS23" s="346">
        <v>52</v>
      </c>
      <c r="AT23" s="58">
        <v>40</v>
      </c>
      <c r="AU23" s="346">
        <v>245</v>
      </c>
      <c r="AV23" s="346">
        <v>218</v>
      </c>
      <c r="AW23" s="346">
        <v>326</v>
      </c>
      <c r="AX23" s="346">
        <v>350</v>
      </c>
      <c r="AY23" s="346">
        <v>220</v>
      </c>
      <c r="AZ23" s="346">
        <v>565</v>
      </c>
      <c r="BA23" s="346">
        <v>1916</v>
      </c>
      <c r="BB23" s="346">
        <v>1811</v>
      </c>
      <c r="BC23" s="346">
        <v>649</v>
      </c>
      <c r="BD23" s="346">
        <v>1045</v>
      </c>
      <c r="BE23" s="346">
        <v>1468</v>
      </c>
      <c r="BF23" s="317">
        <v>35</v>
      </c>
      <c r="BG23" s="346">
        <v>29</v>
      </c>
      <c r="BH23" s="346">
        <v>29</v>
      </c>
      <c r="BI23" s="346">
        <v>38</v>
      </c>
      <c r="BJ23" s="346">
        <v>19</v>
      </c>
      <c r="BK23" s="346">
        <v>81</v>
      </c>
      <c r="BL23" s="346">
        <v>486</v>
      </c>
      <c r="BM23" s="346">
        <v>306</v>
      </c>
      <c r="BN23" s="346">
        <v>60</v>
      </c>
      <c r="BO23" s="346">
        <v>83</v>
      </c>
      <c r="BP23" s="346">
        <v>76</v>
      </c>
      <c r="BQ23" s="205">
        <f t="shared" si="0"/>
        <v>10055</v>
      </c>
      <c r="BR23" s="202">
        <v>47.19358528095475</v>
      </c>
    </row>
    <row r="24" spans="1:70" x14ac:dyDescent="0.25">
      <c r="A24" s="475"/>
      <c r="B24" s="30" t="s">
        <v>66</v>
      </c>
      <c r="C24" s="317">
        <v>57</v>
      </c>
      <c r="D24" s="346">
        <v>61</v>
      </c>
      <c r="E24" s="346">
        <v>85</v>
      </c>
      <c r="F24" s="346">
        <v>123</v>
      </c>
      <c r="G24" s="346">
        <v>78</v>
      </c>
      <c r="H24" s="346">
        <v>155</v>
      </c>
      <c r="I24" s="346">
        <v>511</v>
      </c>
      <c r="J24" s="346">
        <v>554</v>
      </c>
      <c r="K24" s="346">
        <v>244</v>
      </c>
      <c r="L24" s="346">
        <v>327</v>
      </c>
      <c r="M24" s="346">
        <v>360</v>
      </c>
      <c r="N24" s="317">
        <v>15</v>
      </c>
      <c r="O24" s="346">
        <v>11</v>
      </c>
      <c r="P24" s="346">
        <v>31</v>
      </c>
      <c r="Q24" s="346">
        <v>47</v>
      </c>
      <c r="R24" s="346">
        <v>33</v>
      </c>
      <c r="S24" s="346">
        <v>43</v>
      </c>
      <c r="T24" s="346">
        <v>212</v>
      </c>
      <c r="U24" s="346">
        <v>129</v>
      </c>
      <c r="V24" s="346">
        <v>27</v>
      </c>
      <c r="W24" s="346">
        <v>32</v>
      </c>
      <c r="X24" s="58">
        <v>19</v>
      </c>
      <c r="Y24" s="346">
        <v>56</v>
      </c>
      <c r="Z24" s="346">
        <v>62</v>
      </c>
      <c r="AA24" s="346">
        <v>86</v>
      </c>
      <c r="AB24" s="346">
        <v>137</v>
      </c>
      <c r="AC24" s="346">
        <v>88</v>
      </c>
      <c r="AD24" s="346">
        <v>156</v>
      </c>
      <c r="AE24" s="346">
        <v>493</v>
      </c>
      <c r="AF24" s="346">
        <v>599</v>
      </c>
      <c r="AG24" s="346">
        <v>258</v>
      </c>
      <c r="AH24" s="346">
        <v>387</v>
      </c>
      <c r="AI24" s="346">
        <v>499</v>
      </c>
      <c r="AJ24" s="317">
        <v>21</v>
      </c>
      <c r="AK24" s="346">
        <v>35</v>
      </c>
      <c r="AL24" s="346">
        <v>38</v>
      </c>
      <c r="AM24" s="346">
        <v>36</v>
      </c>
      <c r="AN24" s="346">
        <v>14</v>
      </c>
      <c r="AO24" s="346">
        <v>36</v>
      </c>
      <c r="AP24" s="346">
        <v>197</v>
      </c>
      <c r="AQ24" s="346">
        <v>129</v>
      </c>
      <c r="AR24" s="346">
        <v>29</v>
      </c>
      <c r="AS24" s="346">
        <v>28</v>
      </c>
      <c r="AT24" s="58">
        <v>28</v>
      </c>
      <c r="AU24" s="346">
        <v>113</v>
      </c>
      <c r="AV24" s="346">
        <v>123</v>
      </c>
      <c r="AW24" s="346">
        <v>171</v>
      </c>
      <c r="AX24" s="346">
        <v>260</v>
      </c>
      <c r="AY24" s="346">
        <v>166</v>
      </c>
      <c r="AZ24" s="346">
        <v>311</v>
      </c>
      <c r="BA24" s="346">
        <v>1004</v>
      </c>
      <c r="BB24" s="346">
        <v>1153</v>
      </c>
      <c r="BC24" s="346">
        <v>502</v>
      </c>
      <c r="BD24" s="346">
        <v>714</v>
      </c>
      <c r="BE24" s="346">
        <v>859</v>
      </c>
      <c r="BF24" s="317">
        <v>36</v>
      </c>
      <c r="BG24" s="346">
        <v>46</v>
      </c>
      <c r="BH24" s="346">
        <v>69</v>
      </c>
      <c r="BI24" s="346">
        <v>83</v>
      </c>
      <c r="BJ24" s="346">
        <v>47</v>
      </c>
      <c r="BK24" s="346">
        <v>79</v>
      </c>
      <c r="BL24" s="346">
        <v>409</v>
      </c>
      <c r="BM24" s="346">
        <v>258</v>
      </c>
      <c r="BN24" s="346">
        <v>56</v>
      </c>
      <c r="BO24" s="346">
        <v>60</v>
      </c>
      <c r="BP24" s="346">
        <v>47</v>
      </c>
      <c r="BQ24" s="205">
        <f t="shared" si="0"/>
        <v>6566</v>
      </c>
      <c r="BR24" s="202">
        <v>46.873438927809929</v>
      </c>
    </row>
    <row r="25" spans="1:70" x14ac:dyDescent="0.25">
      <c r="A25" s="475"/>
      <c r="B25" s="30" t="s">
        <v>67</v>
      </c>
      <c r="C25" s="317">
        <v>45</v>
      </c>
      <c r="D25" s="346">
        <v>64</v>
      </c>
      <c r="E25" s="346">
        <v>74</v>
      </c>
      <c r="F25" s="346">
        <v>84</v>
      </c>
      <c r="G25" s="346">
        <v>53</v>
      </c>
      <c r="H25" s="346">
        <v>107</v>
      </c>
      <c r="I25" s="346">
        <v>398</v>
      </c>
      <c r="J25" s="346">
        <v>472</v>
      </c>
      <c r="K25" s="346">
        <v>237</v>
      </c>
      <c r="L25" s="346">
        <v>335</v>
      </c>
      <c r="M25" s="346">
        <v>333</v>
      </c>
      <c r="N25" s="317"/>
      <c r="O25" s="346">
        <v>1</v>
      </c>
      <c r="P25" s="346">
        <v>2</v>
      </c>
      <c r="Q25" s="346">
        <v>1</v>
      </c>
      <c r="R25" s="346">
        <v>2</v>
      </c>
      <c r="S25" s="346">
        <v>2</v>
      </c>
      <c r="T25" s="346">
        <v>17</v>
      </c>
      <c r="U25" s="346">
        <v>20</v>
      </c>
      <c r="V25" s="346">
        <v>7</v>
      </c>
      <c r="W25" s="346">
        <v>10</v>
      </c>
      <c r="X25" s="58">
        <v>4</v>
      </c>
      <c r="Y25" s="346">
        <v>49</v>
      </c>
      <c r="Z25" s="346">
        <v>42</v>
      </c>
      <c r="AA25" s="346">
        <v>73</v>
      </c>
      <c r="AB25" s="346">
        <v>85</v>
      </c>
      <c r="AC25" s="346">
        <v>48</v>
      </c>
      <c r="AD25" s="346">
        <v>100</v>
      </c>
      <c r="AE25" s="346">
        <v>398</v>
      </c>
      <c r="AF25" s="346">
        <v>552</v>
      </c>
      <c r="AG25" s="346">
        <v>263</v>
      </c>
      <c r="AH25" s="346">
        <v>364</v>
      </c>
      <c r="AI25" s="346">
        <v>420</v>
      </c>
      <c r="AJ25" s="317"/>
      <c r="AK25" s="346">
        <v>1</v>
      </c>
      <c r="AL25" s="346">
        <v>1</v>
      </c>
      <c r="AM25" s="346"/>
      <c r="AN25" s="346">
        <v>2</v>
      </c>
      <c r="AO25" s="346">
        <v>5</v>
      </c>
      <c r="AP25" s="346">
        <v>26</v>
      </c>
      <c r="AQ25" s="346">
        <v>32</v>
      </c>
      <c r="AR25" s="346">
        <v>4</v>
      </c>
      <c r="AS25" s="346">
        <v>9</v>
      </c>
      <c r="AT25" s="58">
        <v>2</v>
      </c>
      <c r="AU25" s="346">
        <v>94</v>
      </c>
      <c r="AV25" s="346">
        <v>106</v>
      </c>
      <c r="AW25" s="346">
        <v>147</v>
      </c>
      <c r="AX25" s="346">
        <v>169</v>
      </c>
      <c r="AY25" s="346">
        <v>101</v>
      </c>
      <c r="AZ25" s="346">
        <v>207</v>
      </c>
      <c r="BA25" s="346">
        <v>796</v>
      </c>
      <c r="BB25" s="346">
        <v>1024</v>
      </c>
      <c r="BC25" s="346">
        <v>500</v>
      </c>
      <c r="BD25" s="346">
        <v>699</v>
      </c>
      <c r="BE25" s="346">
        <v>753</v>
      </c>
      <c r="BF25" s="317"/>
      <c r="BG25" s="346">
        <v>2</v>
      </c>
      <c r="BH25" s="346">
        <v>3</v>
      </c>
      <c r="BI25" s="346">
        <v>1</v>
      </c>
      <c r="BJ25" s="346">
        <v>4</v>
      </c>
      <c r="BK25" s="346">
        <v>7</v>
      </c>
      <c r="BL25" s="346">
        <v>43</v>
      </c>
      <c r="BM25" s="346">
        <v>52</v>
      </c>
      <c r="BN25" s="346">
        <v>11</v>
      </c>
      <c r="BO25" s="346">
        <v>19</v>
      </c>
      <c r="BP25" s="346">
        <v>6</v>
      </c>
      <c r="BQ25" s="205">
        <f t="shared" si="0"/>
        <v>4744</v>
      </c>
      <c r="BR25" s="202">
        <v>51.018128161888704</v>
      </c>
    </row>
    <row r="26" spans="1:70" x14ac:dyDescent="0.25">
      <c r="A26" s="475"/>
      <c r="B26" s="30" t="s">
        <v>68</v>
      </c>
      <c r="C26" s="317">
        <v>68</v>
      </c>
      <c r="D26" s="346">
        <v>65</v>
      </c>
      <c r="E26" s="346">
        <v>129</v>
      </c>
      <c r="F26" s="346">
        <v>143</v>
      </c>
      <c r="G26" s="346">
        <v>82</v>
      </c>
      <c r="H26" s="346">
        <v>220</v>
      </c>
      <c r="I26" s="346">
        <v>525</v>
      </c>
      <c r="J26" s="346">
        <v>680</v>
      </c>
      <c r="K26" s="346">
        <v>203</v>
      </c>
      <c r="L26" s="346">
        <v>322</v>
      </c>
      <c r="M26" s="346">
        <v>373</v>
      </c>
      <c r="N26" s="317">
        <v>10</v>
      </c>
      <c r="O26" s="346">
        <v>8</v>
      </c>
      <c r="P26" s="346">
        <v>5</v>
      </c>
      <c r="Q26" s="346">
        <v>22</v>
      </c>
      <c r="R26" s="346">
        <v>8</v>
      </c>
      <c r="S26" s="346">
        <v>24</v>
      </c>
      <c r="T26" s="346">
        <v>149</v>
      </c>
      <c r="U26" s="346">
        <v>97</v>
      </c>
      <c r="V26" s="346">
        <v>25</v>
      </c>
      <c r="W26" s="346">
        <v>34</v>
      </c>
      <c r="X26" s="58">
        <v>18</v>
      </c>
      <c r="Y26" s="346">
        <v>66</v>
      </c>
      <c r="Z26" s="346">
        <v>72</v>
      </c>
      <c r="AA26" s="346">
        <v>108</v>
      </c>
      <c r="AB26" s="346">
        <v>123</v>
      </c>
      <c r="AC26" s="346">
        <v>91</v>
      </c>
      <c r="AD26" s="346">
        <v>152</v>
      </c>
      <c r="AE26" s="346">
        <v>601</v>
      </c>
      <c r="AF26" s="346">
        <v>727</v>
      </c>
      <c r="AG26" s="346">
        <v>224</v>
      </c>
      <c r="AH26" s="346">
        <v>404</v>
      </c>
      <c r="AI26" s="346">
        <v>628</v>
      </c>
      <c r="AJ26" s="317">
        <v>9</v>
      </c>
      <c r="AK26" s="346">
        <v>11</v>
      </c>
      <c r="AL26" s="346">
        <v>10</v>
      </c>
      <c r="AM26" s="346">
        <v>21</v>
      </c>
      <c r="AN26" s="346">
        <v>11</v>
      </c>
      <c r="AO26" s="346">
        <v>27</v>
      </c>
      <c r="AP26" s="346">
        <v>149</v>
      </c>
      <c r="AQ26" s="346">
        <v>105</v>
      </c>
      <c r="AR26" s="346">
        <v>21</v>
      </c>
      <c r="AS26" s="346">
        <v>41</v>
      </c>
      <c r="AT26" s="58">
        <v>22</v>
      </c>
      <c r="AU26" s="346">
        <v>134</v>
      </c>
      <c r="AV26" s="346">
        <v>137</v>
      </c>
      <c r="AW26" s="346">
        <v>237</v>
      </c>
      <c r="AX26" s="346">
        <v>266</v>
      </c>
      <c r="AY26" s="346">
        <v>173</v>
      </c>
      <c r="AZ26" s="346">
        <v>372</v>
      </c>
      <c r="BA26" s="346">
        <v>1126</v>
      </c>
      <c r="BB26" s="346">
        <v>1407</v>
      </c>
      <c r="BC26" s="346">
        <v>427</v>
      </c>
      <c r="BD26" s="346">
        <v>726</v>
      </c>
      <c r="BE26" s="346">
        <v>1001</v>
      </c>
      <c r="BF26" s="317">
        <v>19</v>
      </c>
      <c r="BG26" s="346">
        <v>19</v>
      </c>
      <c r="BH26" s="346">
        <v>15</v>
      </c>
      <c r="BI26" s="346">
        <v>43</v>
      </c>
      <c r="BJ26" s="346">
        <v>19</v>
      </c>
      <c r="BK26" s="346">
        <v>51</v>
      </c>
      <c r="BL26" s="346">
        <v>298</v>
      </c>
      <c r="BM26" s="346">
        <v>202</v>
      </c>
      <c r="BN26" s="346">
        <v>46</v>
      </c>
      <c r="BO26" s="346">
        <v>75</v>
      </c>
      <c r="BP26" s="346">
        <v>40</v>
      </c>
      <c r="BQ26" s="205">
        <f t="shared" si="0"/>
        <v>6833</v>
      </c>
      <c r="BR26" s="202">
        <v>47.939923898726768</v>
      </c>
    </row>
    <row r="27" spans="1:70" x14ac:dyDescent="0.25">
      <c r="A27" s="475"/>
      <c r="B27" s="30" t="s">
        <v>69</v>
      </c>
      <c r="C27" s="317">
        <v>26</v>
      </c>
      <c r="D27" s="346">
        <v>25</v>
      </c>
      <c r="E27" s="346">
        <v>33</v>
      </c>
      <c r="F27" s="346">
        <v>72</v>
      </c>
      <c r="G27" s="346">
        <v>54</v>
      </c>
      <c r="H27" s="346">
        <v>85</v>
      </c>
      <c r="I27" s="346">
        <v>263</v>
      </c>
      <c r="J27" s="346">
        <v>343</v>
      </c>
      <c r="K27" s="346">
        <v>119</v>
      </c>
      <c r="L27" s="346">
        <v>171</v>
      </c>
      <c r="M27" s="346">
        <v>192</v>
      </c>
      <c r="N27" s="317"/>
      <c r="O27" s="346"/>
      <c r="P27" s="346"/>
      <c r="Q27" s="346"/>
      <c r="R27" s="346">
        <v>2</v>
      </c>
      <c r="S27" s="346">
        <v>6</v>
      </c>
      <c r="T27" s="346">
        <v>20</v>
      </c>
      <c r="U27" s="346">
        <v>25</v>
      </c>
      <c r="V27" s="346">
        <v>4</v>
      </c>
      <c r="W27" s="346">
        <v>3</v>
      </c>
      <c r="X27" s="58">
        <v>1</v>
      </c>
      <c r="Y27" s="346">
        <v>39</v>
      </c>
      <c r="Z27" s="346">
        <v>37</v>
      </c>
      <c r="AA27" s="346">
        <v>50</v>
      </c>
      <c r="AB27" s="346">
        <v>57</v>
      </c>
      <c r="AC27" s="346">
        <v>42</v>
      </c>
      <c r="AD27" s="346">
        <v>71</v>
      </c>
      <c r="AE27" s="346">
        <v>275</v>
      </c>
      <c r="AF27" s="346">
        <v>352</v>
      </c>
      <c r="AG27" s="346">
        <v>130</v>
      </c>
      <c r="AH27" s="346">
        <v>191</v>
      </c>
      <c r="AI27" s="346">
        <v>246</v>
      </c>
      <c r="AJ27" s="317">
        <v>1</v>
      </c>
      <c r="AK27" s="346"/>
      <c r="AL27" s="346"/>
      <c r="AM27" s="346">
        <v>1</v>
      </c>
      <c r="AN27" s="346">
        <v>1</v>
      </c>
      <c r="AO27" s="346">
        <v>5</v>
      </c>
      <c r="AP27" s="346">
        <v>40</v>
      </c>
      <c r="AQ27" s="346">
        <v>20</v>
      </c>
      <c r="AR27" s="346">
        <v>8</v>
      </c>
      <c r="AS27" s="346">
        <v>4</v>
      </c>
      <c r="AT27" s="58">
        <v>4</v>
      </c>
      <c r="AU27" s="346">
        <v>65</v>
      </c>
      <c r="AV27" s="346">
        <v>62</v>
      </c>
      <c r="AW27" s="346">
        <v>83</v>
      </c>
      <c r="AX27" s="346">
        <v>129</v>
      </c>
      <c r="AY27" s="346">
        <v>96</v>
      </c>
      <c r="AZ27" s="346">
        <v>156</v>
      </c>
      <c r="BA27" s="346">
        <v>538</v>
      </c>
      <c r="BB27" s="346">
        <v>695</v>
      </c>
      <c r="BC27" s="346">
        <v>249</v>
      </c>
      <c r="BD27" s="346">
        <v>362</v>
      </c>
      <c r="BE27" s="346">
        <v>438</v>
      </c>
      <c r="BF27" s="317">
        <v>1</v>
      </c>
      <c r="BG27" s="346"/>
      <c r="BH27" s="346"/>
      <c r="BI27" s="346">
        <v>1</v>
      </c>
      <c r="BJ27" s="346">
        <v>3</v>
      </c>
      <c r="BK27" s="346">
        <v>11</v>
      </c>
      <c r="BL27" s="346">
        <v>60</v>
      </c>
      <c r="BM27" s="346">
        <v>45</v>
      </c>
      <c r="BN27" s="346">
        <v>12</v>
      </c>
      <c r="BO27" s="346">
        <v>7</v>
      </c>
      <c r="BP27" s="346">
        <v>5</v>
      </c>
      <c r="BQ27" s="205">
        <f t="shared" si="0"/>
        <v>3018</v>
      </c>
      <c r="BR27" s="202">
        <v>48.832670642809809</v>
      </c>
    </row>
    <row r="28" spans="1:70" x14ac:dyDescent="0.25">
      <c r="A28" s="475"/>
      <c r="B28" s="30" t="s">
        <v>70</v>
      </c>
      <c r="C28" s="317">
        <v>45</v>
      </c>
      <c r="D28" s="346">
        <v>47</v>
      </c>
      <c r="E28" s="346">
        <v>67</v>
      </c>
      <c r="F28" s="346">
        <v>80</v>
      </c>
      <c r="G28" s="346">
        <v>42</v>
      </c>
      <c r="H28" s="346">
        <v>89</v>
      </c>
      <c r="I28" s="346">
        <v>298</v>
      </c>
      <c r="J28" s="346">
        <v>423</v>
      </c>
      <c r="K28" s="346">
        <v>179</v>
      </c>
      <c r="L28" s="346">
        <v>278</v>
      </c>
      <c r="M28" s="346">
        <v>368</v>
      </c>
      <c r="N28" s="317">
        <v>2</v>
      </c>
      <c r="O28" s="346">
        <v>2</v>
      </c>
      <c r="P28" s="346">
        <v>1</v>
      </c>
      <c r="Q28" s="346">
        <v>4</v>
      </c>
      <c r="R28" s="346">
        <v>3</v>
      </c>
      <c r="S28" s="346">
        <v>3</v>
      </c>
      <c r="T28" s="346">
        <v>39</v>
      </c>
      <c r="U28" s="346">
        <v>28</v>
      </c>
      <c r="V28" s="346">
        <v>4</v>
      </c>
      <c r="W28" s="346">
        <v>17</v>
      </c>
      <c r="X28" s="58">
        <v>14</v>
      </c>
      <c r="Y28" s="346">
        <v>42</v>
      </c>
      <c r="Z28" s="346">
        <v>48</v>
      </c>
      <c r="AA28" s="346">
        <v>66</v>
      </c>
      <c r="AB28" s="346">
        <v>94</v>
      </c>
      <c r="AC28" s="346">
        <v>47</v>
      </c>
      <c r="AD28" s="346">
        <v>95</v>
      </c>
      <c r="AE28" s="346">
        <v>323</v>
      </c>
      <c r="AF28" s="346">
        <v>477</v>
      </c>
      <c r="AG28" s="346">
        <v>203</v>
      </c>
      <c r="AH28" s="346">
        <v>380</v>
      </c>
      <c r="AI28" s="346">
        <v>488</v>
      </c>
      <c r="AJ28" s="317">
        <v>5</v>
      </c>
      <c r="AK28" s="346">
        <v>4</v>
      </c>
      <c r="AL28" s="346">
        <v>3</v>
      </c>
      <c r="AM28" s="346">
        <v>8</v>
      </c>
      <c r="AN28" s="346">
        <v>2</v>
      </c>
      <c r="AO28" s="346">
        <v>4</v>
      </c>
      <c r="AP28" s="346">
        <v>44</v>
      </c>
      <c r="AQ28" s="346">
        <v>32</v>
      </c>
      <c r="AR28" s="346">
        <v>3</v>
      </c>
      <c r="AS28" s="346">
        <v>16</v>
      </c>
      <c r="AT28" s="58">
        <v>17</v>
      </c>
      <c r="AU28" s="346">
        <v>87</v>
      </c>
      <c r="AV28" s="346">
        <v>95</v>
      </c>
      <c r="AW28" s="346">
        <v>133</v>
      </c>
      <c r="AX28" s="346">
        <v>174</v>
      </c>
      <c r="AY28" s="346">
        <v>89</v>
      </c>
      <c r="AZ28" s="346">
        <v>184</v>
      </c>
      <c r="BA28" s="346">
        <v>621</v>
      </c>
      <c r="BB28" s="346">
        <v>900</v>
      </c>
      <c r="BC28" s="346">
        <v>382</v>
      </c>
      <c r="BD28" s="346">
        <v>658</v>
      </c>
      <c r="BE28" s="346">
        <v>856</v>
      </c>
      <c r="BF28" s="317">
        <v>7</v>
      </c>
      <c r="BG28" s="346">
        <v>6</v>
      </c>
      <c r="BH28" s="346">
        <v>4</v>
      </c>
      <c r="BI28" s="346">
        <v>12</v>
      </c>
      <c r="BJ28" s="346">
        <v>5</v>
      </c>
      <c r="BK28" s="346">
        <v>7</v>
      </c>
      <c r="BL28" s="346">
        <v>83</v>
      </c>
      <c r="BM28" s="346">
        <v>60</v>
      </c>
      <c r="BN28" s="346">
        <v>7</v>
      </c>
      <c r="BO28" s="346">
        <v>33</v>
      </c>
      <c r="BP28" s="346">
        <v>31</v>
      </c>
      <c r="BQ28" s="205">
        <f t="shared" si="0"/>
        <v>4434</v>
      </c>
      <c r="BR28" s="202">
        <v>52.241768155164635</v>
      </c>
    </row>
    <row r="29" spans="1:70" x14ac:dyDescent="0.25">
      <c r="A29" s="475"/>
      <c r="B29" s="30" t="s">
        <v>71</v>
      </c>
      <c r="C29" s="317">
        <v>21</v>
      </c>
      <c r="D29" s="346">
        <v>28</v>
      </c>
      <c r="E29" s="346">
        <v>33</v>
      </c>
      <c r="F29" s="346">
        <v>50</v>
      </c>
      <c r="G29" s="346">
        <v>26</v>
      </c>
      <c r="H29" s="346">
        <v>64</v>
      </c>
      <c r="I29" s="346">
        <v>159</v>
      </c>
      <c r="J29" s="346">
        <v>232</v>
      </c>
      <c r="K29" s="346">
        <v>96</v>
      </c>
      <c r="L29" s="346">
        <v>134</v>
      </c>
      <c r="M29" s="346">
        <v>147</v>
      </c>
      <c r="N29" s="317"/>
      <c r="O29" s="346">
        <v>2</v>
      </c>
      <c r="P29" s="346"/>
      <c r="Q29" s="346">
        <v>1</v>
      </c>
      <c r="R29" s="346"/>
      <c r="S29" s="346"/>
      <c r="T29" s="346">
        <v>11</v>
      </c>
      <c r="U29" s="346">
        <v>12</v>
      </c>
      <c r="V29" s="346">
        <v>3</v>
      </c>
      <c r="W29" s="346">
        <v>4</v>
      </c>
      <c r="X29" s="58">
        <v>3</v>
      </c>
      <c r="Y29" s="346">
        <v>26</v>
      </c>
      <c r="Z29" s="346">
        <v>24</v>
      </c>
      <c r="AA29" s="346">
        <v>51</v>
      </c>
      <c r="AB29" s="346">
        <v>46</v>
      </c>
      <c r="AC29" s="346">
        <v>22</v>
      </c>
      <c r="AD29" s="346">
        <v>60</v>
      </c>
      <c r="AE29" s="346">
        <v>182</v>
      </c>
      <c r="AF29" s="346">
        <v>263</v>
      </c>
      <c r="AG29" s="346">
        <v>108</v>
      </c>
      <c r="AH29" s="346">
        <v>142</v>
      </c>
      <c r="AI29" s="346">
        <v>193</v>
      </c>
      <c r="AJ29" s="317">
        <v>1</v>
      </c>
      <c r="AK29" s="346"/>
      <c r="AL29" s="346">
        <v>1</v>
      </c>
      <c r="AM29" s="346"/>
      <c r="AN29" s="346">
        <v>1</v>
      </c>
      <c r="AO29" s="346">
        <v>3</v>
      </c>
      <c r="AP29" s="346">
        <v>12</v>
      </c>
      <c r="AQ29" s="346">
        <v>13</v>
      </c>
      <c r="AR29" s="346">
        <v>4</v>
      </c>
      <c r="AS29" s="346">
        <v>9</v>
      </c>
      <c r="AT29" s="58">
        <v>2</v>
      </c>
      <c r="AU29" s="346">
        <v>47</v>
      </c>
      <c r="AV29" s="346">
        <v>52</v>
      </c>
      <c r="AW29" s="346">
        <v>84</v>
      </c>
      <c r="AX29" s="346">
        <v>96</v>
      </c>
      <c r="AY29" s="346">
        <v>48</v>
      </c>
      <c r="AZ29" s="346">
        <v>124</v>
      </c>
      <c r="BA29" s="346">
        <v>341</v>
      </c>
      <c r="BB29" s="346">
        <v>495</v>
      </c>
      <c r="BC29" s="346">
        <v>204</v>
      </c>
      <c r="BD29" s="346">
        <v>276</v>
      </c>
      <c r="BE29" s="346">
        <v>340</v>
      </c>
      <c r="BF29" s="317">
        <v>1</v>
      </c>
      <c r="BG29" s="346">
        <v>2</v>
      </c>
      <c r="BH29" s="346">
        <v>1</v>
      </c>
      <c r="BI29" s="346">
        <v>1</v>
      </c>
      <c r="BJ29" s="346">
        <v>1</v>
      </c>
      <c r="BK29" s="346">
        <v>3</v>
      </c>
      <c r="BL29" s="346">
        <v>23</v>
      </c>
      <c r="BM29" s="346">
        <v>25</v>
      </c>
      <c r="BN29" s="346">
        <v>7</v>
      </c>
      <c r="BO29" s="346">
        <v>13</v>
      </c>
      <c r="BP29" s="346">
        <v>5</v>
      </c>
      <c r="BQ29" s="205">
        <f t="shared" si="0"/>
        <v>2189</v>
      </c>
      <c r="BR29" s="202">
        <v>49.637962539972591</v>
      </c>
    </row>
    <row r="30" spans="1:70" x14ac:dyDescent="0.25">
      <c r="A30" s="474" t="s">
        <v>127</v>
      </c>
      <c r="B30" s="30" t="s">
        <v>72</v>
      </c>
      <c r="C30" s="317">
        <v>111</v>
      </c>
      <c r="D30" s="346">
        <v>103</v>
      </c>
      <c r="E30" s="346">
        <v>146</v>
      </c>
      <c r="F30" s="346">
        <v>166</v>
      </c>
      <c r="G30" s="346">
        <v>123</v>
      </c>
      <c r="H30" s="346">
        <v>337</v>
      </c>
      <c r="I30" s="346">
        <v>987</v>
      </c>
      <c r="J30" s="346">
        <v>781</v>
      </c>
      <c r="K30" s="346">
        <v>264</v>
      </c>
      <c r="L30" s="346">
        <v>326</v>
      </c>
      <c r="M30" s="346">
        <v>322</v>
      </c>
      <c r="N30" s="317">
        <v>23</v>
      </c>
      <c r="O30" s="346">
        <v>27</v>
      </c>
      <c r="P30" s="346">
        <v>29</v>
      </c>
      <c r="Q30" s="346">
        <v>37</v>
      </c>
      <c r="R30" s="346">
        <v>20</v>
      </c>
      <c r="S30" s="346">
        <v>80</v>
      </c>
      <c r="T30" s="346">
        <v>370</v>
      </c>
      <c r="U30" s="346">
        <v>267</v>
      </c>
      <c r="V30" s="346">
        <v>40</v>
      </c>
      <c r="W30" s="346">
        <v>37</v>
      </c>
      <c r="X30" s="58">
        <v>32</v>
      </c>
      <c r="Y30" s="346">
        <v>125</v>
      </c>
      <c r="Z30" s="346">
        <v>120</v>
      </c>
      <c r="AA30" s="346">
        <v>130</v>
      </c>
      <c r="AB30" s="346">
        <v>172</v>
      </c>
      <c r="AC30" s="346">
        <v>126</v>
      </c>
      <c r="AD30" s="346">
        <v>305</v>
      </c>
      <c r="AE30" s="346">
        <v>935</v>
      </c>
      <c r="AF30" s="346">
        <v>796</v>
      </c>
      <c r="AG30" s="346">
        <v>292</v>
      </c>
      <c r="AH30" s="346">
        <v>433</v>
      </c>
      <c r="AI30" s="346">
        <v>551</v>
      </c>
      <c r="AJ30" s="317">
        <v>21</v>
      </c>
      <c r="AK30" s="346">
        <v>23</v>
      </c>
      <c r="AL30" s="346">
        <v>50</v>
      </c>
      <c r="AM30" s="346">
        <v>50</v>
      </c>
      <c r="AN30" s="346">
        <v>27</v>
      </c>
      <c r="AO30" s="346">
        <v>74</v>
      </c>
      <c r="AP30" s="346">
        <v>338</v>
      </c>
      <c r="AQ30" s="346">
        <v>197</v>
      </c>
      <c r="AR30" s="346">
        <v>36</v>
      </c>
      <c r="AS30" s="346">
        <v>63</v>
      </c>
      <c r="AT30" s="58">
        <v>31</v>
      </c>
      <c r="AU30" s="346">
        <v>236</v>
      </c>
      <c r="AV30" s="346">
        <v>223</v>
      </c>
      <c r="AW30" s="346">
        <v>276</v>
      </c>
      <c r="AX30" s="346">
        <v>338</v>
      </c>
      <c r="AY30" s="346">
        <v>249</v>
      </c>
      <c r="AZ30" s="346">
        <v>642</v>
      </c>
      <c r="BA30" s="346">
        <v>1922</v>
      </c>
      <c r="BB30" s="346">
        <v>1577</v>
      </c>
      <c r="BC30" s="346">
        <v>556</v>
      </c>
      <c r="BD30" s="346">
        <v>759</v>
      </c>
      <c r="BE30" s="346">
        <v>873</v>
      </c>
      <c r="BF30" s="317">
        <v>44</v>
      </c>
      <c r="BG30" s="346">
        <v>50</v>
      </c>
      <c r="BH30" s="346">
        <v>79</v>
      </c>
      <c r="BI30" s="346">
        <v>87</v>
      </c>
      <c r="BJ30" s="346">
        <v>47</v>
      </c>
      <c r="BK30" s="346">
        <v>154</v>
      </c>
      <c r="BL30" s="346">
        <v>708</v>
      </c>
      <c r="BM30" s="346">
        <v>464</v>
      </c>
      <c r="BN30" s="346">
        <v>76</v>
      </c>
      <c r="BO30" s="346">
        <v>100</v>
      </c>
      <c r="BP30" s="346">
        <v>63</v>
      </c>
      <c r="BQ30" s="205">
        <f t="shared" si="0"/>
        <v>9523</v>
      </c>
      <c r="BR30" s="202">
        <v>42.938517273968287</v>
      </c>
    </row>
    <row r="31" spans="1:70" x14ac:dyDescent="0.25">
      <c r="A31" s="474"/>
      <c r="B31" s="30" t="s">
        <v>73</v>
      </c>
      <c r="C31" s="317">
        <v>33</v>
      </c>
      <c r="D31" s="346">
        <v>39</v>
      </c>
      <c r="E31" s="346">
        <v>69</v>
      </c>
      <c r="F31" s="346">
        <v>73</v>
      </c>
      <c r="G31" s="346">
        <v>63</v>
      </c>
      <c r="H31" s="346">
        <v>118</v>
      </c>
      <c r="I31" s="346">
        <v>370</v>
      </c>
      <c r="J31" s="346">
        <v>306</v>
      </c>
      <c r="K31" s="346">
        <v>123</v>
      </c>
      <c r="L31" s="346">
        <v>237</v>
      </c>
      <c r="M31" s="346">
        <v>157</v>
      </c>
      <c r="N31" s="317">
        <v>1</v>
      </c>
      <c r="O31" s="346">
        <v>2</v>
      </c>
      <c r="P31" s="346">
        <v>6</v>
      </c>
      <c r="Q31" s="346">
        <v>4</v>
      </c>
      <c r="R31" s="346">
        <v>2</v>
      </c>
      <c r="S31" s="346">
        <v>17</v>
      </c>
      <c r="T31" s="346">
        <v>170</v>
      </c>
      <c r="U31" s="346">
        <v>70</v>
      </c>
      <c r="V31" s="346">
        <v>10</v>
      </c>
      <c r="W31" s="346">
        <v>16</v>
      </c>
      <c r="X31" s="58">
        <v>12</v>
      </c>
      <c r="Y31" s="346">
        <v>31</v>
      </c>
      <c r="Z31" s="346">
        <v>41</v>
      </c>
      <c r="AA31" s="346">
        <v>50</v>
      </c>
      <c r="AB31" s="346">
        <v>70</v>
      </c>
      <c r="AC31" s="346">
        <v>39</v>
      </c>
      <c r="AD31" s="346">
        <v>106</v>
      </c>
      <c r="AE31" s="346">
        <v>270</v>
      </c>
      <c r="AF31" s="346">
        <v>300</v>
      </c>
      <c r="AG31" s="346">
        <v>121</v>
      </c>
      <c r="AH31" s="346">
        <v>263</v>
      </c>
      <c r="AI31" s="346">
        <v>273</v>
      </c>
      <c r="AJ31" s="317">
        <v>1</v>
      </c>
      <c r="AK31" s="346">
        <v>2</v>
      </c>
      <c r="AL31" s="346">
        <v>4</v>
      </c>
      <c r="AM31" s="346">
        <v>11</v>
      </c>
      <c r="AN31" s="346">
        <v>6</v>
      </c>
      <c r="AO31" s="346">
        <v>9</v>
      </c>
      <c r="AP31" s="346">
        <v>107</v>
      </c>
      <c r="AQ31" s="346">
        <v>51</v>
      </c>
      <c r="AR31" s="346">
        <v>10</v>
      </c>
      <c r="AS31" s="346">
        <v>12</v>
      </c>
      <c r="AT31" s="58">
        <v>4</v>
      </c>
      <c r="AU31" s="346">
        <v>64</v>
      </c>
      <c r="AV31" s="346">
        <v>80</v>
      </c>
      <c r="AW31" s="346">
        <v>119</v>
      </c>
      <c r="AX31" s="346">
        <v>143</v>
      </c>
      <c r="AY31" s="346">
        <v>102</v>
      </c>
      <c r="AZ31" s="346">
        <v>224</v>
      </c>
      <c r="BA31" s="346">
        <v>640</v>
      </c>
      <c r="BB31" s="346">
        <v>606</v>
      </c>
      <c r="BC31" s="346">
        <v>244</v>
      </c>
      <c r="BD31" s="346">
        <v>500</v>
      </c>
      <c r="BE31" s="346">
        <v>430</v>
      </c>
      <c r="BF31" s="317">
        <v>2</v>
      </c>
      <c r="BG31" s="346">
        <v>4</v>
      </c>
      <c r="BH31" s="346">
        <v>10</v>
      </c>
      <c r="BI31" s="346">
        <v>15</v>
      </c>
      <c r="BJ31" s="346">
        <v>8</v>
      </c>
      <c r="BK31" s="346">
        <v>26</v>
      </c>
      <c r="BL31" s="346">
        <v>277</v>
      </c>
      <c r="BM31" s="346">
        <v>121</v>
      </c>
      <c r="BN31" s="346">
        <v>20</v>
      </c>
      <c r="BO31" s="346">
        <v>28</v>
      </c>
      <c r="BP31" s="346">
        <v>16</v>
      </c>
      <c r="BQ31" s="205">
        <f t="shared" si="0"/>
        <v>3679</v>
      </c>
      <c r="BR31" s="202">
        <v>46.760940472954609</v>
      </c>
    </row>
    <row r="32" spans="1:70" x14ac:dyDescent="0.25">
      <c r="A32" s="474"/>
      <c r="B32" s="30" t="s">
        <v>74</v>
      </c>
      <c r="C32" s="317">
        <v>38</v>
      </c>
      <c r="D32" s="346">
        <v>63</v>
      </c>
      <c r="E32" s="346">
        <v>70</v>
      </c>
      <c r="F32" s="346">
        <v>63</v>
      </c>
      <c r="G32" s="346">
        <v>57</v>
      </c>
      <c r="H32" s="346">
        <v>126</v>
      </c>
      <c r="I32" s="346">
        <v>363</v>
      </c>
      <c r="J32" s="346">
        <v>309</v>
      </c>
      <c r="K32" s="346">
        <v>114</v>
      </c>
      <c r="L32" s="346">
        <v>165</v>
      </c>
      <c r="M32" s="346">
        <v>144</v>
      </c>
      <c r="N32" s="317">
        <v>8</v>
      </c>
      <c r="O32" s="346">
        <v>14</v>
      </c>
      <c r="P32" s="346">
        <v>22</v>
      </c>
      <c r="Q32" s="346">
        <v>17</v>
      </c>
      <c r="R32" s="346">
        <v>10</v>
      </c>
      <c r="S32" s="346">
        <v>22</v>
      </c>
      <c r="T32" s="346">
        <v>162</v>
      </c>
      <c r="U32" s="346">
        <v>97</v>
      </c>
      <c r="V32" s="346">
        <v>9</v>
      </c>
      <c r="W32" s="346">
        <v>14</v>
      </c>
      <c r="X32" s="58">
        <v>17</v>
      </c>
      <c r="Y32" s="346">
        <v>64</v>
      </c>
      <c r="Z32" s="346">
        <v>53</v>
      </c>
      <c r="AA32" s="346">
        <v>71</v>
      </c>
      <c r="AB32" s="346">
        <v>68</v>
      </c>
      <c r="AC32" s="346">
        <v>41</v>
      </c>
      <c r="AD32" s="346">
        <v>118</v>
      </c>
      <c r="AE32" s="346">
        <v>362</v>
      </c>
      <c r="AF32" s="346">
        <v>308</v>
      </c>
      <c r="AG32" s="346">
        <v>120</v>
      </c>
      <c r="AH32" s="346">
        <v>199</v>
      </c>
      <c r="AI32" s="346">
        <v>225</v>
      </c>
      <c r="AJ32" s="317">
        <v>17</v>
      </c>
      <c r="AK32" s="346">
        <v>11</v>
      </c>
      <c r="AL32" s="346">
        <v>11</v>
      </c>
      <c r="AM32" s="346">
        <v>13</v>
      </c>
      <c r="AN32" s="346">
        <v>6</v>
      </c>
      <c r="AO32" s="346">
        <v>23</v>
      </c>
      <c r="AP32" s="346">
        <v>158</v>
      </c>
      <c r="AQ32" s="346">
        <v>77</v>
      </c>
      <c r="AR32" s="346">
        <v>15</v>
      </c>
      <c r="AS32" s="346">
        <v>27</v>
      </c>
      <c r="AT32" s="58">
        <v>13</v>
      </c>
      <c r="AU32" s="346">
        <v>102</v>
      </c>
      <c r="AV32" s="346">
        <v>116</v>
      </c>
      <c r="AW32" s="346">
        <v>141</v>
      </c>
      <c r="AX32" s="346">
        <v>131</v>
      </c>
      <c r="AY32" s="346">
        <v>98</v>
      </c>
      <c r="AZ32" s="346">
        <v>244</v>
      </c>
      <c r="BA32" s="346">
        <v>725</v>
      </c>
      <c r="BB32" s="346">
        <v>617</v>
      </c>
      <c r="BC32" s="346">
        <v>234</v>
      </c>
      <c r="BD32" s="346">
        <v>364</v>
      </c>
      <c r="BE32" s="346">
        <v>369</v>
      </c>
      <c r="BF32" s="317">
        <v>25</v>
      </c>
      <c r="BG32" s="346">
        <v>25</v>
      </c>
      <c r="BH32" s="346">
        <v>33</v>
      </c>
      <c r="BI32" s="346">
        <v>30</v>
      </c>
      <c r="BJ32" s="346">
        <v>16</v>
      </c>
      <c r="BK32" s="346">
        <v>45</v>
      </c>
      <c r="BL32" s="346">
        <v>320</v>
      </c>
      <c r="BM32" s="346">
        <v>174</v>
      </c>
      <c r="BN32" s="346">
        <v>24</v>
      </c>
      <c r="BO32" s="346">
        <v>41</v>
      </c>
      <c r="BP32" s="346">
        <v>30</v>
      </c>
      <c r="BQ32" s="205">
        <f t="shared" si="0"/>
        <v>3904</v>
      </c>
      <c r="BR32" s="202">
        <v>43.089139344262293</v>
      </c>
    </row>
    <row r="33" spans="1:70" x14ac:dyDescent="0.25">
      <c r="A33" s="474"/>
      <c r="B33" s="30" t="s">
        <v>75</v>
      </c>
      <c r="C33" s="317">
        <v>38</v>
      </c>
      <c r="D33" s="346">
        <v>35</v>
      </c>
      <c r="E33" s="346">
        <v>48</v>
      </c>
      <c r="F33" s="346">
        <v>65</v>
      </c>
      <c r="G33" s="346">
        <v>47</v>
      </c>
      <c r="H33" s="346">
        <v>76</v>
      </c>
      <c r="I33" s="346">
        <v>257</v>
      </c>
      <c r="J33" s="346">
        <v>309</v>
      </c>
      <c r="K33" s="346">
        <v>150</v>
      </c>
      <c r="L33" s="346">
        <v>159</v>
      </c>
      <c r="M33" s="346">
        <v>135</v>
      </c>
      <c r="N33" s="317">
        <v>4</v>
      </c>
      <c r="O33" s="346">
        <v>1</v>
      </c>
      <c r="P33" s="346">
        <v>1</v>
      </c>
      <c r="Q33" s="346">
        <v>4</v>
      </c>
      <c r="R33" s="346">
        <v>2</v>
      </c>
      <c r="S33" s="346">
        <v>8</v>
      </c>
      <c r="T33" s="346">
        <v>19</v>
      </c>
      <c r="U33" s="346">
        <v>22</v>
      </c>
      <c r="V33" s="346">
        <v>4</v>
      </c>
      <c r="W33" s="346">
        <v>8</v>
      </c>
      <c r="X33" s="58">
        <v>6</v>
      </c>
      <c r="Y33" s="346">
        <v>33</v>
      </c>
      <c r="Z33" s="346">
        <v>22</v>
      </c>
      <c r="AA33" s="346">
        <v>48</v>
      </c>
      <c r="AB33" s="346">
        <v>53</v>
      </c>
      <c r="AC33" s="346">
        <v>35</v>
      </c>
      <c r="AD33" s="346">
        <v>90</v>
      </c>
      <c r="AE33" s="346">
        <v>260</v>
      </c>
      <c r="AF33" s="346">
        <v>343</v>
      </c>
      <c r="AG33" s="346">
        <v>130</v>
      </c>
      <c r="AH33" s="346">
        <v>167</v>
      </c>
      <c r="AI33" s="346">
        <v>139</v>
      </c>
      <c r="AJ33" s="317">
        <v>1</v>
      </c>
      <c r="AK33" s="346">
        <v>2</v>
      </c>
      <c r="AL33" s="346">
        <v>3</v>
      </c>
      <c r="AM33" s="346">
        <v>3</v>
      </c>
      <c r="AN33" s="346">
        <v>1</v>
      </c>
      <c r="AO33" s="346">
        <v>3</v>
      </c>
      <c r="AP33" s="346">
        <v>26</v>
      </c>
      <c r="AQ33" s="346">
        <v>20</v>
      </c>
      <c r="AR33" s="346">
        <v>6</v>
      </c>
      <c r="AS33" s="346">
        <v>7</v>
      </c>
      <c r="AT33" s="58">
        <v>2</v>
      </c>
      <c r="AU33" s="346">
        <v>71</v>
      </c>
      <c r="AV33" s="346">
        <v>57</v>
      </c>
      <c r="AW33" s="346">
        <v>96</v>
      </c>
      <c r="AX33" s="346">
        <v>118</v>
      </c>
      <c r="AY33" s="346">
        <v>82</v>
      </c>
      <c r="AZ33" s="346">
        <v>166</v>
      </c>
      <c r="BA33" s="346">
        <v>517</v>
      </c>
      <c r="BB33" s="346">
        <v>652</v>
      </c>
      <c r="BC33" s="346">
        <v>280</v>
      </c>
      <c r="BD33" s="346">
        <v>326</v>
      </c>
      <c r="BE33" s="346">
        <v>274</v>
      </c>
      <c r="BF33" s="317">
        <v>5</v>
      </c>
      <c r="BG33" s="346">
        <v>3</v>
      </c>
      <c r="BH33" s="346">
        <v>4</v>
      </c>
      <c r="BI33" s="346">
        <v>7</v>
      </c>
      <c r="BJ33" s="346">
        <v>3</v>
      </c>
      <c r="BK33" s="346">
        <v>11</v>
      </c>
      <c r="BL33" s="346">
        <v>45</v>
      </c>
      <c r="BM33" s="346">
        <v>42</v>
      </c>
      <c r="BN33" s="346">
        <v>10</v>
      </c>
      <c r="BO33" s="346">
        <v>15</v>
      </c>
      <c r="BP33" s="346">
        <v>8</v>
      </c>
      <c r="BQ33" s="205">
        <f t="shared" si="0"/>
        <v>2792</v>
      </c>
      <c r="BR33" s="202">
        <v>46.594914040114617</v>
      </c>
    </row>
    <row r="34" spans="1:70" x14ac:dyDescent="0.25">
      <c r="A34" s="474"/>
      <c r="B34" s="30" t="s">
        <v>76</v>
      </c>
      <c r="C34" s="317">
        <v>14</v>
      </c>
      <c r="D34" s="346">
        <v>18</v>
      </c>
      <c r="E34" s="346">
        <v>23</v>
      </c>
      <c r="F34" s="346">
        <v>20</v>
      </c>
      <c r="G34" s="346">
        <v>9</v>
      </c>
      <c r="H34" s="346">
        <v>28</v>
      </c>
      <c r="I34" s="346">
        <v>108</v>
      </c>
      <c r="J34" s="346">
        <v>117</v>
      </c>
      <c r="K34" s="346">
        <v>49</v>
      </c>
      <c r="L34" s="346">
        <v>58</v>
      </c>
      <c r="M34" s="346">
        <v>53</v>
      </c>
      <c r="N34" s="317"/>
      <c r="O34" s="346"/>
      <c r="P34" s="346">
        <v>1</v>
      </c>
      <c r="Q34" s="346">
        <v>1</v>
      </c>
      <c r="R34" s="346"/>
      <c r="S34" s="346"/>
      <c r="T34" s="346">
        <v>9</v>
      </c>
      <c r="U34" s="346">
        <v>6</v>
      </c>
      <c r="V34" s="346">
        <v>3</v>
      </c>
      <c r="W34" s="346">
        <v>2</v>
      </c>
      <c r="X34" s="58">
        <v>2</v>
      </c>
      <c r="Y34" s="346">
        <v>12</v>
      </c>
      <c r="Z34" s="346">
        <v>12</v>
      </c>
      <c r="AA34" s="346">
        <v>11</v>
      </c>
      <c r="AB34" s="346">
        <v>15</v>
      </c>
      <c r="AC34" s="346">
        <v>9</v>
      </c>
      <c r="AD34" s="346">
        <v>24</v>
      </c>
      <c r="AE34" s="346">
        <v>106</v>
      </c>
      <c r="AF34" s="346">
        <v>127</v>
      </c>
      <c r="AG34" s="346">
        <v>50</v>
      </c>
      <c r="AH34" s="346">
        <v>57</v>
      </c>
      <c r="AI34" s="346">
        <v>71</v>
      </c>
      <c r="AJ34" s="317"/>
      <c r="AK34" s="346">
        <v>1</v>
      </c>
      <c r="AL34" s="346"/>
      <c r="AM34" s="346"/>
      <c r="AN34" s="346"/>
      <c r="AO34" s="346"/>
      <c r="AP34" s="346">
        <v>8</v>
      </c>
      <c r="AQ34" s="346">
        <v>4</v>
      </c>
      <c r="AR34" s="346">
        <v>2</v>
      </c>
      <c r="AS34" s="346">
        <v>3</v>
      </c>
      <c r="AT34" s="58">
        <v>2</v>
      </c>
      <c r="AU34" s="346">
        <v>26</v>
      </c>
      <c r="AV34" s="346">
        <v>30</v>
      </c>
      <c r="AW34" s="346">
        <v>34</v>
      </c>
      <c r="AX34" s="346">
        <v>35</v>
      </c>
      <c r="AY34" s="346">
        <v>18</v>
      </c>
      <c r="AZ34" s="346">
        <v>52</v>
      </c>
      <c r="BA34" s="346">
        <v>214</v>
      </c>
      <c r="BB34" s="346">
        <v>244</v>
      </c>
      <c r="BC34" s="346">
        <v>99</v>
      </c>
      <c r="BD34" s="346">
        <v>115</v>
      </c>
      <c r="BE34" s="346">
        <v>124</v>
      </c>
      <c r="BF34" s="317"/>
      <c r="BG34" s="346">
        <v>1</v>
      </c>
      <c r="BH34" s="346">
        <v>1</v>
      </c>
      <c r="BI34" s="346">
        <v>1</v>
      </c>
      <c r="BJ34" s="346"/>
      <c r="BK34" s="346"/>
      <c r="BL34" s="346">
        <v>17</v>
      </c>
      <c r="BM34" s="346">
        <v>10</v>
      </c>
      <c r="BN34" s="346">
        <v>5</v>
      </c>
      <c r="BO34" s="346">
        <v>5</v>
      </c>
      <c r="BP34" s="346">
        <v>4</v>
      </c>
      <c r="BQ34" s="205">
        <f t="shared" si="0"/>
        <v>1035</v>
      </c>
      <c r="BR34" s="202">
        <v>48.057487922705313</v>
      </c>
    </row>
    <row r="35" spans="1:70" x14ac:dyDescent="0.25">
      <c r="A35" s="474"/>
      <c r="B35" s="30" t="s">
        <v>77</v>
      </c>
      <c r="C35" s="317">
        <v>3</v>
      </c>
      <c r="D35" s="346">
        <v>2</v>
      </c>
      <c r="E35" s="346">
        <v>2</v>
      </c>
      <c r="F35" s="346">
        <v>4</v>
      </c>
      <c r="G35" s="346">
        <v>3</v>
      </c>
      <c r="H35" s="346">
        <v>2</v>
      </c>
      <c r="I35" s="346">
        <v>10</v>
      </c>
      <c r="J35" s="346">
        <v>13</v>
      </c>
      <c r="K35" s="346">
        <v>13</v>
      </c>
      <c r="L35" s="346">
        <v>13</v>
      </c>
      <c r="M35" s="346">
        <v>6</v>
      </c>
      <c r="N35" s="317"/>
      <c r="O35" s="346"/>
      <c r="P35" s="346"/>
      <c r="Q35" s="346"/>
      <c r="R35" s="346"/>
      <c r="S35" s="346">
        <v>1</v>
      </c>
      <c r="T35" s="346">
        <v>7</v>
      </c>
      <c r="U35" s="346">
        <v>5</v>
      </c>
      <c r="V35" s="346"/>
      <c r="W35" s="346"/>
      <c r="X35" s="58">
        <v>2</v>
      </c>
      <c r="Y35" s="346">
        <v>3</v>
      </c>
      <c r="Z35" s="346">
        <v>2</v>
      </c>
      <c r="AA35" s="346"/>
      <c r="AB35" s="346">
        <v>4</v>
      </c>
      <c r="AC35" s="346">
        <v>3</v>
      </c>
      <c r="AD35" s="346">
        <v>4</v>
      </c>
      <c r="AE35" s="346">
        <v>21</v>
      </c>
      <c r="AF35" s="346">
        <v>15</v>
      </c>
      <c r="AG35" s="346">
        <v>14</v>
      </c>
      <c r="AH35" s="346">
        <v>14</v>
      </c>
      <c r="AI35" s="346">
        <v>8</v>
      </c>
      <c r="AJ35" s="317">
        <v>1</v>
      </c>
      <c r="AK35" s="346"/>
      <c r="AL35" s="346"/>
      <c r="AM35" s="346"/>
      <c r="AN35" s="346"/>
      <c r="AO35" s="346">
        <v>1</v>
      </c>
      <c r="AP35" s="346">
        <v>2</v>
      </c>
      <c r="AQ35" s="346">
        <v>4</v>
      </c>
      <c r="AR35" s="346">
        <v>1</v>
      </c>
      <c r="AS35" s="346"/>
      <c r="AT35" s="58">
        <v>1</v>
      </c>
      <c r="AU35" s="346">
        <v>6</v>
      </c>
      <c r="AV35" s="346">
        <v>4</v>
      </c>
      <c r="AW35" s="346">
        <v>2</v>
      </c>
      <c r="AX35" s="346">
        <v>8</v>
      </c>
      <c r="AY35" s="346">
        <v>6</v>
      </c>
      <c r="AZ35" s="346">
        <v>6</v>
      </c>
      <c r="BA35" s="346">
        <v>31</v>
      </c>
      <c r="BB35" s="346">
        <v>28</v>
      </c>
      <c r="BC35" s="346">
        <v>27</v>
      </c>
      <c r="BD35" s="346">
        <v>27</v>
      </c>
      <c r="BE35" s="346">
        <v>14</v>
      </c>
      <c r="BF35" s="317">
        <v>1</v>
      </c>
      <c r="BG35" s="346"/>
      <c r="BH35" s="346"/>
      <c r="BI35" s="346"/>
      <c r="BJ35" s="346"/>
      <c r="BK35" s="346">
        <v>2</v>
      </c>
      <c r="BL35" s="346">
        <v>9</v>
      </c>
      <c r="BM35" s="346">
        <v>9</v>
      </c>
      <c r="BN35" s="346">
        <v>1</v>
      </c>
      <c r="BO35" s="346"/>
      <c r="BP35" s="346">
        <v>3</v>
      </c>
      <c r="BQ35" s="205">
        <f t="shared" si="0"/>
        <v>184</v>
      </c>
      <c r="BR35" s="202">
        <v>47.972826086956523</v>
      </c>
    </row>
    <row r="36" spans="1:70" x14ac:dyDescent="0.25">
      <c r="A36" s="474"/>
      <c r="B36" s="30" t="s">
        <v>78</v>
      </c>
      <c r="C36" s="317">
        <v>52</v>
      </c>
      <c r="D36" s="346">
        <v>59</v>
      </c>
      <c r="E36" s="346">
        <v>80</v>
      </c>
      <c r="F36" s="346">
        <v>89</v>
      </c>
      <c r="G36" s="346">
        <v>58</v>
      </c>
      <c r="H36" s="346">
        <v>137</v>
      </c>
      <c r="I36" s="346">
        <v>392</v>
      </c>
      <c r="J36" s="346">
        <v>388</v>
      </c>
      <c r="K36" s="346">
        <v>127</v>
      </c>
      <c r="L36" s="346">
        <v>164</v>
      </c>
      <c r="M36" s="346">
        <v>206</v>
      </c>
      <c r="N36" s="317"/>
      <c r="O36" s="346">
        <v>7</v>
      </c>
      <c r="P36" s="346">
        <v>9</v>
      </c>
      <c r="Q36" s="346">
        <v>11</v>
      </c>
      <c r="R36" s="346">
        <v>6</v>
      </c>
      <c r="S36" s="346">
        <v>15</v>
      </c>
      <c r="T36" s="346">
        <v>76</v>
      </c>
      <c r="U36" s="346">
        <v>79</v>
      </c>
      <c r="V36" s="346">
        <v>2</v>
      </c>
      <c r="W36" s="346">
        <v>11</v>
      </c>
      <c r="X36" s="58">
        <v>10</v>
      </c>
      <c r="Y36" s="346">
        <v>48</v>
      </c>
      <c r="Z36" s="346">
        <v>70</v>
      </c>
      <c r="AA36" s="346">
        <v>87</v>
      </c>
      <c r="AB36" s="346">
        <v>91</v>
      </c>
      <c r="AC36" s="346">
        <v>59</v>
      </c>
      <c r="AD36" s="346">
        <v>111</v>
      </c>
      <c r="AE36" s="346">
        <v>406</v>
      </c>
      <c r="AF36" s="346">
        <v>413</v>
      </c>
      <c r="AG36" s="346">
        <v>104</v>
      </c>
      <c r="AH36" s="346">
        <v>221</v>
      </c>
      <c r="AI36" s="346">
        <v>280</v>
      </c>
      <c r="AJ36" s="317">
        <v>3</v>
      </c>
      <c r="AK36" s="346">
        <v>3</v>
      </c>
      <c r="AL36" s="346">
        <v>8</v>
      </c>
      <c r="AM36" s="346">
        <v>9</v>
      </c>
      <c r="AN36" s="346">
        <v>4</v>
      </c>
      <c r="AO36" s="346">
        <v>17</v>
      </c>
      <c r="AP36" s="346">
        <v>76</v>
      </c>
      <c r="AQ36" s="346">
        <v>46</v>
      </c>
      <c r="AR36" s="346">
        <v>4</v>
      </c>
      <c r="AS36" s="346">
        <v>15</v>
      </c>
      <c r="AT36" s="58">
        <v>12</v>
      </c>
      <c r="AU36" s="346">
        <v>100</v>
      </c>
      <c r="AV36" s="346">
        <v>129</v>
      </c>
      <c r="AW36" s="346">
        <v>167</v>
      </c>
      <c r="AX36" s="346">
        <v>180</v>
      </c>
      <c r="AY36" s="346">
        <v>117</v>
      </c>
      <c r="AZ36" s="346">
        <v>248</v>
      </c>
      <c r="BA36" s="346">
        <v>798</v>
      </c>
      <c r="BB36" s="346">
        <v>801</v>
      </c>
      <c r="BC36" s="346">
        <v>231</v>
      </c>
      <c r="BD36" s="346">
        <v>385</v>
      </c>
      <c r="BE36" s="346">
        <v>486</v>
      </c>
      <c r="BF36" s="317">
        <v>3</v>
      </c>
      <c r="BG36" s="346">
        <v>10</v>
      </c>
      <c r="BH36" s="346">
        <v>17</v>
      </c>
      <c r="BI36" s="346">
        <v>20</v>
      </c>
      <c r="BJ36" s="346">
        <v>10</v>
      </c>
      <c r="BK36" s="346">
        <v>32</v>
      </c>
      <c r="BL36" s="346">
        <v>152</v>
      </c>
      <c r="BM36" s="346">
        <v>125</v>
      </c>
      <c r="BN36" s="346">
        <v>6</v>
      </c>
      <c r="BO36" s="346">
        <v>26</v>
      </c>
      <c r="BP36" s="346">
        <v>22</v>
      </c>
      <c r="BQ36" s="205">
        <f t="shared" si="0"/>
        <v>4065</v>
      </c>
      <c r="BR36" s="202">
        <v>44.586346863468634</v>
      </c>
    </row>
    <row r="37" spans="1:70" x14ac:dyDescent="0.25">
      <c r="A37" s="474"/>
      <c r="B37" s="30" t="s">
        <v>79</v>
      </c>
      <c r="C37" s="317">
        <v>91</v>
      </c>
      <c r="D37" s="346">
        <v>101</v>
      </c>
      <c r="E37" s="346">
        <v>126</v>
      </c>
      <c r="F37" s="346">
        <v>134</v>
      </c>
      <c r="G37" s="346">
        <v>97</v>
      </c>
      <c r="H37" s="346">
        <v>172</v>
      </c>
      <c r="I37" s="346">
        <v>420</v>
      </c>
      <c r="J37" s="346">
        <v>357</v>
      </c>
      <c r="K37" s="346">
        <v>142</v>
      </c>
      <c r="L37" s="346">
        <v>186</v>
      </c>
      <c r="M37" s="346">
        <v>199</v>
      </c>
      <c r="N37" s="317">
        <v>24</v>
      </c>
      <c r="O37" s="346">
        <v>28</v>
      </c>
      <c r="P37" s="346">
        <v>48</v>
      </c>
      <c r="Q37" s="346">
        <v>51</v>
      </c>
      <c r="R37" s="346">
        <v>24</v>
      </c>
      <c r="S37" s="346">
        <v>49</v>
      </c>
      <c r="T37" s="346">
        <v>259</v>
      </c>
      <c r="U37" s="346">
        <v>156</v>
      </c>
      <c r="V37" s="346">
        <v>32</v>
      </c>
      <c r="W37" s="346">
        <v>27</v>
      </c>
      <c r="X37" s="58">
        <v>19</v>
      </c>
      <c r="Y37" s="346">
        <v>72</v>
      </c>
      <c r="Z37" s="346">
        <v>98</v>
      </c>
      <c r="AA37" s="346">
        <v>112</v>
      </c>
      <c r="AB37" s="346">
        <v>128</v>
      </c>
      <c r="AC37" s="346">
        <v>77</v>
      </c>
      <c r="AD37" s="346">
        <v>167</v>
      </c>
      <c r="AE37" s="346">
        <v>503</v>
      </c>
      <c r="AF37" s="346">
        <v>357</v>
      </c>
      <c r="AG37" s="346">
        <v>127</v>
      </c>
      <c r="AH37" s="346">
        <v>245</v>
      </c>
      <c r="AI37" s="346">
        <v>262</v>
      </c>
      <c r="AJ37" s="317">
        <v>32</v>
      </c>
      <c r="AK37" s="346">
        <v>35</v>
      </c>
      <c r="AL37" s="346">
        <v>35</v>
      </c>
      <c r="AM37" s="346">
        <v>40</v>
      </c>
      <c r="AN37" s="346">
        <v>33</v>
      </c>
      <c r="AO37" s="346">
        <v>57</v>
      </c>
      <c r="AP37" s="346">
        <v>253</v>
      </c>
      <c r="AQ37" s="346">
        <v>155</v>
      </c>
      <c r="AR37" s="346">
        <v>27</v>
      </c>
      <c r="AS37" s="346">
        <v>35</v>
      </c>
      <c r="AT37" s="58">
        <v>18</v>
      </c>
      <c r="AU37" s="346">
        <v>163</v>
      </c>
      <c r="AV37" s="346">
        <v>199</v>
      </c>
      <c r="AW37" s="346">
        <v>238</v>
      </c>
      <c r="AX37" s="346">
        <v>262</v>
      </c>
      <c r="AY37" s="346">
        <v>174</v>
      </c>
      <c r="AZ37" s="346">
        <v>339</v>
      </c>
      <c r="BA37" s="346">
        <v>923</v>
      </c>
      <c r="BB37" s="346">
        <v>714</v>
      </c>
      <c r="BC37" s="346">
        <v>269</v>
      </c>
      <c r="BD37" s="346">
        <v>431</v>
      </c>
      <c r="BE37" s="346">
        <v>461</v>
      </c>
      <c r="BF37" s="317">
        <v>56</v>
      </c>
      <c r="BG37" s="346">
        <v>63</v>
      </c>
      <c r="BH37" s="346">
        <v>83</v>
      </c>
      <c r="BI37" s="346">
        <v>91</v>
      </c>
      <c r="BJ37" s="346">
        <v>57</v>
      </c>
      <c r="BK37" s="346">
        <v>106</v>
      </c>
      <c r="BL37" s="346">
        <v>512</v>
      </c>
      <c r="BM37" s="346">
        <v>311</v>
      </c>
      <c r="BN37" s="346">
        <v>59</v>
      </c>
      <c r="BO37" s="346">
        <v>62</v>
      </c>
      <c r="BP37" s="346">
        <v>37</v>
      </c>
      <c r="BQ37" s="205">
        <f t="shared" si="0"/>
        <v>5610</v>
      </c>
      <c r="BR37" s="202">
        <v>39.637967914438505</v>
      </c>
    </row>
    <row r="38" spans="1:70" x14ac:dyDescent="0.25">
      <c r="A38" s="474"/>
      <c r="B38" s="30" t="s">
        <v>80</v>
      </c>
      <c r="C38" s="317">
        <v>3</v>
      </c>
      <c r="D38" s="346">
        <v>4</v>
      </c>
      <c r="E38" s="346">
        <v>5</v>
      </c>
      <c r="F38" s="346">
        <v>9</v>
      </c>
      <c r="G38" s="346">
        <v>5</v>
      </c>
      <c r="H38" s="346">
        <v>17</v>
      </c>
      <c r="I38" s="346">
        <v>48</v>
      </c>
      <c r="J38" s="346">
        <v>84</v>
      </c>
      <c r="K38" s="346">
        <v>32</v>
      </c>
      <c r="L38" s="346">
        <v>34</v>
      </c>
      <c r="M38" s="346">
        <v>32</v>
      </c>
      <c r="N38" s="317"/>
      <c r="O38" s="346"/>
      <c r="P38" s="346"/>
      <c r="Q38" s="346">
        <v>2</v>
      </c>
      <c r="R38" s="346"/>
      <c r="S38" s="346">
        <v>1</v>
      </c>
      <c r="T38" s="346">
        <v>3</v>
      </c>
      <c r="U38" s="346">
        <v>12</v>
      </c>
      <c r="V38" s="346">
        <v>2</v>
      </c>
      <c r="W38" s="346">
        <v>1</v>
      </c>
      <c r="X38" s="58">
        <v>4</v>
      </c>
      <c r="Y38" s="346">
        <v>4</v>
      </c>
      <c r="Z38" s="346">
        <v>3</v>
      </c>
      <c r="AA38" s="346">
        <v>13</v>
      </c>
      <c r="AB38" s="346">
        <v>6</v>
      </c>
      <c r="AC38" s="346">
        <v>3</v>
      </c>
      <c r="AD38" s="346">
        <v>12</v>
      </c>
      <c r="AE38" s="346">
        <v>36</v>
      </c>
      <c r="AF38" s="346">
        <v>66</v>
      </c>
      <c r="AG38" s="346">
        <v>33</v>
      </c>
      <c r="AH38" s="346">
        <v>37</v>
      </c>
      <c r="AI38" s="346">
        <v>44</v>
      </c>
      <c r="AJ38" s="317"/>
      <c r="AK38" s="346"/>
      <c r="AL38" s="346">
        <v>1</v>
      </c>
      <c r="AM38" s="346">
        <v>1</v>
      </c>
      <c r="AN38" s="346"/>
      <c r="AO38" s="346">
        <v>1</v>
      </c>
      <c r="AP38" s="346">
        <v>4</v>
      </c>
      <c r="AQ38" s="346">
        <v>5</v>
      </c>
      <c r="AR38" s="346">
        <v>1</v>
      </c>
      <c r="AS38" s="346">
        <v>2</v>
      </c>
      <c r="AT38" s="58">
        <v>2</v>
      </c>
      <c r="AU38" s="346">
        <v>7</v>
      </c>
      <c r="AV38" s="346">
        <v>7</v>
      </c>
      <c r="AW38" s="346">
        <v>18</v>
      </c>
      <c r="AX38" s="346">
        <v>15</v>
      </c>
      <c r="AY38" s="346">
        <v>8</v>
      </c>
      <c r="AZ38" s="346">
        <v>29</v>
      </c>
      <c r="BA38" s="346">
        <v>84</v>
      </c>
      <c r="BB38" s="346">
        <v>150</v>
      </c>
      <c r="BC38" s="346">
        <v>65</v>
      </c>
      <c r="BD38" s="346">
        <v>71</v>
      </c>
      <c r="BE38" s="346">
        <v>76</v>
      </c>
      <c r="BF38" s="317"/>
      <c r="BG38" s="346"/>
      <c r="BH38" s="346">
        <v>1</v>
      </c>
      <c r="BI38" s="346">
        <v>3</v>
      </c>
      <c r="BJ38" s="346"/>
      <c r="BK38" s="346">
        <v>2</v>
      </c>
      <c r="BL38" s="346">
        <v>7</v>
      </c>
      <c r="BM38" s="346">
        <v>17</v>
      </c>
      <c r="BN38" s="346">
        <v>3</v>
      </c>
      <c r="BO38" s="346">
        <v>3</v>
      </c>
      <c r="BP38" s="346">
        <v>6</v>
      </c>
      <c r="BQ38" s="205">
        <f t="shared" si="0"/>
        <v>572</v>
      </c>
      <c r="BR38" s="202">
        <v>51.718531468531467</v>
      </c>
    </row>
    <row r="39" spans="1:70" x14ac:dyDescent="0.25">
      <c r="A39" s="474" t="s">
        <v>128</v>
      </c>
      <c r="B39" s="30" t="s">
        <v>81</v>
      </c>
      <c r="C39" s="317">
        <v>69</v>
      </c>
      <c r="D39" s="346">
        <v>76</v>
      </c>
      <c r="E39" s="346">
        <v>102</v>
      </c>
      <c r="F39" s="346">
        <v>131</v>
      </c>
      <c r="G39" s="346">
        <v>94</v>
      </c>
      <c r="H39" s="346">
        <v>187</v>
      </c>
      <c r="I39" s="346">
        <v>558</v>
      </c>
      <c r="J39" s="346">
        <v>726</v>
      </c>
      <c r="K39" s="346">
        <v>242</v>
      </c>
      <c r="L39" s="346">
        <v>385</v>
      </c>
      <c r="M39" s="346">
        <v>382</v>
      </c>
      <c r="N39" s="317">
        <v>2</v>
      </c>
      <c r="O39" s="346"/>
      <c r="P39" s="346">
        <v>2</v>
      </c>
      <c r="Q39" s="346">
        <v>5</v>
      </c>
      <c r="R39" s="346">
        <v>5</v>
      </c>
      <c r="S39" s="346">
        <v>16</v>
      </c>
      <c r="T39" s="346">
        <v>90</v>
      </c>
      <c r="U39" s="346">
        <v>59</v>
      </c>
      <c r="V39" s="346">
        <v>23</v>
      </c>
      <c r="W39" s="346">
        <v>24</v>
      </c>
      <c r="X39" s="58">
        <v>15</v>
      </c>
      <c r="Y39" s="346">
        <v>57</v>
      </c>
      <c r="Z39" s="346">
        <v>60</v>
      </c>
      <c r="AA39" s="346">
        <v>85</v>
      </c>
      <c r="AB39" s="346">
        <v>101</v>
      </c>
      <c r="AC39" s="346">
        <v>83</v>
      </c>
      <c r="AD39" s="346">
        <v>158</v>
      </c>
      <c r="AE39" s="346">
        <v>581</v>
      </c>
      <c r="AF39" s="346">
        <v>757</v>
      </c>
      <c r="AG39" s="346">
        <v>258</v>
      </c>
      <c r="AH39" s="346">
        <v>438</v>
      </c>
      <c r="AI39" s="346">
        <v>652</v>
      </c>
      <c r="AJ39" s="317">
        <v>3</v>
      </c>
      <c r="AK39" s="346">
        <v>7</v>
      </c>
      <c r="AL39" s="346">
        <v>5</v>
      </c>
      <c r="AM39" s="346">
        <v>6</v>
      </c>
      <c r="AN39" s="346">
        <v>2</v>
      </c>
      <c r="AO39" s="346">
        <v>16</v>
      </c>
      <c r="AP39" s="346">
        <v>68</v>
      </c>
      <c r="AQ39" s="346">
        <v>70</v>
      </c>
      <c r="AR39" s="346">
        <v>16</v>
      </c>
      <c r="AS39" s="346">
        <v>21</v>
      </c>
      <c r="AT39" s="58">
        <v>16</v>
      </c>
      <c r="AU39" s="346">
        <v>126</v>
      </c>
      <c r="AV39" s="346">
        <v>136</v>
      </c>
      <c r="AW39" s="346">
        <v>187</v>
      </c>
      <c r="AX39" s="346">
        <v>232</v>
      </c>
      <c r="AY39" s="346">
        <v>177</v>
      </c>
      <c r="AZ39" s="346">
        <v>345</v>
      </c>
      <c r="BA39" s="346">
        <v>1139</v>
      </c>
      <c r="BB39" s="346">
        <v>1483</v>
      </c>
      <c r="BC39" s="346">
        <v>500</v>
      </c>
      <c r="BD39" s="346">
        <v>823</v>
      </c>
      <c r="BE39" s="346">
        <v>1034</v>
      </c>
      <c r="BF39" s="317">
        <v>5</v>
      </c>
      <c r="BG39" s="346">
        <v>7</v>
      </c>
      <c r="BH39" s="346">
        <v>7</v>
      </c>
      <c r="BI39" s="346">
        <v>11</v>
      </c>
      <c r="BJ39" s="346">
        <v>7</v>
      </c>
      <c r="BK39" s="346">
        <v>32</v>
      </c>
      <c r="BL39" s="346">
        <v>158</v>
      </c>
      <c r="BM39" s="346">
        <v>129</v>
      </c>
      <c r="BN39" s="346">
        <v>39</v>
      </c>
      <c r="BO39" s="346">
        <v>45</v>
      </c>
      <c r="BP39" s="346">
        <v>31</v>
      </c>
      <c r="BQ39" s="205">
        <f t="shared" si="0"/>
        <v>6653</v>
      </c>
      <c r="BR39" s="202">
        <v>49.803021193446568</v>
      </c>
    </row>
    <row r="40" spans="1:70" x14ac:dyDescent="0.25">
      <c r="A40" s="474"/>
      <c r="B40" s="30" t="s">
        <v>82</v>
      </c>
      <c r="C40" s="317">
        <v>17</v>
      </c>
      <c r="D40" s="346">
        <v>29</v>
      </c>
      <c r="E40" s="346">
        <v>40</v>
      </c>
      <c r="F40" s="346">
        <v>40</v>
      </c>
      <c r="G40" s="346">
        <v>21</v>
      </c>
      <c r="H40" s="346">
        <v>49</v>
      </c>
      <c r="I40" s="346">
        <v>163</v>
      </c>
      <c r="J40" s="346">
        <v>206</v>
      </c>
      <c r="K40" s="346">
        <v>86</v>
      </c>
      <c r="L40" s="346">
        <v>98</v>
      </c>
      <c r="M40" s="346">
        <v>88</v>
      </c>
      <c r="N40" s="317"/>
      <c r="O40" s="346"/>
      <c r="P40" s="346"/>
      <c r="Q40" s="346">
        <v>1</v>
      </c>
      <c r="R40" s="346">
        <v>1</v>
      </c>
      <c r="S40" s="346"/>
      <c r="T40" s="346">
        <v>11</v>
      </c>
      <c r="U40" s="346">
        <v>10</v>
      </c>
      <c r="V40" s="346">
        <v>1</v>
      </c>
      <c r="W40" s="346">
        <v>3</v>
      </c>
      <c r="X40" s="58">
        <v>2</v>
      </c>
      <c r="Y40" s="346">
        <v>22</v>
      </c>
      <c r="Z40" s="346">
        <v>24</v>
      </c>
      <c r="AA40" s="346">
        <v>35</v>
      </c>
      <c r="AB40" s="346">
        <v>36</v>
      </c>
      <c r="AC40" s="346">
        <v>21</v>
      </c>
      <c r="AD40" s="346">
        <v>58</v>
      </c>
      <c r="AE40" s="346">
        <v>161</v>
      </c>
      <c r="AF40" s="346">
        <v>246</v>
      </c>
      <c r="AG40" s="346">
        <v>79</v>
      </c>
      <c r="AH40" s="346">
        <v>103</v>
      </c>
      <c r="AI40" s="346">
        <v>117</v>
      </c>
      <c r="AJ40" s="317"/>
      <c r="AK40" s="346"/>
      <c r="AL40" s="346">
        <v>1</v>
      </c>
      <c r="AM40" s="346"/>
      <c r="AN40" s="346"/>
      <c r="AO40" s="346">
        <v>1</v>
      </c>
      <c r="AP40" s="346">
        <v>17</v>
      </c>
      <c r="AQ40" s="346">
        <v>12</v>
      </c>
      <c r="AR40" s="346">
        <v>1</v>
      </c>
      <c r="AS40" s="346">
        <v>6</v>
      </c>
      <c r="AT40" s="58">
        <v>4</v>
      </c>
      <c r="AU40" s="346">
        <v>39</v>
      </c>
      <c r="AV40" s="346">
        <v>53</v>
      </c>
      <c r="AW40" s="346">
        <v>75</v>
      </c>
      <c r="AX40" s="346">
        <v>76</v>
      </c>
      <c r="AY40" s="346">
        <v>42</v>
      </c>
      <c r="AZ40" s="346">
        <v>107</v>
      </c>
      <c r="BA40" s="346">
        <v>324</v>
      </c>
      <c r="BB40" s="346">
        <v>452</v>
      </c>
      <c r="BC40" s="346">
        <v>165</v>
      </c>
      <c r="BD40" s="346">
        <v>201</v>
      </c>
      <c r="BE40" s="346">
        <v>205</v>
      </c>
      <c r="BF40" s="317"/>
      <c r="BG40" s="346"/>
      <c r="BH40" s="346">
        <v>1</v>
      </c>
      <c r="BI40" s="346">
        <v>1</v>
      </c>
      <c r="BJ40" s="346">
        <v>1</v>
      </c>
      <c r="BK40" s="346">
        <v>1</v>
      </c>
      <c r="BL40" s="346">
        <v>28</v>
      </c>
      <c r="BM40" s="346">
        <v>22</v>
      </c>
      <c r="BN40" s="346">
        <v>2</v>
      </c>
      <c r="BO40" s="346">
        <v>9</v>
      </c>
      <c r="BP40" s="346">
        <v>6</v>
      </c>
      <c r="BQ40" s="205">
        <f t="shared" si="0"/>
        <v>1810</v>
      </c>
      <c r="BR40" s="202">
        <v>47.188950276243091</v>
      </c>
    </row>
    <row r="41" spans="1:70" x14ac:dyDescent="0.25">
      <c r="A41" s="474"/>
      <c r="B41" s="30" t="s">
        <v>83</v>
      </c>
      <c r="C41" s="317">
        <v>39</v>
      </c>
      <c r="D41" s="346">
        <v>44</v>
      </c>
      <c r="E41" s="346">
        <v>55</v>
      </c>
      <c r="F41" s="346">
        <v>55</v>
      </c>
      <c r="G41" s="346">
        <v>50</v>
      </c>
      <c r="H41" s="346">
        <v>114</v>
      </c>
      <c r="I41" s="346">
        <v>405</v>
      </c>
      <c r="J41" s="346">
        <v>404</v>
      </c>
      <c r="K41" s="346">
        <v>164</v>
      </c>
      <c r="L41" s="346">
        <v>205</v>
      </c>
      <c r="M41" s="346">
        <v>203</v>
      </c>
      <c r="N41" s="317">
        <v>1</v>
      </c>
      <c r="O41" s="346">
        <v>1</v>
      </c>
      <c r="P41" s="346"/>
      <c r="Q41" s="346">
        <v>4</v>
      </c>
      <c r="R41" s="346">
        <v>2</v>
      </c>
      <c r="S41" s="346">
        <v>12</v>
      </c>
      <c r="T41" s="346">
        <v>55</v>
      </c>
      <c r="U41" s="346">
        <v>36</v>
      </c>
      <c r="V41" s="346">
        <v>9</v>
      </c>
      <c r="W41" s="346">
        <v>10</v>
      </c>
      <c r="X41" s="58">
        <v>10</v>
      </c>
      <c r="Y41" s="346">
        <v>54</v>
      </c>
      <c r="Z41" s="346">
        <v>51</v>
      </c>
      <c r="AA41" s="346">
        <v>54</v>
      </c>
      <c r="AB41" s="346">
        <v>59</v>
      </c>
      <c r="AC41" s="346">
        <v>38</v>
      </c>
      <c r="AD41" s="346">
        <v>106</v>
      </c>
      <c r="AE41" s="346">
        <v>374</v>
      </c>
      <c r="AF41" s="346">
        <v>405</v>
      </c>
      <c r="AG41" s="346">
        <v>175</v>
      </c>
      <c r="AH41" s="346">
        <v>232</v>
      </c>
      <c r="AI41" s="346">
        <v>283</v>
      </c>
      <c r="AJ41" s="317">
        <v>1</v>
      </c>
      <c r="AK41" s="346">
        <v>2</v>
      </c>
      <c r="AL41" s="346">
        <v>3</v>
      </c>
      <c r="AM41" s="346">
        <v>3</v>
      </c>
      <c r="AN41" s="346">
        <v>4</v>
      </c>
      <c r="AO41" s="346">
        <v>14</v>
      </c>
      <c r="AP41" s="346">
        <v>63</v>
      </c>
      <c r="AQ41" s="346">
        <v>31</v>
      </c>
      <c r="AR41" s="346">
        <v>8</v>
      </c>
      <c r="AS41" s="346">
        <v>7</v>
      </c>
      <c r="AT41" s="58">
        <v>7</v>
      </c>
      <c r="AU41" s="346">
        <v>93</v>
      </c>
      <c r="AV41" s="346">
        <v>95</v>
      </c>
      <c r="AW41" s="346">
        <v>109</v>
      </c>
      <c r="AX41" s="346">
        <v>114</v>
      </c>
      <c r="AY41" s="346">
        <v>88</v>
      </c>
      <c r="AZ41" s="346">
        <v>220</v>
      </c>
      <c r="BA41" s="346">
        <v>779</v>
      </c>
      <c r="BB41" s="346">
        <v>809</v>
      </c>
      <c r="BC41" s="346">
        <v>339</v>
      </c>
      <c r="BD41" s="346">
        <v>437</v>
      </c>
      <c r="BE41" s="346">
        <v>486</v>
      </c>
      <c r="BF41" s="317">
        <v>2</v>
      </c>
      <c r="BG41" s="346">
        <v>3</v>
      </c>
      <c r="BH41" s="346">
        <v>3</v>
      </c>
      <c r="BI41" s="346">
        <v>7</v>
      </c>
      <c r="BJ41" s="346">
        <v>6</v>
      </c>
      <c r="BK41" s="346">
        <v>26</v>
      </c>
      <c r="BL41" s="346">
        <v>118</v>
      </c>
      <c r="BM41" s="346">
        <v>67</v>
      </c>
      <c r="BN41" s="346">
        <v>17</v>
      </c>
      <c r="BO41" s="346">
        <v>17</v>
      </c>
      <c r="BP41" s="346">
        <v>17</v>
      </c>
      <c r="BQ41" s="205">
        <f t="shared" si="0"/>
        <v>3852</v>
      </c>
      <c r="BR41" s="202">
        <v>47.63239875389408</v>
      </c>
    </row>
    <row r="42" spans="1:70" x14ac:dyDescent="0.25">
      <c r="A42" s="474"/>
      <c r="B42" s="30" t="s">
        <v>84</v>
      </c>
      <c r="C42" s="317">
        <v>57</v>
      </c>
      <c r="D42" s="346">
        <v>46</v>
      </c>
      <c r="E42" s="346">
        <v>80</v>
      </c>
      <c r="F42" s="346">
        <v>89</v>
      </c>
      <c r="G42" s="346">
        <v>49</v>
      </c>
      <c r="H42" s="346">
        <v>107</v>
      </c>
      <c r="I42" s="346">
        <v>324</v>
      </c>
      <c r="J42" s="346">
        <v>350</v>
      </c>
      <c r="K42" s="346">
        <v>140</v>
      </c>
      <c r="L42" s="346">
        <v>197</v>
      </c>
      <c r="M42" s="346">
        <v>153</v>
      </c>
      <c r="N42" s="317">
        <v>8</v>
      </c>
      <c r="O42" s="346">
        <v>12</v>
      </c>
      <c r="P42" s="346">
        <v>10</v>
      </c>
      <c r="Q42" s="346">
        <v>15</v>
      </c>
      <c r="R42" s="346">
        <v>5</v>
      </c>
      <c r="S42" s="346">
        <v>33</v>
      </c>
      <c r="T42" s="346">
        <v>114</v>
      </c>
      <c r="U42" s="346">
        <v>86</v>
      </c>
      <c r="V42" s="346">
        <v>14</v>
      </c>
      <c r="W42" s="346">
        <v>18</v>
      </c>
      <c r="X42" s="58">
        <v>9</v>
      </c>
      <c r="Y42" s="346">
        <v>50</v>
      </c>
      <c r="Z42" s="346">
        <v>58</v>
      </c>
      <c r="AA42" s="346">
        <v>68</v>
      </c>
      <c r="AB42" s="346">
        <v>69</v>
      </c>
      <c r="AC42" s="346">
        <v>57</v>
      </c>
      <c r="AD42" s="346">
        <v>105</v>
      </c>
      <c r="AE42" s="346">
        <v>335</v>
      </c>
      <c r="AF42" s="346">
        <v>382</v>
      </c>
      <c r="AG42" s="346">
        <v>150</v>
      </c>
      <c r="AH42" s="346">
        <v>228</v>
      </c>
      <c r="AI42" s="346">
        <v>226</v>
      </c>
      <c r="AJ42" s="317">
        <v>15</v>
      </c>
      <c r="AK42" s="346">
        <v>9</v>
      </c>
      <c r="AL42" s="346">
        <v>12</v>
      </c>
      <c r="AM42" s="346">
        <v>20</v>
      </c>
      <c r="AN42" s="346">
        <v>10</v>
      </c>
      <c r="AO42" s="346">
        <v>20</v>
      </c>
      <c r="AP42" s="346">
        <v>107</v>
      </c>
      <c r="AQ42" s="346">
        <v>68</v>
      </c>
      <c r="AR42" s="346">
        <v>19</v>
      </c>
      <c r="AS42" s="346">
        <v>15</v>
      </c>
      <c r="AT42" s="58">
        <v>16</v>
      </c>
      <c r="AU42" s="346">
        <v>107</v>
      </c>
      <c r="AV42" s="346">
        <v>104</v>
      </c>
      <c r="AW42" s="346">
        <v>148</v>
      </c>
      <c r="AX42" s="346">
        <v>158</v>
      </c>
      <c r="AY42" s="346">
        <v>106</v>
      </c>
      <c r="AZ42" s="346">
        <v>212</v>
      </c>
      <c r="BA42" s="346">
        <v>659</v>
      </c>
      <c r="BB42" s="346">
        <v>732</v>
      </c>
      <c r="BC42" s="346">
        <v>290</v>
      </c>
      <c r="BD42" s="346">
        <v>425</v>
      </c>
      <c r="BE42" s="346">
        <v>379</v>
      </c>
      <c r="BF42" s="317">
        <v>23</v>
      </c>
      <c r="BG42" s="346">
        <v>21</v>
      </c>
      <c r="BH42" s="346">
        <v>22</v>
      </c>
      <c r="BI42" s="346">
        <v>35</v>
      </c>
      <c r="BJ42" s="346">
        <v>15</v>
      </c>
      <c r="BK42" s="346">
        <v>53</v>
      </c>
      <c r="BL42" s="346">
        <v>221</v>
      </c>
      <c r="BM42" s="346">
        <v>154</v>
      </c>
      <c r="BN42" s="346">
        <v>33</v>
      </c>
      <c r="BO42" s="346">
        <v>33</v>
      </c>
      <c r="BP42" s="346">
        <v>25</v>
      </c>
      <c r="BQ42" s="205">
        <f t="shared" si="0"/>
        <v>3955</v>
      </c>
      <c r="BR42" s="202">
        <v>44.401896333754742</v>
      </c>
    </row>
    <row r="43" spans="1:70" x14ac:dyDescent="0.25">
      <c r="A43" s="474"/>
      <c r="B43" s="30" t="s">
        <v>85</v>
      </c>
      <c r="C43" s="317">
        <v>22</v>
      </c>
      <c r="D43" s="346">
        <v>27</v>
      </c>
      <c r="E43" s="346">
        <v>37</v>
      </c>
      <c r="F43" s="346">
        <v>50</v>
      </c>
      <c r="G43" s="346">
        <v>30</v>
      </c>
      <c r="H43" s="346">
        <v>69</v>
      </c>
      <c r="I43" s="346">
        <v>202</v>
      </c>
      <c r="J43" s="346">
        <v>260</v>
      </c>
      <c r="K43" s="346">
        <v>85</v>
      </c>
      <c r="L43" s="346">
        <v>91</v>
      </c>
      <c r="M43" s="346">
        <v>96</v>
      </c>
      <c r="N43" s="317">
        <v>1</v>
      </c>
      <c r="O43" s="346"/>
      <c r="P43" s="346">
        <v>1</v>
      </c>
      <c r="Q43" s="346"/>
      <c r="R43" s="346"/>
      <c r="S43" s="346">
        <v>4</v>
      </c>
      <c r="T43" s="346">
        <v>25</v>
      </c>
      <c r="U43" s="346">
        <v>11</v>
      </c>
      <c r="V43" s="346">
        <v>6</v>
      </c>
      <c r="W43" s="346">
        <v>9</v>
      </c>
      <c r="X43" s="58">
        <v>6</v>
      </c>
      <c r="Y43" s="346">
        <v>23</v>
      </c>
      <c r="Z43" s="346">
        <v>16</v>
      </c>
      <c r="AA43" s="346">
        <v>31</v>
      </c>
      <c r="AB43" s="346">
        <v>37</v>
      </c>
      <c r="AC43" s="346">
        <v>25</v>
      </c>
      <c r="AD43" s="346">
        <v>54</v>
      </c>
      <c r="AE43" s="346">
        <v>200</v>
      </c>
      <c r="AF43" s="346">
        <v>266</v>
      </c>
      <c r="AG43" s="346">
        <v>86</v>
      </c>
      <c r="AH43" s="346">
        <v>116</v>
      </c>
      <c r="AI43" s="346">
        <v>141</v>
      </c>
      <c r="AJ43" s="317"/>
      <c r="AK43" s="346"/>
      <c r="AL43" s="346">
        <v>2</v>
      </c>
      <c r="AM43" s="346">
        <v>1</v>
      </c>
      <c r="AN43" s="346"/>
      <c r="AO43" s="346">
        <v>1</v>
      </c>
      <c r="AP43" s="346">
        <v>15</v>
      </c>
      <c r="AQ43" s="346">
        <v>17</v>
      </c>
      <c r="AR43" s="346">
        <v>9</v>
      </c>
      <c r="AS43" s="346">
        <v>7</v>
      </c>
      <c r="AT43" s="58">
        <v>4</v>
      </c>
      <c r="AU43" s="346">
        <v>45</v>
      </c>
      <c r="AV43" s="346">
        <v>43</v>
      </c>
      <c r="AW43" s="346">
        <v>68</v>
      </c>
      <c r="AX43" s="346">
        <v>87</v>
      </c>
      <c r="AY43" s="346">
        <v>55</v>
      </c>
      <c r="AZ43" s="346">
        <v>123</v>
      </c>
      <c r="BA43" s="346">
        <v>402</v>
      </c>
      <c r="BB43" s="346">
        <v>526</v>
      </c>
      <c r="BC43" s="346">
        <v>171</v>
      </c>
      <c r="BD43" s="346">
        <v>207</v>
      </c>
      <c r="BE43" s="346">
        <v>237</v>
      </c>
      <c r="BF43" s="317">
        <v>1</v>
      </c>
      <c r="BG43" s="346"/>
      <c r="BH43" s="346">
        <v>3</v>
      </c>
      <c r="BI43" s="346">
        <v>1</v>
      </c>
      <c r="BJ43" s="346"/>
      <c r="BK43" s="346">
        <v>5</v>
      </c>
      <c r="BL43" s="346">
        <v>40</v>
      </c>
      <c r="BM43" s="346">
        <v>28</v>
      </c>
      <c r="BN43" s="346">
        <v>15</v>
      </c>
      <c r="BO43" s="346">
        <v>16</v>
      </c>
      <c r="BP43" s="346">
        <v>10</v>
      </c>
      <c r="BQ43" s="205">
        <f t="shared" si="0"/>
        <v>2083</v>
      </c>
      <c r="BR43" s="202">
        <v>47.33341334613538</v>
      </c>
    </row>
    <row r="44" spans="1:70" x14ac:dyDescent="0.25">
      <c r="A44" s="474"/>
      <c r="B44" s="30" t="s">
        <v>86</v>
      </c>
      <c r="C44" s="317">
        <v>23</v>
      </c>
      <c r="D44" s="346">
        <v>18</v>
      </c>
      <c r="E44" s="346">
        <v>30</v>
      </c>
      <c r="F44" s="346">
        <v>34</v>
      </c>
      <c r="G44" s="346">
        <v>34</v>
      </c>
      <c r="H44" s="346">
        <v>55</v>
      </c>
      <c r="I44" s="346">
        <v>166</v>
      </c>
      <c r="J44" s="346">
        <v>251</v>
      </c>
      <c r="K44" s="346">
        <v>90</v>
      </c>
      <c r="L44" s="346">
        <v>131</v>
      </c>
      <c r="M44" s="346">
        <v>146</v>
      </c>
      <c r="N44" s="317"/>
      <c r="O44" s="346"/>
      <c r="P44" s="346"/>
      <c r="Q44" s="346"/>
      <c r="R44" s="346"/>
      <c r="S44" s="346">
        <v>2</v>
      </c>
      <c r="T44" s="346">
        <v>16</v>
      </c>
      <c r="U44" s="346">
        <v>7</v>
      </c>
      <c r="V44" s="346">
        <v>3</v>
      </c>
      <c r="W44" s="346">
        <v>1</v>
      </c>
      <c r="X44" s="58">
        <v>2</v>
      </c>
      <c r="Y44" s="346">
        <v>22</v>
      </c>
      <c r="Z44" s="346">
        <v>25</v>
      </c>
      <c r="AA44" s="346">
        <v>30</v>
      </c>
      <c r="AB44" s="346">
        <v>34</v>
      </c>
      <c r="AC44" s="346">
        <v>22</v>
      </c>
      <c r="AD44" s="346">
        <v>48</v>
      </c>
      <c r="AE44" s="346">
        <v>203</v>
      </c>
      <c r="AF44" s="346">
        <v>260</v>
      </c>
      <c r="AG44" s="346">
        <v>117</v>
      </c>
      <c r="AH44" s="346">
        <v>154</v>
      </c>
      <c r="AI44" s="346">
        <v>168</v>
      </c>
      <c r="AJ44" s="317"/>
      <c r="AK44" s="346">
        <v>1</v>
      </c>
      <c r="AL44" s="346"/>
      <c r="AM44" s="346">
        <v>1</v>
      </c>
      <c r="AN44" s="346"/>
      <c r="AO44" s="346"/>
      <c r="AP44" s="346">
        <v>14</v>
      </c>
      <c r="AQ44" s="346">
        <v>6</v>
      </c>
      <c r="AR44" s="346">
        <v>2</v>
      </c>
      <c r="AS44" s="346"/>
      <c r="AT44" s="58">
        <v>1</v>
      </c>
      <c r="AU44" s="346">
        <v>45</v>
      </c>
      <c r="AV44" s="346">
        <v>43</v>
      </c>
      <c r="AW44" s="346">
        <v>60</v>
      </c>
      <c r="AX44" s="346">
        <v>68</v>
      </c>
      <c r="AY44" s="346">
        <v>56</v>
      </c>
      <c r="AZ44" s="346">
        <v>103</v>
      </c>
      <c r="BA44" s="346">
        <v>369</v>
      </c>
      <c r="BB44" s="346">
        <v>511</v>
      </c>
      <c r="BC44" s="346">
        <v>207</v>
      </c>
      <c r="BD44" s="346">
        <v>285</v>
      </c>
      <c r="BE44" s="346">
        <v>314</v>
      </c>
      <c r="BF44" s="317"/>
      <c r="BG44" s="346">
        <v>1</v>
      </c>
      <c r="BH44" s="346"/>
      <c r="BI44" s="346">
        <v>1</v>
      </c>
      <c r="BJ44" s="346"/>
      <c r="BK44" s="346">
        <v>2</v>
      </c>
      <c r="BL44" s="346">
        <v>30</v>
      </c>
      <c r="BM44" s="346">
        <v>13</v>
      </c>
      <c r="BN44" s="346">
        <v>5</v>
      </c>
      <c r="BO44" s="346">
        <v>1</v>
      </c>
      <c r="BP44" s="346">
        <v>3</v>
      </c>
      <c r="BQ44" s="205">
        <f t="shared" si="0"/>
        <v>2117</v>
      </c>
      <c r="BR44" s="202">
        <v>50.154227680680208</v>
      </c>
    </row>
    <row r="45" spans="1:70" x14ac:dyDescent="0.25">
      <c r="A45" s="474"/>
      <c r="B45" s="30" t="s">
        <v>87</v>
      </c>
      <c r="C45" s="317">
        <v>7</v>
      </c>
      <c r="D45" s="346">
        <v>5</v>
      </c>
      <c r="E45" s="346">
        <v>5</v>
      </c>
      <c r="F45" s="346">
        <v>18</v>
      </c>
      <c r="G45" s="346">
        <v>7</v>
      </c>
      <c r="H45" s="346">
        <v>11</v>
      </c>
      <c r="I45" s="346">
        <v>49</v>
      </c>
      <c r="J45" s="346">
        <v>46</v>
      </c>
      <c r="K45" s="346">
        <v>28</v>
      </c>
      <c r="L45" s="346">
        <v>31</v>
      </c>
      <c r="M45" s="346">
        <v>27</v>
      </c>
      <c r="N45" s="317"/>
      <c r="O45" s="346"/>
      <c r="P45" s="346"/>
      <c r="Q45" s="346"/>
      <c r="R45" s="346"/>
      <c r="S45" s="346"/>
      <c r="T45" s="346">
        <v>4</v>
      </c>
      <c r="U45" s="346">
        <v>6</v>
      </c>
      <c r="V45" s="346"/>
      <c r="W45" s="346"/>
      <c r="X45" s="58">
        <v>2</v>
      </c>
      <c r="Y45" s="346">
        <v>5</v>
      </c>
      <c r="Z45" s="346">
        <v>4</v>
      </c>
      <c r="AA45" s="346">
        <v>4</v>
      </c>
      <c r="AB45" s="346">
        <v>5</v>
      </c>
      <c r="AC45" s="346">
        <v>8</v>
      </c>
      <c r="AD45" s="346">
        <v>11</v>
      </c>
      <c r="AE45" s="346">
        <v>45</v>
      </c>
      <c r="AF45" s="346">
        <v>48</v>
      </c>
      <c r="AG45" s="346">
        <v>30</v>
      </c>
      <c r="AH45" s="346">
        <v>27</v>
      </c>
      <c r="AI45" s="346">
        <v>32</v>
      </c>
      <c r="AJ45" s="317"/>
      <c r="AK45" s="346"/>
      <c r="AL45" s="346"/>
      <c r="AM45" s="346">
        <v>1</v>
      </c>
      <c r="AN45" s="346"/>
      <c r="AO45" s="346">
        <v>2</v>
      </c>
      <c r="AP45" s="346">
        <v>6</v>
      </c>
      <c r="AQ45" s="346">
        <v>6</v>
      </c>
      <c r="AR45" s="346"/>
      <c r="AS45" s="346">
        <v>1</v>
      </c>
      <c r="AT45" s="58">
        <v>2</v>
      </c>
      <c r="AU45" s="346">
        <v>12</v>
      </c>
      <c r="AV45" s="346">
        <v>9</v>
      </c>
      <c r="AW45" s="346">
        <v>9</v>
      </c>
      <c r="AX45" s="346">
        <v>23</v>
      </c>
      <c r="AY45" s="346">
        <v>15</v>
      </c>
      <c r="AZ45" s="346">
        <v>22</v>
      </c>
      <c r="BA45" s="346">
        <v>94</v>
      </c>
      <c r="BB45" s="346">
        <v>94</v>
      </c>
      <c r="BC45" s="346">
        <v>58</v>
      </c>
      <c r="BD45" s="346">
        <v>58</v>
      </c>
      <c r="BE45" s="346">
        <v>59</v>
      </c>
      <c r="BF45" s="317"/>
      <c r="BG45" s="346"/>
      <c r="BH45" s="346"/>
      <c r="BI45" s="346">
        <v>1</v>
      </c>
      <c r="BJ45" s="346"/>
      <c r="BK45" s="346">
        <v>2</v>
      </c>
      <c r="BL45" s="346">
        <v>10</v>
      </c>
      <c r="BM45" s="346">
        <v>12</v>
      </c>
      <c r="BN45" s="346"/>
      <c r="BO45" s="346">
        <v>1</v>
      </c>
      <c r="BP45" s="346">
        <v>4</v>
      </c>
      <c r="BQ45" s="205">
        <f t="shared" si="0"/>
        <v>483</v>
      </c>
      <c r="BR45" s="202">
        <v>48.454451345755693</v>
      </c>
    </row>
    <row r="46" spans="1:70" x14ac:dyDescent="0.25">
      <c r="A46" s="474" t="s">
        <v>129</v>
      </c>
      <c r="B46" s="30" t="s">
        <v>88</v>
      </c>
      <c r="C46" s="317">
        <v>55</v>
      </c>
      <c r="D46" s="346">
        <v>49</v>
      </c>
      <c r="E46" s="346">
        <v>62</v>
      </c>
      <c r="F46" s="346">
        <v>93</v>
      </c>
      <c r="G46" s="346">
        <v>44</v>
      </c>
      <c r="H46" s="346">
        <v>106</v>
      </c>
      <c r="I46" s="346">
        <v>377</v>
      </c>
      <c r="J46" s="346">
        <v>310</v>
      </c>
      <c r="K46" s="346">
        <v>107</v>
      </c>
      <c r="L46" s="346">
        <v>151</v>
      </c>
      <c r="M46" s="346">
        <v>135</v>
      </c>
      <c r="N46" s="317">
        <v>42</v>
      </c>
      <c r="O46" s="346">
        <v>38</v>
      </c>
      <c r="P46" s="346">
        <v>56</v>
      </c>
      <c r="Q46" s="346">
        <v>70</v>
      </c>
      <c r="R46" s="346">
        <v>36</v>
      </c>
      <c r="S46" s="346">
        <v>96</v>
      </c>
      <c r="T46" s="346">
        <v>429</v>
      </c>
      <c r="U46" s="346">
        <v>194</v>
      </c>
      <c r="V46" s="346">
        <v>41</v>
      </c>
      <c r="W46" s="346">
        <v>63</v>
      </c>
      <c r="X46" s="58">
        <v>55</v>
      </c>
      <c r="Y46" s="346">
        <v>49</v>
      </c>
      <c r="Z46" s="346">
        <v>43</v>
      </c>
      <c r="AA46" s="346">
        <v>60</v>
      </c>
      <c r="AB46" s="346">
        <v>105</v>
      </c>
      <c r="AC46" s="346">
        <v>55</v>
      </c>
      <c r="AD46" s="346">
        <v>131</v>
      </c>
      <c r="AE46" s="346">
        <v>272</v>
      </c>
      <c r="AF46" s="346">
        <v>228</v>
      </c>
      <c r="AG46" s="346">
        <v>102</v>
      </c>
      <c r="AH46" s="346">
        <v>179</v>
      </c>
      <c r="AI46" s="346">
        <v>258</v>
      </c>
      <c r="AJ46" s="317">
        <v>37</v>
      </c>
      <c r="AK46" s="346">
        <v>36</v>
      </c>
      <c r="AL46" s="346">
        <v>58</v>
      </c>
      <c r="AM46" s="346">
        <v>54</v>
      </c>
      <c r="AN46" s="346">
        <v>32</v>
      </c>
      <c r="AO46" s="346">
        <v>85</v>
      </c>
      <c r="AP46" s="346">
        <v>387</v>
      </c>
      <c r="AQ46" s="346">
        <v>202</v>
      </c>
      <c r="AR46" s="346">
        <v>47</v>
      </c>
      <c r="AS46" s="346">
        <v>76</v>
      </c>
      <c r="AT46" s="58">
        <v>51</v>
      </c>
      <c r="AU46" s="346">
        <v>104</v>
      </c>
      <c r="AV46" s="346">
        <v>92</v>
      </c>
      <c r="AW46" s="346">
        <v>122</v>
      </c>
      <c r="AX46" s="346">
        <v>198</v>
      </c>
      <c r="AY46" s="346">
        <v>99</v>
      </c>
      <c r="AZ46" s="346">
        <v>237</v>
      </c>
      <c r="BA46" s="346">
        <v>649</v>
      </c>
      <c r="BB46" s="346">
        <v>538</v>
      </c>
      <c r="BC46" s="346">
        <v>209</v>
      </c>
      <c r="BD46" s="346">
        <v>330</v>
      </c>
      <c r="BE46" s="346">
        <v>393</v>
      </c>
      <c r="BF46" s="317">
        <v>79</v>
      </c>
      <c r="BG46" s="346">
        <v>74</v>
      </c>
      <c r="BH46" s="346">
        <v>114</v>
      </c>
      <c r="BI46" s="346">
        <v>124</v>
      </c>
      <c r="BJ46" s="346">
        <v>68</v>
      </c>
      <c r="BK46" s="346">
        <v>181</v>
      </c>
      <c r="BL46" s="346">
        <v>816</v>
      </c>
      <c r="BM46" s="346">
        <v>396</v>
      </c>
      <c r="BN46" s="346">
        <v>88</v>
      </c>
      <c r="BO46" s="346">
        <v>139</v>
      </c>
      <c r="BP46" s="346">
        <v>106</v>
      </c>
      <c r="BQ46" s="205">
        <f t="shared" si="0"/>
        <v>5156</v>
      </c>
      <c r="BR46" s="202">
        <v>41.142358417377814</v>
      </c>
    </row>
    <row r="47" spans="1:70" x14ac:dyDescent="0.25">
      <c r="A47" s="474"/>
      <c r="B47" s="30" t="s">
        <v>89</v>
      </c>
      <c r="C47" s="317">
        <v>82</v>
      </c>
      <c r="D47" s="346">
        <v>89</v>
      </c>
      <c r="E47" s="346">
        <v>112</v>
      </c>
      <c r="F47" s="346">
        <v>134</v>
      </c>
      <c r="G47" s="346">
        <v>77</v>
      </c>
      <c r="H47" s="346">
        <v>251</v>
      </c>
      <c r="I47" s="346">
        <v>704</v>
      </c>
      <c r="J47" s="346">
        <v>475</v>
      </c>
      <c r="K47" s="346">
        <v>193</v>
      </c>
      <c r="L47" s="346">
        <v>223</v>
      </c>
      <c r="M47" s="346">
        <v>201</v>
      </c>
      <c r="N47" s="317">
        <v>62</v>
      </c>
      <c r="O47" s="346">
        <v>60</v>
      </c>
      <c r="P47" s="346">
        <v>83</v>
      </c>
      <c r="Q47" s="346">
        <v>119</v>
      </c>
      <c r="R47" s="346">
        <v>65</v>
      </c>
      <c r="S47" s="346">
        <v>169</v>
      </c>
      <c r="T47" s="346">
        <v>659</v>
      </c>
      <c r="U47" s="346">
        <v>331</v>
      </c>
      <c r="V47" s="346">
        <v>70</v>
      </c>
      <c r="W47" s="346">
        <v>92</v>
      </c>
      <c r="X47" s="58">
        <v>54</v>
      </c>
      <c r="Y47" s="346">
        <v>82</v>
      </c>
      <c r="Z47" s="346">
        <v>103</v>
      </c>
      <c r="AA47" s="346">
        <v>81</v>
      </c>
      <c r="AB47" s="346">
        <v>129</v>
      </c>
      <c r="AC47" s="346">
        <v>73</v>
      </c>
      <c r="AD47" s="346">
        <v>271</v>
      </c>
      <c r="AE47" s="346">
        <v>525</v>
      </c>
      <c r="AF47" s="346">
        <v>447</v>
      </c>
      <c r="AG47" s="346">
        <v>154</v>
      </c>
      <c r="AH47" s="346">
        <v>271</v>
      </c>
      <c r="AI47" s="346">
        <v>324</v>
      </c>
      <c r="AJ47" s="317">
        <v>68</v>
      </c>
      <c r="AK47" s="346">
        <v>54</v>
      </c>
      <c r="AL47" s="346">
        <v>88</v>
      </c>
      <c r="AM47" s="346">
        <v>87</v>
      </c>
      <c r="AN47" s="346">
        <v>68</v>
      </c>
      <c r="AO47" s="346">
        <v>153</v>
      </c>
      <c r="AP47" s="346">
        <v>575</v>
      </c>
      <c r="AQ47" s="346">
        <v>309</v>
      </c>
      <c r="AR47" s="346">
        <v>57</v>
      </c>
      <c r="AS47" s="346">
        <v>98</v>
      </c>
      <c r="AT47" s="58">
        <v>54</v>
      </c>
      <c r="AU47" s="346">
        <v>164</v>
      </c>
      <c r="AV47" s="346">
        <v>192</v>
      </c>
      <c r="AW47" s="346">
        <v>193</v>
      </c>
      <c r="AX47" s="346">
        <v>263</v>
      </c>
      <c r="AY47" s="346">
        <v>150</v>
      </c>
      <c r="AZ47" s="346">
        <v>522</v>
      </c>
      <c r="BA47" s="346">
        <v>1229</v>
      </c>
      <c r="BB47" s="346">
        <v>922</v>
      </c>
      <c r="BC47" s="346">
        <v>347</v>
      </c>
      <c r="BD47" s="346">
        <v>494</v>
      </c>
      <c r="BE47" s="346">
        <v>525</v>
      </c>
      <c r="BF47" s="317">
        <v>130</v>
      </c>
      <c r="BG47" s="346">
        <v>114</v>
      </c>
      <c r="BH47" s="346">
        <v>171</v>
      </c>
      <c r="BI47" s="346">
        <v>206</v>
      </c>
      <c r="BJ47" s="346">
        <v>133</v>
      </c>
      <c r="BK47" s="346">
        <v>322</v>
      </c>
      <c r="BL47" s="346">
        <v>1234</v>
      </c>
      <c r="BM47" s="346">
        <v>640</v>
      </c>
      <c r="BN47" s="346">
        <v>127</v>
      </c>
      <c r="BO47" s="346">
        <v>190</v>
      </c>
      <c r="BP47" s="346">
        <v>108</v>
      </c>
      <c r="BQ47" s="205">
        <f t="shared" si="0"/>
        <v>8376</v>
      </c>
      <c r="BR47" s="202">
        <v>39.382043935052529</v>
      </c>
    </row>
    <row r="48" spans="1:70" x14ac:dyDescent="0.25">
      <c r="A48" s="474"/>
      <c r="B48" s="30" t="s">
        <v>90</v>
      </c>
      <c r="C48" s="317">
        <v>49</v>
      </c>
      <c r="D48" s="346">
        <v>51</v>
      </c>
      <c r="E48" s="346">
        <v>56</v>
      </c>
      <c r="F48" s="346">
        <v>66</v>
      </c>
      <c r="G48" s="346">
        <v>46</v>
      </c>
      <c r="H48" s="346">
        <v>154</v>
      </c>
      <c r="I48" s="346">
        <v>476</v>
      </c>
      <c r="J48" s="346">
        <v>345</v>
      </c>
      <c r="K48" s="346">
        <v>127</v>
      </c>
      <c r="L48" s="346">
        <v>173</v>
      </c>
      <c r="M48" s="346">
        <v>138</v>
      </c>
      <c r="N48" s="317">
        <v>18</v>
      </c>
      <c r="O48" s="346">
        <v>21</v>
      </c>
      <c r="P48" s="346">
        <v>22</v>
      </c>
      <c r="Q48" s="346">
        <v>32</v>
      </c>
      <c r="R48" s="346">
        <v>16</v>
      </c>
      <c r="S48" s="346">
        <v>49</v>
      </c>
      <c r="T48" s="346">
        <v>255</v>
      </c>
      <c r="U48" s="346">
        <v>147</v>
      </c>
      <c r="V48" s="346">
        <v>13</v>
      </c>
      <c r="W48" s="346">
        <v>27</v>
      </c>
      <c r="X48" s="58">
        <v>17</v>
      </c>
      <c r="Y48" s="346">
        <v>51</v>
      </c>
      <c r="Z48" s="346">
        <v>45</v>
      </c>
      <c r="AA48" s="346">
        <v>82</v>
      </c>
      <c r="AB48" s="346">
        <v>87</v>
      </c>
      <c r="AC48" s="346">
        <v>44</v>
      </c>
      <c r="AD48" s="346">
        <v>133</v>
      </c>
      <c r="AE48" s="346">
        <v>452</v>
      </c>
      <c r="AF48" s="346">
        <v>334</v>
      </c>
      <c r="AG48" s="346">
        <v>124</v>
      </c>
      <c r="AH48" s="346">
        <v>206</v>
      </c>
      <c r="AI48" s="346">
        <v>254</v>
      </c>
      <c r="AJ48" s="317">
        <v>22</v>
      </c>
      <c r="AK48" s="346">
        <v>15</v>
      </c>
      <c r="AL48" s="346">
        <v>18</v>
      </c>
      <c r="AM48" s="346">
        <v>14</v>
      </c>
      <c r="AN48" s="346">
        <v>13</v>
      </c>
      <c r="AO48" s="346">
        <v>39</v>
      </c>
      <c r="AP48" s="346">
        <v>194</v>
      </c>
      <c r="AQ48" s="346">
        <v>99</v>
      </c>
      <c r="AR48" s="346">
        <v>12</v>
      </c>
      <c r="AS48" s="346">
        <v>16</v>
      </c>
      <c r="AT48" s="58">
        <v>22</v>
      </c>
      <c r="AU48" s="346">
        <v>100</v>
      </c>
      <c r="AV48" s="346">
        <v>96</v>
      </c>
      <c r="AW48" s="346">
        <v>138</v>
      </c>
      <c r="AX48" s="346">
        <v>153</v>
      </c>
      <c r="AY48" s="346">
        <v>90</v>
      </c>
      <c r="AZ48" s="346">
        <v>287</v>
      </c>
      <c r="BA48" s="346">
        <v>928</v>
      </c>
      <c r="BB48" s="346">
        <v>679</v>
      </c>
      <c r="BC48" s="346">
        <v>251</v>
      </c>
      <c r="BD48" s="346">
        <v>379</v>
      </c>
      <c r="BE48" s="346">
        <v>392</v>
      </c>
      <c r="BF48" s="317">
        <v>40</v>
      </c>
      <c r="BG48" s="346">
        <v>36</v>
      </c>
      <c r="BH48" s="346">
        <v>40</v>
      </c>
      <c r="BI48" s="346">
        <v>46</v>
      </c>
      <c r="BJ48" s="346">
        <v>29</v>
      </c>
      <c r="BK48" s="346">
        <v>88</v>
      </c>
      <c r="BL48" s="346">
        <v>449</v>
      </c>
      <c r="BM48" s="346">
        <v>246</v>
      </c>
      <c r="BN48" s="346">
        <v>25</v>
      </c>
      <c r="BO48" s="346">
        <v>43</v>
      </c>
      <c r="BP48" s="346">
        <v>39</v>
      </c>
      <c r="BQ48" s="205">
        <f t="shared" si="0"/>
        <v>4574</v>
      </c>
      <c r="BR48" s="202">
        <v>42.321381722780934</v>
      </c>
    </row>
    <row r="49" spans="1:70" x14ac:dyDescent="0.25">
      <c r="A49" s="474"/>
      <c r="B49" s="30" t="s">
        <v>91</v>
      </c>
      <c r="C49" s="317">
        <v>33</v>
      </c>
      <c r="D49" s="346">
        <v>53</v>
      </c>
      <c r="E49" s="346">
        <v>58</v>
      </c>
      <c r="F49" s="346">
        <v>64</v>
      </c>
      <c r="G49" s="346">
        <v>38</v>
      </c>
      <c r="H49" s="346">
        <v>68</v>
      </c>
      <c r="I49" s="346">
        <v>293</v>
      </c>
      <c r="J49" s="346">
        <v>285</v>
      </c>
      <c r="K49" s="346">
        <v>72</v>
      </c>
      <c r="L49" s="346">
        <v>138</v>
      </c>
      <c r="M49" s="346">
        <v>115</v>
      </c>
      <c r="N49" s="317">
        <v>5</v>
      </c>
      <c r="O49" s="346">
        <v>1</v>
      </c>
      <c r="P49" s="346">
        <v>7</v>
      </c>
      <c r="Q49" s="346">
        <v>9</v>
      </c>
      <c r="R49" s="346">
        <v>5</v>
      </c>
      <c r="S49" s="346">
        <v>25</v>
      </c>
      <c r="T49" s="346">
        <v>83</v>
      </c>
      <c r="U49" s="346">
        <v>51</v>
      </c>
      <c r="V49" s="346">
        <v>8</v>
      </c>
      <c r="W49" s="346">
        <v>7</v>
      </c>
      <c r="X49" s="58">
        <v>17</v>
      </c>
      <c r="Y49" s="346">
        <v>31</v>
      </c>
      <c r="Z49" s="346">
        <v>36</v>
      </c>
      <c r="AA49" s="346">
        <v>40</v>
      </c>
      <c r="AB49" s="346">
        <v>68</v>
      </c>
      <c r="AC49" s="346">
        <v>27</v>
      </c>
      <c r="AD49" s="346">
        <v>93</v>
      </c>
      <c r="AE49" s="346">
        <v>267</v>
      </c>
      <c r="AF49" s="346">
        <v>257</v>
      </c>
      <c r="AG49" s="346">
        <v>88</v>
      </c>
      <c r="AH49" s="346">
        <v>147</v>
      </c>
      <c r="AI49" s="346">
        <v>199</v>
      </c>
      <c r="AJ49" s="317">
        <v>4</v>
      </c>
      <c r="AK49" s="346">
        <v>1</v>
      </c>
      <c r="AL49" s="346">
        <v>4</v>
      </c>
      <c r="AM49" s="346">
        <v>7</v>
      </c>
      <c r="AN49" s="346">
        <v>1</v>
      </c>
      <c r="AO49" s="346">
        <v>15</v>
      </c>
      <c r="AP49" s="346">
        <v>88</v>
      </c>
      <c r="AQ49" s="346">
        <v>39</v>
      </c>
      <c r="AR49" s="346">
        <v>10</v>
      </c>
      <c r="AS49" s="346">
        <v>21</v>
      </c>
      <c r="AT49" s="58">
        <v>9</v>
      </c>
      <c r="AU49" s="346">
        <v>64</v>
      </c>
      <c r="AV49" s="346">
        <v>89</v>
      </c>
      <c r="AW49" s="346">
        <v>98</v>
      </c>
      <c r="AX49" s="346">
        <v>132</v>
      </c>
      <c r="AY49" s="346">
        <v>65</v>
      </c>
      <c r="AZ49" s="346">
        <v>161</v>
      </c>
      <c r="BA49" s="346">
        <v>560</v>
      </c>
      <c r="BB49" s="346">
        <v>542</v>
      </c>
      <c r="BC49" s="346">
        <v>160</v>
      </c>
      <c r="BD49" s="346">
        <v>285</v>
      </c>
      <c r="BE49" s="346">
        <v>314</v>
      </c>
      <c r="BF49" s="317">
        <v>9</v>
      </c>
      <c r="BG49" s="346">
        <v>2</v>
      </c>
      <c r="BH49" s="346">
        <v>11</v>
      </c>
      <c r="BI49" s="346">
        <v>16</v>
      </c>
      <c r="BJ49" s="346">
        <v>6</v>
      </c>
      <c r="BK49" s="346">
        <v>40</v>
      </c>
      <c r="BL49" s="346">
        <v>171</v>
      </c>
      <c r="BM49" s="346">
        <v>90</v>
      </c>
      <c r="BN49" s="346">
        <v>18</v>
      </c>
      <c r="BO49" s="346">
        <v>28</v>
      </c>
      <c r="BP49" s="346">
        <v>26</v>
      </c>
      <c r="BQ49" s="205">
        <f t="shared" si="0"/>
        <v>2887</v>
      </c>
      <c r="BR49" s="202">
        <v>44.757360581918945</v>
      </c>
    </row>
    <row r="50" spans="1:70" x14ac:dyDescent="0.25">
      <c r="A50" s="474"/>
      <c r="B50" s="30" t="s">
        <v>92</v>
      </c>
      <c r="C50" s="317">
        <v>124</v>
      </c>
      <c r="D50" s="346">
        <v>107</v>
      </c>
      <c r="E50" s="346">
        <v>150</v>
      </c>
      <c r="F50" s="346">
        <v>171</v>
      </c>
      <c r="G50" s="346">
        <v>115</v>
      </c>
      <c r="H50" s="346">
        <v>299</v>
      </c>
      <c r="I50" s="346">
        <v>904</v>
      </c>
      <c r="J50" s="346">
        <v>781</v>
      </c>
      <c r="K50" s="346">
        <v>282</v>
      </c>
      <c r="L50" s="346">
        <v>319</v>
      </c>
      <c r="M50" s="346">
        <v>279</v>
      </c>
      <c r="N50" s="317">
        <v>55</v>
      </c>
      <c r="O50" s="346">
        <v>58</v>
      </c>
      <c r="P50" s="346">
        <v>48</v>
      </c>
      <c r="Q50" s="346">
        <v>70</v>
      </c>
      <c r="R50" s="346">
        <v>43</v>
      </c>
      <c r="S50" s="346">
        <v>144</v>
      </c>
      <c r="T50" s="346">
        <v>592</v>
      </c>
      <c r="U50" s="346">
        <v>308</v>
      </c>
      <c r="V50" s="346">
        <v>46</v>
      </c>
      <c r="W50" s="346">
        <v>83</v>
      </c>
      <c r="X50" s="58">
        <v>41</v>
      </c>
      <c r="Y50" s="346">
        <v>102</v>
      </c>
      <c r="Z50" s="346">
        <v>105</v>
      </c>
      <c r="AA50" s="346">
        <v>135</v>
      </c>
      <c r="AB50" s="346">
        <v>171</v>
      </c>
      <c r="AC50" s="346">
        <v>121</v>
      </c>
      <c r="AD50" s="346">
        <v>274</v>
      </c>
      <c r="AE50" s="346">
        <v>854</v>
      </c>
      <c r="AF50" s="346">
        <v>688</v>
      </c>
      <c r="AG50" s="346">
        <v>283</v>
      </c>
      <c r="AH50" s="346">
        <v>361</v>
      </c>
      <c r="AI50" s="346">
        <v>428</v>
      </c>
      <c r="AJ50" s="317">
        <v>45</v>
      </c>
      <c r="AK50" s="346">
        <v>60</v>
      </c>
      <c r="AL50" s="346">
        <v>52</v>
      </c>
      <c r="AM50" s="346">
        <v>66</v>
      </c>
      <c r="AN50" s="346">
        <v>37</v>
      </c>
      <c r="AO50" s="346">
        <v>111</v>
      </c>
      <c r="AP50" s="346">
        <v>498</v>
      </c>
      <c r="AQ50" s="346">
        <v>282</v>
      </c>
      <c r="AR50" s="346">
        <v>51</v>
      </c>
      <c r="AS50" s="346">
        <v>81</v>
      </c>
      <c r="AT50" s="58">
        <v>43</v>
      </c>
      <c r="AU50" s="346">
        <v>226</v>
      </c>
      <c r="AV50" s="346">
        <v>212</v>
      </c>
      <c r="AW50" s="346">
        <v>285</v>
      </c>
      <c r="AX50" s="346">
        <v>342</v>
      </c>
      <c r="AY50" s="346">
        <v>236</v>
      </c>
      <c r="AZ50" s="346">
        <v>573</v>
      </c>
      <c r="BA50" s="346">
        <v>1758</v>
      </c>
      <c r="BB50" s="346">
        <v>1469</v>
      </c>
      <c r="BC50" s="346">
        <v>565</v>
      </c>
      <c r="BD50" s="346">
        <v>680</v>
      </c>
      <c r="BE50" s="346">
        <v>707</v>
      </c>
      <c r="BF50" s="317">
        <v>100</v>
      </c>
      <c r="BG50" s="346">
        <v>118</v>
      </c>
      <c r="BH50" s="346">
        <v>100</v>
      </c>
      <c r="BI50" s="346">
        <v>136</v>
      </c>
      <c r="BJ50" s="346">
        <v>80</v>
      </c>
      <c r="BK50" s="346">
        <v>255</v>
      </c>
      <c r="BL50" s="346">
        <v>1090</v>
      </c>
      <c r="BM50" s="346">
        <v>590</v>
      </c>
      <c r="BN50" s="346">
        <v>97</v>
      </c>
      <c r="BO50" s="346">
        <v>164</v>
      </c>
      <c r="BP50" s="346">
        <v>84</v>
      </c>
      <c r="BQ50" s="205">
        <f t="shared" si="0"/>
        <v>9867</v>
      </c>
      <c r="BR50" s="202">
        <v>41.25017735887301</v>
      </c>
    </row>
    <row r="51" spans="1:70" x14ac:dyDescent="0.25">
      <c r="A51" s="474"/>
      <c r="B51" s="30" t="s">
        <v>93</v>
      </c>
      <c r="C51" s="317">
        <v>126</v>
      </c>
      <c r="D51" s="346">
        <v>126</v>
      </c>
      <c r="E51" s="346">
        <v>148</v>
      </c>
      <c r="F51" s="346">
        <v>217</v>
      </c>
      <c r="G51" s="346">
        <v>146</v>
      </c>
      <c r="H51" s="346">
        <v>354</v>
      </c>
      <c r="I51" s="346">
        <v>886</v>
      </c>
      <c r="J51" s="346">
        <v>792</v>
      </c>
      <c r="K51" s="346">
        <v>295</v>
      </c>
      <c r="L51" s="346">
        <v>349</v>
      </c>
      <c r="M51" s="346">
        <v>318</v>
      </c>
      <c r="N51" s="317">
        <v>47</v>
      </c>
      <c r="O51" s="346">
        <v>38</v>
      </c>
      <c r="P51" s="346">
        <v>57</v>
      </c>
      <c r="Q51" s="346">
        <v>89</v>
      </c>
      <c r="R51" s="346">
        <v>37</v>
      </c>
      <c r="S51" s="346">
        <v>114</v>
      </c>
      <c r="T51" s="346">
        <v>531</v>
      </c>
      <c r="U51" s="346">
        <v>324</v>
      </c>
      <c r="V51" s="346">
        <v>50</v>
      </c>
      <c r="W51" s="346">
        <v>70</v>
      </c>
      <c r="X51" s="58">
        <v>66</v>
      </c>
      <c r="Y51" s="346">
        <v>100</v>
      </c>
      <c r="Z51" s="346">
        <v>119</v>
      </c>
      <c r="AA51" s="346">
        <v>151</v>
      </c>
      <c r="AB51" s="346">
        <v>191</v>
      </c>
      <c r="AC51" s="346">
        <v>142</v>
      </c>
      <c r="AD51" s="346">
        <v>368</v>
      </c>
      <c r="AE51" s="346">
        <v>834</v>
      </c>
      <c r="AF51" s="346">
        <v>839</v>
      </c>
      <c r="AG51" s="346">
        <v>276</v>
      </c>
      <c r="AH51" s="346">
        <v>439</v>
      </c>
      <c r="AI51" s="346">
        <v>618</v>
      </c>
      <c r="AJ51" s="317">
        <v>41</v>
      </c>
      <c r="AK51" s="346">
        <v>41</v>
      </c>
      <c r="AL51" s="346">
        <v>59</v>
      </c>
      <c r="AM51" s="346">
        <v>68</v>
      </c>
      <c r="AN51" s="346">
        <v>43</v>
      </c>
      <c r="AO51" s="346">
        <v>92</v>
      </c>
      <c r="AP51" s="346">
        <v>495</v>
      </c>
      <c r="AQ51" s="346">
        <v>291</v>
      </c>
      <c r="AR51" s="346">
        <v>54</v>
      </c>
      <c r="AS51" s="346">
        <v>89</v>
      </c>
      <c r="AT51" s="58">
        <v>55</v>
      </c>
      <c r="AU51" s="346">
        <v>226</v>
      </c>
      <c r="AV51" s="346">
        <v>245</v>
      </c>
      <c r="AW51" s="346">
        <v>299</v>
      </c>
      <c r="AX51" s="346">
        <v>408</v>
      </c>
      <c r="AY51" s="346">
        <v>288</v>
      </c>
      <c r="AZ51" s="346">
        <v>722</v>
      </c>
      <c r="BA51" s="346">
        <v>1720</v>
      </c>
      <c r="BB51" s="346">
        <v>1631</v>
      </c>
      <c r="BC51" s="346">
        <v>571</v>
      </c>
      <c r="BD51" s="346">
        <v>788</v>
      </c>
      <c r="BE51" s="346">
        <v>936</v>
      </c>
      <c r="BF51" s="317">
        <v>88</v>
      </c>
      <c r="BG51" s="346">
        <v>79</v>
      </c>
      <c r="BH51" s="346">
        <v>116</v>
      </c>
      <c r="BI51" s="346">
        <v>157</v>
      </c>
      <c r="BJ51" s="346">
        <v>80</v>
      </c>
      <c r="BK51" s="346">
        <v>206</v>
      </c>
      <c r="BL51" s="346">
        <v>1026</v>
      </c>
      <c r="BM51" s="346">
        <v>615</v>
      </c>
      <c r="BN51" s="346">
        <v>104</v>
      </c>
      <c r="BO51" s="346">
        <v>159</v>
      </c>
      <c r="BP51" s="346">
        <v>121</v>
      </c>
      <c r="BQ51" s="205">
        <f t="shared" si="0"/>
        <v>10585</v>
      </c>
      <c r="BR51" s="202">
        <v>42.436797354747284</v>
      </c>
    </row>
    <row r="52" spans="1:70" x14ac:dyDescent="0.25">
      <c r="A52" s="474"/>
      <c r="B52" s="30" t="s">
        <v>94</v>
      </c>
      <c r="C52" s="317">
        <v>53</v>
      </c>
      <c r="D52" s="346">
        <v>47</v>
      </c>
      <c r="E52" s="346">
        <v>57</v>
      </c>
      <c r="F52" s="346">
        <v>73</v>
      </c>
      <c r="G52" s="346">
        <v>43</v>
      </c>
      <c r="H52" s="346">
        <v>116</v>
      </c>
      <c r="I52" s="346">
        <v>347</v>
      </c>
      <c r="J52" s="346">
        <v>375</v>
      </c>
      <c r="K52" s="346">
        <v>136</v>
      </c>
      <c r="L52" s="346">
        <v>220</v>
      </c>
      <c r="M52" s="346">
        <v>215</v>
      </c>
      <c r="N52" s="317">
        <v>5</v>
      </c>
      <c r="O52" s="346">
        <v>4</v>
      </c>
      <c r="P52" s="346">
        <v>5</v>
      </c>
      <c r="Q52" s="346">
        <v>6</v>
      </c>
      <c r="R52" s="346">
        <v>5</v>
      </c>
      <c r="S52" s="346">
        <v>12</v>
      </c>
      <c r="T52" s="346">
        <v>69</v>
      </c>
      <c r="U52" s="346">
        <v>43</v>
      </c>
      <c r="V52" s="346">
        <v>11</v>
      </c>
      <c r="W52" s="346">
        <v>13</v>
      </c>
      <c r="X52" s="58">
        <v>13</v>
      </c>
      <c r="Y52" s="346">
        <v>42</v>
      </c>
      <c r="Z52" s="346">
        <v>40</v>
      </c>
      <c r="AA52" s="346">
        <v>61</v>
      </c>
      <c r="AB52" s="346">
        <v>70</v>
      </c>
      <c r="AC52" s="346">
        <v>47</v>
      </c>
      <c r="AD52" s="346">
        <v>107</v>
      </c>
      <c r="AE52" s="346">
        <v>366</v>
      </c>
      <c r="AF52" s="346">
        <v>393</v>
      </c>
      <c r="AG52" s="346">
        <v>156</v>
      </c>
      <c r="AH52" s="346">
        <v>267</v>
      </c>
      <c r="AI52" s="346">
        <v>278</v>
      </c>
      <c r="AJ52" s="317">
        <v>5</v>
      </c>
      <c r="AK52" s="346">
        <v>3</v>
      </c>
      <c r="AL52" s="346">
        <v>2</v>
      </c>
      <c r="AM52" s="346">
        <v>5</v>
      </c>
      <c r="AN52" s="346">
        <v>3</v>
      </c>
      <c r="AO52" s="346">
        <v>7</v>
      </c>
      <c r="AP52" s="346">
        <v>78</v>
      </c>
      <c r="AQ52" s="346">
        <v>47</v>
      </c>
      <c r="AR52" s="346">
        <v>8</v>
      </c>
      <c r="AS52" s="346">
        <v>11</v>
      </c>
      <c r="AT52" s="58">
        <v>12</v>
      </c>
      <c r="AU52" s="346">
        <v>95</v>
      </c>
      <c r="AV52" s="346">
        <v>87</v>
      </c>
      <c r="AW52" s="346">
        <v>118</v>
      </c>
      <c r="AX52" s="346">
        <v>143</v>
      </c>
      <c r="AY52" s="346">
        <v>90</v>
      </c>
      <c r="AZ52" s="346">
        <v>223</v>
      </c>
      <c r="BA52" s="346">
        <v>713</v>
      </c>
      <c r="BB52" s="346">
        <v>768</v>
      </c>
      <c r="BC52" s="346">
        <v>292</v>
      </c>
      <c r="BD52" s="346">
        <v>487</v>
      </c>
      <c r="BE52" s="346">
        <v>493</v>
      </c>
      <c r="BF52" s="317">
        <v>10</v>
      </c>
      <c r="BG52" s="346">
        <v>7</v>
      </c>
      <c r="BH52" s="346">
        <v>7</v>
      </c>
      <c r="BI52" s="346">
        <v>11</v>
      </c>
      <c r="BJ52" s="346">
        <v>8</v>
      </c>
      <c r="BK52" s="346">
        <v>19</v>
      </c>
      <c r="BL52" s="346">
        <v>147</v>
      </c>
      <c r="BM52" s="346">
        <v>90</v>
      </c>
      <c r="BN52" s="346">
        <v>19</v>
      </c>
      <c r="BO52" s="346">
        <v>24</v>
      </c>
      <c r="BP52" s="346">
        <v>25</v>
      </c>
      <c r="BQ52" s="205">
        <f t="shared" si="0"/>
        <v>3876</v>
      </c>
      <c r="BR52" s="202">
        <v>47.453818369453046</v>
      </c>
    </row>
    <row r="53" spans="1:70" x14ac:dyDescent="0.25">
      <c r="A53" s="474"/>
      <c r="B53" s="30" t="s">
        <v>95</v>
      </c>
      <c r="C53" s="317">
        <v>104</v>
      </c>
      <c r="D53" s="346">
        <v>85</v>
      </c>
      <c r="E53" s="346">
        <v>120</v>
      </c>
      <c r="F53" s="346">
        <v>157</v>
      </c>
      <c r="G53" s="346">
        <v>102</v>
      </c>
      <c r="H53" s="346">
        <v>276</v>
      </c>
      <c r="I53" s="346">
        <v>816</v>
      </c>
      <c r="J53" s="346">
        <v>780</v>
      </c>
      <c r="K53" s="346">
        <v>258</v>
      </c>
      <c r="L53" s="346">
        <v>333</v>
      </c>
      <c r="M53" s="346">
        <v>405</v>
      </c>
      <c r="N53" s="317">
        <v>30</v>
      </c>
      <c r="O53" s="346">
        <v>23</v>
      </c>
      <c r="P53" s="346">
        <v>18</v>
      </c>
      <c r="Q53" s="346">
        <v>24</v>
      </c>
      <c r="R53" s="346">
        <v>20</v>
      </c>
      <c r="S53" s="346">
        <v>77</v>
      </c>
      <c r="T53" s="346">
        <v>344</v>
      </c>
      <c r="U53" s="346">
        <v>183</v>
      </c>
      <c r="V53" s="346">
        <v>40</v>
      </c>
      <c r="W53" s="346">
        <v>50</v>
      </c>
      <c r="X53" s="58">
        <v>23</v>
      </c>
      <c r="Y53" s="346">
        <v>77</v>
      </c>
      <c r="Z53" s="346">
        <v>74</v>
      </c>
      <c r="AA53" s="346">
        <v>105</v>
      </c>
      <c r="AB53" s="346">
        <v>166</v>
      </c>
      <c r="AC53" s="346">
        <v>98</v>
      </c>
      <c r="AD53" s="346">
        <v>299</v>
      </c>
      <c r="AE53" s="346">
        <v>772</v>
      </c>
      <c r="AF53" s="346">
        <v>775</v>
      </c>
      <c r="AG53" s="346">
        <v>273</v>
      </c>
      <c r="AH53" s="346">
        <v>389</v>
      </c>
      <c r="AI53" s="346">
        <v>772</v>
      </c>
      <c r="AJ53" s="317">
        <v>36</v>
      </c>
      <c r="AK53" s="346">
        <v>25</v>
      </c>
      <c r="AL53" s="346">
        <v>22</v>
      </c>
      <c r="AM53" s="346">
        <v>20</v>
      </c>
      <c r="AN53" s="346">
        <v>21</v>
      </c>
      <c r="AO53" s="346">
        <v>59</v>
      </c>
      <c r="AP53" s="346">
        <v>267</v>
      </c>
      <c r="AQ53" s="346">
        <v>173</v>
      </c>
      <c r="AR53" s="346">
        <v>32</v>
      </c>
      <c r="AS53" s="346">
        <v>63</v>
      </c>
      <c r="AT53" s="58">
        <v>30</v>
      </c>
      <c r="AU53" s="346">
        <v>181</v>
      </c>
      <c r="AV53" s="346">
        <v>159</v>
      </c>
      <c r="AW53" s="346">
        <v>225</v>
      </c>
      <c r="AX53" s="346">
        <v>323</v>
      </c>
      <c r="AY53" s="346">
        <v>200</v>
      </c>
      <c r="AZ53" s="346">
        <v>575</v>
      </c>
      <c r="BA53" s="346">
        <v>1588</v>
      </c>
      <c r="BB53" s="346">
        <v>1555</v>
      </c>
      <c r="BC53" s="346">
        <v>531</v>
      </c>
      <c r="BD53" s="346">
        <v>722</v>
      </c>
      <c r="BE53" s="346">
        <v>1177</v>
      </c>
      <c r="BF53" s="317">
        <v>66</v>
      </c>
      <c r="BG53" s="346">
        <v>48</v>
      </c>
      <c r="BH53" s="346">
        <v>40</v>
      </c>
      <c r="BI53" s="346">
        <v>44</v>
      </c>
      <c r="BJ53" s="346">
        <v>41</v>
      </c>
      <c r="BK53" s="346">
        <v>136</v>
      </c>
      <c r="BL53" s="346">
        <v>611</v>
      </c>
      <c r="BM53" s="346">
        <v>356</v>
      </c>
      <c r="BN53" s="346">
        <v>72</v>
      </c>
      <c r="BO53" s="346">
        <v>113</v>
      </c>
      <c r="BP53" s="346">
        <v>53</v>
      </c>
      <c r="BQ53" s="205">
        <f t="shared" si="0"/>
        <v>8816</v>
      </c>
      <c r="BR53" s="202">
        <v>45.757486388384756</v>
      </c>
    </row>
    <row r="54" spans="1:70" x14ac:dyDescent="0.25">
      <c r="A54" s="474"/>
      <c r="B54" s="30" t="s">
        <v>96</v>
      </c>
      <c r="C54" s="317">
        <v>35</v>
      </c>
      <c r="D54" s="346">
        <v>36</v>
      </c>
      <c r="E54" s="346">
        <v>35</v>
      </c>
      <c r="F54" s="346">
        <v>34</v>
      </c>
      <c r="G54" s="346">
        <v>26</v>
      </c>
      <c r="H54" s="346">
        <v>98</v>
      </c>
      <c r="I54" s="346">
        <v>330</v>
      </c>
      <c r="J54" s="346">
        <v>202</v>
      </c>
      <c r="K54" s="346">
        <v>59</v>
      </c>
      <c r="L54" s="346">
        <v>78</v>
      </c>
      <c r="M54" s="346">
        <v>70</v>
      </c>
      <c r="N54" s="317">
        <v>8</v>
      </c>
      <c r="O54" s="346">
        <v>7</v>
      </c>
      <c r="P54" s="346">
        <v>14</v>
      </c>
      <c r="Q54" s="346">
        <v>14</v>
      </c>
      <c r="R54" s="346">
        <v>9</v>
      </c>
      <c r="S54" s="346">
        <v>39</v>
      </c>
      <c r="T54" s="346">
        <v>140</v>
      </c>
      <c r="U54" s="346">
        <v>57</v>
      </c>
      <c r="V54" s="346">
        <v>8</v>
      </c>
      <c r="W54" s="346">
        <v>9</v>
      </c>
      <c r="X54" s="58">
        <v>9</v>
      </c>
      <c r="Y54" s="346">
        <v>37</v>
      </c>
      <c r="Z54" s="346">
        <v>28</v>
      </c>
      <c r="AA54" s="346">
        <v>33</v>
      </c>
      <c r="AB54" s="346">
        <v>38</v>
      </c>
      <c r="AC54" s="346">
        <v>28</v>
      </c>
      <c r="AD54" s="346">
        <v>122</v>
      </c>
      <c r="AE54" s="346">
        <v>261</v>
      </c>
      <c r="AF54" s="346">
        <v>186</v>
      </c>
      <c r="AG54" s="346">
        <v>63</v>
      </c>
      <c r="AH54" s="346">
        <v>80</v>
      </c>
      <c r="AI54" s="346">
        <v>105</v>
      </c>
      <c r="AJ54" s="317">
        <v>10</v>
      </c>
      <c r="AK54" s="346">
        <v>5</v>
      </c>
      <c r="AL54" s="346">
        <v>13</v>
      </c>
      <c r="AM54" s="346">
        <v>12</v>
      </c>
      <c r="AN54" s="346">
        <v>8</v>
      </c>
      <c r="AO54" s="346">
        <v>28</v>
      </c>
      <c r="AP54" s="346">
        <v>120</v>
      </c>
      <c r="AQ54" s="346">
        <v>49</v>
      </c>
      <c r="AR54" s="346">
        <v>9</v>
      </c>
      <c r="AS54" s="346">
        <v>8</v>
      </c>
      <c r="AT54" s="58">
        <v>4</v>
      </c>
      <c r="AU54" s="346">
        <v>72</v>
      </c>
      <c r="AV54" s="346">
        <v>64</v>
      </c>
      <c r="AW54" s="346">
        <v>68</v>
      </c>
      <c r="AX54" s="346">
        <v>72</v>
      </c>
      <c r="AY54" s="346">
        <v>54</v>
      </c>
      <c r="AZ54" s="346">
        <v>220</v>
      </c>
      <c r="BA54" s="346">
        <v>591</v>
      </c>
      <c r="BB54" s="346">
        <v>388</v>
      </c>
      <c r="BC54" s="346">
        <v>122</v>
      </c>
      <c r="BD54" s="346">
        <v>158</v>
      </c>
      <c r="BE54" s="346">
        <v>175</v>
      </c>
      <c r="BF54" s="317">
        <v>18</v>
      </c>
      <c r="BG54" s="346">
        <v>12</v>
      </c>
      <c r="BH54" s="346">
        <v>27</v>
      </c>
      <c r="BI54" s="346">
        <v>26</v>
      </c>
      <c r="BJ54" s="346">
        <v>17</v>
      </c>
      <c r="BK54" s="346">
        <v>67</v>
      </c>
      <c r="BL54" s="346">
        <v>260</v>
      </c>
      <c r="BM54" s="346">
        <v>106</v>
      </c>
      <c r="BN54" s="346">
        <v>17</v>
      </c>
      <c r="BO54" s="346">
        <v>17</v>
      </c>
      <c r="BP54" s="346">
        <v>13</v>
      </c>
      <c r="BQ54" s="205">
        <f t="shared" si="0"/>
        <v>2564</v>
      </c>
      <c r="BR54" s="202">
        <v>39.496099843993761</v>
      </c>
    </row>
    <row r="55" spans="1:70" x14ac:dyDescent="0.25">
      <c r="A55" s="474"/>
      <c r="B55" s="30" t="s">
        <v>97</v>
      </c>
      <c r="C55" s="317">
        <v>59</v>
      </c>
      <c r="D55" s="346">
        <v>64</v>
      </c>
      <c r="E55" s="346">
        <v>81</v>
      </c>
      <c r="F55" s="346">
        <v>117</v>
      </c>
      <c r="G55" s="346">
        <v>54</v>
      </c>
      <c r="H55" s="346">
        <v>123</v>
      </c>
      <c r="I55" s="346">
        <v>441</v>
      </c>
      <c r="J55" s="346">
        <v>520</v>
      </c>
      <c r="K55" s="346">
        <v>178</v>
      </c>
      <c r="L55" s="346">
        <v>209</v>
      </c>
      <c r="M55" s="346">
        <v>266</v>
      </c>
      <c r="N55" s="317">
        <v>3</v>
      </c>
      <c r="O55" s="346">
        <v>1</v>
      </c>
      <c r="P55" s="346">
        <v>4</v>
      </c>
      <c r="Q55" s="346">
        <v>2</v>
      </c>
      <c r="R55" s="346">
        <v>1</v>
      </c>
      <c r="S55" s="346">
        <v>6</v>
      </c>
      <c r="T55" s="346">
        <v>37</v>
      </c>
      <c r="U55" s="346">
        <v>38</v>
      </c>
      <c r="V55" s="346">
        <v>9</v>
      </c>
      <c r="W55" s="346">
        <v>13</v>
      </c>
      <c r="X55" s="58">
        <v>8</v>
      </c>
      <c r="Y55" s="346">
        <v>46</v>
      </c>
      <c r="Z55" s="346">
        <v>53</v>
      </c>
      <c r="AA55" s="346">
        <v>90</v>
      </c>
      <c r="AB55" s="346">
        <v>109</v>
      </c>
      <c r="AC55" s="346">
        <v>65</v>
      </c>
      <c r="AD55" s="346">
        <v>113</v>
      </c>
      <c r="AE55" s="346">
        <v>453</v>
      </c>
      <c r="AF55" s="346">
        <v>556</v>
      </c>
      <c r="AG55" s="346">
        <v>162</v>
      </c>
      <c r="AH55" s="346">
        <v>259</v>
      </c>
      <c r="AI55" s="346">
        <v>352</v>
      </c>
      <c r="AJ55" s="317"/>
      <c r="AK55" s="346">
        <v>2</v>
      </c>
      <c r="AL55" s="346">
        <v>1</v>
      </c>
      <c r="AM55" s="346">
        <v>1</v>
      </c>
      <c r="AN55" s="346">
        <v>1</v>
      </c>
      <c r="AO55" s="346"/>
      <c r="AP55" s="346">
        <v>55</v>
      </c>
      <c r="AQ55" s="346">
        <v>34</v>
      </c>
      <c r="AR55" s="346">
        <v>6</v>
      </c>
      <c r="AS55" s="346">
        <v>17</v>
      </c>
      <c r="AT55" s="58">
        <v>3</v>
      </c>
      <c r="AU55" s="346">
        <v>105</v>
      </c>
      <c r="AV55" s="346">
        <v>117</v>
      </c>
      <c r="AW55" s="346">
        <v>171</v>
      </c>
      <c r="AX55" s="346">
        <v>226</v>
      </c>
      <c r="AY55" s="346">
        <v>119</v>
      </c>
      <c r="AZ55" s="346">
        <v>236</v>
      </c>
      <c r="BA55" s="346">
        <v>894</v>
      </c>
      <c r="BB55" s="346">
        <v>1076</v>
      </c>
      <c r="BC55" s="346">
        <v>340</v>
      </c>
      <c r="BD55" s="346">
        <v>468</v>
      </c>
      <c r="BE55" s="346">
        <v>618</v>
      </c>
      <c r="BF55" s="317">
        <v>3</v>
      </c>
      <c r="BG55" s="346">
        <v>3</v>
      </c>
      <c r="BH55" s="346">
        <v>5</v>
      </c>
      <c r="BI55" s="346">
        <v>3</v>
      </c>
      <c r="BJ55" s="346">
        <v>2</v>
      </c>
      <c r="BK55" s="346">
        <v>6</v>
      </c>
      <c r="BL55" s="346">
        <v>92</v>
      </c>
      <c r="BM55" s="346">
        <v>72</v>
      </c>
      <c r="BN55" s="346">
        <v>15</v>
      </c>
      <c r="BO55" s="346">
        <v>30</v>
      </c>
      <c r="BP55" s="346">
        <v>11</v>
      </c>
      <c r="BQ55" s="205">
        <f t="shared" si="0"/>
        <v>4612</v>
      </c>
      <c r="BR55" s="202">
        <v>47.259540329575024</v>
      </c>
    </row>
    <row r="56" spans="1:70" x14ac:dyDescent="0.25">
      <c r="A56" s="474" t="s">
        <v>130</v>
      </c>
      <c r="B56" s="30" t="s">
        <v>98</v>
      </c>
      <c r="C56" s="317">
        <v>162</v>
      </c>
      <c r="D56" s="346">
        <v>196</v>
      </c>
      <c r="E56" s="346">
        <v>198</v>
      </c>
      <c r="F56" s="346">
        <v>272</v>
      </c>
      <c r="G56" s="346">
        <v>189</v>
      </c>
      <c r="H56" s="346">
        <v>406</v>
      </c>
      <c r="I56" s="346">
        <v>1051</v>
      </c>
      <c r="J56" s="346">
        <v>958</v>
      </c>
      <c r="K56" s="346">
        <v>314</v>
      </c>
      <c r="L56" s="346">
        <v>370</v>
      </c>
      <c r="M56" s="346">
        <v>336</v>
      </c>
      <c r="N56" s="317">
        <v>147</v>
      </c>
      <c r="O56" s="346">
        <v>155</v>
      </c>
      <c r="P56" s="346">
        <v>228</v>
      </c>
      <c r="Q56" s="346">
        <v>228</v>
      </c>
      <c r="R56" s="346">
        <v>144</v>
      </c>
      <c r="S56" s="346">
        <v>362</v>
      </c>
      <c r="T56" s="346">
        <v>1323</v>
      </c>
      <c r="U56" s="346">
        <v>761</v>
      </c>
      <c r="V56" s="346">
        <v>146</v>
      </c>
      <c r="W56" s="346">
        <v>174</v>
      </c>
      <c r="X56" s="58">
        <v>102</v>
      </c>
      <c r="Y56" s="346">
        <v>143</v>
      </c>
      <c r="Z56" s="346">
        <v>184</v>
      </c>
      <c r="AA56" s="346">
        <v>199</v>
      </c>
      <c r="AB56" s="346">
        <v>270</v>
      </c>
      <c r="AC56" s="346">
        <v>181</v>
      </c>
      <c r="AD56" s="346">
        <v>354</v>
      </c>
      <c r="AE56" s="346">
        <v>948</v>
      </c>
      <c r="AF56" s="346">
        <v>740</v>
      </c>
      <c r="AG56" s="346">
        <v>313</v>
      </c>
      <c r="AH56" s="346">
        <v>470</v>
      </c>
      <c r="AI56" s="346">
        <v>603</v>
      </c>
      <c r="AJ56" s="317">
        <v>127</v>
      </c>
      <c r="AK56" s="346">
        <v>149</v>
      </c>
      <c r="AL56" s="346">
        <v>205</v>
      </c>
      <c r="AM56" s="346">
        <v>236</v>
      </c>
      <c r="AN56" s="346">
        <v>125</v>
      </c>
      <c r="AO56" s="346">
        <v>307</v>
      </c>
      <c r="AP56" s="346">
        <v>1110</v>
      </c>
      <c r="AQ56" s="346">
        <v>669</v>
      </c>
      <c r="AR56" s="346">
        <v>134</v>
      </c>
      <c r="AS56" s="346">
        <v>204</v>
      </c>
      <c r="AT56" s="58">
        <v>119</v>
      </c>
      <c r="AU56" s="346">
        <v>305</v>
      </c>
      <c r="AV56" s="346">
        <v>380</v>
      </c>
      <c r="AW56" s="346">
        <v>397</v>
      </c>
      <c r="AX56" s="346">
        <v>542</v>
      </c>
      <c r="AY56" s="346">
        <v>370</v>
      </c>
      <c r="AZ56" s="346">
        <v>760</v>
      </c>
      <c r="BA56" s="346">
        <v>1999</v>
      </c>
      <c r="BB56" s="346">
        <v>1698</v>
      </c>
      <c r="BC56" s="346">
        <v>627</v>
      </c>
      <c r="BD56" s="346">
        <v>840</v>
      </c>
      <c r="BE56" s="346">
        <v>939</v>
      </c>
      <c r="BF56" s="317">
        <v>274</v>
      </c>
      <c r="BG56" s="346">
        <v>304</v>
      </c>
      <c r="BH56" s="346">
        <v>433</v>
      </c>
      <c r="BI56" s="346">
        <v>464</v>
      </c>
      <c r="BJ56" s="346">
        <v>269</v>
      </c>
      <c r="BK56" s="346">
        <v>669</v>
      </c>
      <c r="BL56" s="346">
        <v>2433</v>
      </c>
      <c r="BM56" s="346">
        <v>1430</v>
      </c>
      <c r="BN56" s="346">
        <v>280</v>
      </c>
      <c r="BO56" s="346">
        <v>378</v>
      </c>
      <c r="BP56" s="346">
        <v>221</v>
      </c>
      <c r="BQ56" s="205">
        <f t="shared" si="0"/>
        <v>16012</v>
      </c>
      <c r="BR56" s="202">
        <v>38.837371971021732</v>
      </c>
    </row>
    <row r="57" spans="1:70" x14ac:dyDescent="0.25">
      <c r="A57" s="474"/>
      <c r="B57" s="30" t="s">
        <v>99</v>
      </c>
      <c r="C57" s="317">
        <v>104</v>
      </c>
      <c r="D57" s="346">
        <v>121</v>
      </c>
      <c r="E57" s="346">
        <v>178</v>
      </c>
      <c r="F57" s="346">
        <v>210</v>
      </c>
      <c r="G57" s="346">
        <v>118</v>
      </c>
      <c r="H57" s="346">
        <v>301</v>
      </c>
      <c r="I57" s="346">
        <v>790</v>
      </c>
      <c r="J57" s="346">
        <v>699</v>
      </c>
      <c r="K57" s="346">
        <v>238</v>
      </c>
      <c r="L57" s="346">
        <v>290</v>
      </c>
      <c r="M57" s="346">
        <v>258</v>
      </c>
      <c r="N57" s="317">
        <v>76</v>
      </c>
      <c r="O57" s="346">
        <v>78</v>
      </c>
      <c r="P57" s="346">
        <v>100</v>
      </c>
      <c r="Q57" s="346">
        <v>121</v>
      </c>
      <c r="R57" s="346">
        <v>50</v>
      </c>
      <c r="S57" s="346">
        <v>191</v>
      </c>
      <c r="T57" s="346">
        <v>707</v>
      </c>
      <c r="U57" s="346">
        <v>332</v>
      </c>
      <c r="V57" s="346">
        <v>56</v>
      </c>
      <c r="W57" s="346">
        <v>73</v>
      </c>
      <c r="X57" s="58">
        <v>59</v>
      </c>
      <c r="Y57" s="346">
        <v>91</v>
      </c>
      <c r="Z57" s="346">
        <v>116</v>
      </c>
      <c r="AA57" s="346">
        <v>149</v>
      </c>
      <c r="AB57" s="346">
        <v>224</v>
      </c>
      <c r="AC57" s="346">
        <v>123</v>
      </c>
      <c r="AD57" s="346">
        <v>318</v>
      </c>
      <c r="AE57" s="346">
        <v>689</v>
      </c>
      <c r="AF57" s="346">
        <v>639</v>
      </c>
      <c r="AG57" s="346">
        <v>238</v>
      </c>
      <c r="AH57" s="346">
        <v>369</v>
      </c>
      <c r="AI57" s="346">
        <v>426</v>
      </c>
      <c r="AJ57" s="317">
        <v>64</v>
      </c>
      <c r="AK57" s="346">
        <v>78</v>
      </c>
      <c r="AL57" s="346">
        <v>78</v>
      </c>
      <c r="AM57" s="346">
        <v>110</v>
      </c>
      <c r="AN57" s="346">
        <v>62</v>
      </c>
      <c r="AO57" s="346">
        <v>154</v>
      </c>
      <c r="AP57" s="346">
        <v>577</v>
      </c>
      <c r="AQ57" s="346">
        <v>296</v>
      </c>
      <c r="AR57" s="346">
        <v>45</v>
      </c>
      <c r="AS57" s="346">
        <v>82</v>
      </c>
      <c r="AT57" s="58">
        <v>47</v>
      </c>
      <c r="AU57" s="346">
        <v>195</v>
      </c>
      <c r="AV57" s="346">
        <v>237</v>
      </c>
      <c r="AW57" s="346">
        <v>327</v>
      </c>
      <c r="AX57" s="346">
        <v>434</v>
      </c>
      <c r="AY57" s="346">
        <v>241</v>
      </c>
      <c r="AZ57" s="346">
        <v>619</v>
      </c>
      <c r="BA57" s="346">
        <v>1479</v>
      </c>
      <c r="BB57" s="346">
        <v>1338</v>
      </c>
      <c r="BC57" s="346">
        <v>476</v>
      </c>
      <c r="BD57" s="346">
        <v>659</v>
      </c>
      <c r="BE57" s="346">
        <v>684</v>
      </c>
      <c r="BF57" s="317">
        <v>140</v>
      </c>
      <c r="BG57" s="346">
        <v>156</v>
      </c>
      <c r="BH57" s="346">
        <v>178</v>
      </c>
      <c r="BI57" s="346">
        <v>231</v>
      </c>
      <c r="BJ57" s="346">
        <v>112</v>
      </c>
      <c r="BK57" s="346">
        <v>345</v>
      </c>
      <c r="BL57" s="346">
        <v>1284</v>
      </c>
      <c r="BM57" s="346">
        <v>628</v>
      </c>
      <c r="BN57" s="346">
        <v>101</v>
      </c>
      <c r="BO57" s="346">
        <v>155</v>
      </c>
      <c r="BP57" s="346">
        <v>106</v>
      </c>
      <c r="BQ57" s="205">
        <f t="shared" si="0"/>
        <v>10125</v>
      </c>
      <c r="BR57" s="202">
        <v>39.40241975308642</v>
      </c>
    </row>
    <row r="58" spans="1:70" x14ac:dyDescent="0.25">
      <c r="A58" s="474"/>
      <c r="B58" s="30" t="s">
        <v>100</v>
      </c>
      <c r="C58" s="317">
        <v>64</v>
      </c>
      <c r="D58" s="346">
        <v>68</v>
      </c>
      <c r="E58" s="346">
        <v>99</v>
      </c>
      <c r="F58" s="346">
        <v>114</v>
      </c>
      <c r="G58" s="346">
        <v>90</v>
      </c>
      <c r="H58" s="346">
        <v>196</v>
      </c>
      <c r="I58" s="346">
        <v>539</v>
      </c>
      <c r="J58" s="346">
        <v>490</v>
      </c>
      <c r="K58" s="346">
        <v>193</v>
      </c>
      <c r="L58" s="346">
        <v>218</v>
      </c>
      <c r="M58" s="346">
        <v>186</v>
      </c>
      <c r="N58" s="317">
        <v>41</v>
      </c>
      <c r="O58" s="346">
        <v>38</v>
      </c>
      <c r="P58" s="346">
        <v>53</v>
      </c>
      <c r="Q58" s="346">
        <v>54</v>
      </c>
      <c r="R58" s="346">
        <v>43</v>
      </c>
      <c r="S58" s="346">
        <v>93</v>
      </c>
      <c r="T58" s="346">
        <v>314</v>
      </c>
      <c r="U58" s="346">
        <v>195</v>
      </c>
      <c r="V58" s="346">
        <v>25</v>
      </c>
      <c r="W58" s="346">
        <v>42</v>
      </c>
      <c r="X58" s="58">
        <v>32</v>
      </c>
      <c r="Y58" s="346">
        <v>80</v>
      </c>
      <c r="Z58" s="346">
        <v>71</v>
      </c>
      <c r="AA58" s="346">
        <v>84</v>
      </c>
      <c r="AB58" s="346">
        <v>111</v>
      </c>
      <c r="AC58" s="346">
        <v>81</v>
      </c>
      <c r="AD58" s="346">
        <v>165</v>
      </c>
      <c r="AE58" s="346">
        <v>496</v>
      </c>
      <c r="AF58" s="346">
        <v>448</v>
      </c>
      <c r="AG58" s="346">
        <v>195</v>
      </c>
      <c r="AH58" s="346">
        <v>246</v>
      </c>
      <c r="AI58" s="346">
        <v>357</v>
      </c>
      <c r="AJ58" s="317">
        <v>37</v>
      </c>
      <c r="AK58" s="346">
        <v>51</v>
      </c>
      <c r="AL58" s="346">
        <v>41</v>
      </c>
      <c r="AM58" s="346">
        <v>46</v>
      </c>
      <c r="AN58" s="346">
        <v>21</v>
      </c>
      <c r="AO58" s="346">
        <v>65</v>
      </c>
      <c r="AP58" s="346">
        <v>282</v>
      </c>
      <c r="AQ58" s="346">
        <v>185</v>
      </c>
      <c r="AR58" s="346">
        <v>28</v>
      </c>
      <c r="AS58" s="346">
        <v>42</v>
      </c>
      <c r="AT58" s="58">
        <v>27</v>
      </c>
      <c r="AU58" s="346">
        <v>144</v>
      </c>
      <c r="AV58" s="346">
        <v>139</v>
      </c>
      <c r="AW58" s="346">
        <v>183</v>
      </c>
      <c r="AX58" s="346">
        <v>225</v>
      </c>
      <c r="AY58" s="346">
        <v>171</v>
      </c>
      <c r="AZ58" s="346">
        <v>361</v>
      </c>
      <c r="BA58" s="346">
        <v>1035</v>
      </c>
      <c r="BB58" s="346">
        <v>938</v>
      </c>
      <c r="BC58" s="346">
        <v>388</v>
      </c>
      <c r="BD58" s="346">
        <v>464</v>
      </c>
      <c r="BE58" s="346">
        <v>543</v>
      </c>
      <c r="BF58" s="317">
        <v>78</v>
      </c>
      <c r="BG58" s="346">
        <v>89</v>
      </c>
      <c r="BH58" s="346">
        <v>94</v>
      </c>
      <c r="BI58" s="346">
        <v>100</v>
      </c>
      <c r="BJ58" s="346">
        <v>64</v>
      </c>
      <c r="BK58" s="346">
        <v>158</v>
      </c>
      <c r="BL58" s="346">
        <v>596</v>
      </c>
      <c r="BM58" s="346">
        <v>380</v>
      </c>
      <c r="BN58" s="346">
        <v>53</v>
      </c>
      <c r="BO58" s="346">
        <v>84</v>
      </c>
      <c r="BP58" s="346">
        <v>59</v>
      </c>
      <c r="BQ58" s="205">
        <f t="shared" si="0"/>
        <v>6346</v>
      </c>
      <c r="BR58" s="202">
        <v>41.774818783485664</v>
      </c>
    </row>
    <row r="59" spans="1:70" x14ac:dyDescent="0.25">
      <c r="A59" s="474"/>
      <c r="B59" s="30" t="s">
        <v>101</v>
      </c>
      <c r="C59" s="317">
        <v>58</v>
      </c>
      <c r="D59" s="346">
        <v>71</v>
      </c>
      <c r="E59" s="346">
        <v>89</v>
      </c>
      <c r="F59" s="346">
        <v>112</v>
      </c>
      <c r="G59" s="346">
        <v>68</v>
      </c>
      <c r="H59" s="346">
        <v>159</v>
      </c>
      <c r="I59" s="346">
        <v>486</v>
      </c>
      <c r="J59" s="346">
        <v>519</v>
      </c>
      <c r="K59" s="346">
        <v>195</v>
      </c>
      <c r="L59" s="346">
        <v>248</v>
      </c>
      <c r="M59" s="346">
        <v>190</v>
      </c>
      <c r="N59" s="317">
        <v>14</v>
      </c>
      <c r="O59" s="346">
        <v>13</v>
      </c>
      <c r="P59" s="346">
        <v>26</v>
      </c>
      <c r="Q59" s="346">
        <v>30</v>
      </c>
      <c r="R59" s="346">
        <v>19</v>
      </c>
      <c r="S59" s="346">
        <v>37</v>
      </c>
      <c r="T59" s="346">
        <v>169</v>
      </c>
      <c r="U59" s="346">
        <v>107</v>
      </c>
      <c r="V59" s="346">
        <v>18</v>
      </c>
      <c r="W59" s="346">
        <v>28</v>
      </c>
      <c r="X59" s="58">
        <v>18</v>
      </c>
      <c r="Y59" s="346">
        <v>69</v>
      </c>
      <c r="Z59" s="346">
        <v>73</v>
      </c>
      <c r="AA59" s="346">
        <v>84</v>
      </c>
      <c r="AB59" s="346">
        <v>103</v>
      </c>
      <c r="AC59" s="346">
        <v>67</v>
      </c>
      <c r="AD59" s="346">
        <v>182</v>
      </c>
      <c r="AE59" s="346">
        <v>494</v>
      </c>
      <c r="AF59" s="346">
        <v>530</v>
      </c>
      <c r="AG59" s="346">
        <v>168</v>
      </c>
      <c r="AH59" s="346">
        <v>260</v>
      </c>
      <c r="AI59" s="346">
        <v>271</v>
      </c>
      <c r="AJ59" s="317">
        <v>13</v>
      </c>
      <c r="AK59" s="346">
        <v>13</v>
      </c>
      <c r="AL59" s="346">
        <v>22</v>
      </c>
      <c r="AM59" s="346">
        <v>26</v>
      </c>
      <c r="AN59" s="346">
        <v>11</v>
      </c>
      <c r="AO59" s="346">
        <v>50</v>
      </c>
      <c r="AP59" s="346">
        <v>152</v>
      </c>
      <c r="AQ59" s="346">
        <v>102</v>
      </c>
      <c r="AR59" s="346">
        <v>9</v>
      </c>
      <c r="AS59" s="346">
        <v>35</v>
      </c>
      <c r="AT59" s="58">
        <v>16</v>
      </c>
      <c r="AU59" s="346">
        <v>127</v>
      </c>
      <c r="AV59" s="346">
        <v>144</v>
      </c>
      <c r="AW59" s="346">
        <v>173</v>
      </c>
      <c r="AX59" s="346">
        <v>215</v>
      </c>
      <c r="AY59" s="346">
        <v>135</v>
      </c>
      <c r="AZ59" s="346">
        <v>341</v>
      </c>
      <c r="BA59" s="346">
        <v>980</v>
      </c>
      <c r="BB59" s="346">
        <v>1049</v>
      </c>
      <c r="BC59" s="346">
        <v>363</v>
      </c>
      <c r="BD59" s="346">
        <v>508</v>
      </c>
      <c r="BE59" s="346">
        <v>461</v>
      </c>
      <c r="BF59" s="317">
        <v>27</v>
      </c>
      <c r="BG59" s="346">
        <v>26</v>
      </c>
      <c r="BH59" s="346">
        <v>48</v>
      </c>
      <c r="BI59" s="346">
        <v>56</v>
      </c>
      <c r="BJ59" s="346">
        <v>30</v>
      </c>
      <c r="BK59" s="346">
        <v>87</v>
      </c>
      <c r="BL59" s="346">
        <v>321</v>
      </c>
      <c r="BM59" s="346">
        <v>209</v>
      </c>
      <c r="BN59" s="346">
        <v>27</v>
      </c>
      <c r="BO59" s="346">
        <v>63</v>
      </c>
      <c r="BP59" s="346">
        <v>34</v>
      </c>
      <c r="BQ59" s="205">
        <f t="shared" si="0"/>
        <v>5424</v>
      </c>
      <c r="BR59" s="202">
        <v>43.547566371681413</v>
      </c>
    </row>
    <row r="60" spans="1:70" x14ac:dyDescent="0.25">
      <c r="A60" s="474"/>
      <c r="B60" s="30" t="s">
        <v>102</v>
      </c>
      <c r="C60" s="317">
        <v>75</v>
      </c>
      <c r="D60" s="346">
        <v>96</v>
      </c>
      <c r="E60" s="346">
        <v>116</v>
      </c>
      <c r="F60" s="346">
        <v>163</v>
      </c>
      <c r="G60" s="346">
        <v>99</v>
      </c>
      <c r="H60" s="346">
        <v>206</v>
      </c>
      <c r="I60" s="346">
        <v>585</v>
      </c>
      <c r="J60" s="346">
        <v>699</v>
      </c>
      <c r="K60" s="346">
        <v>286</v>
      </c>
      <c r="L60" s="346">
        <v>418</v>
      </c>
      <c r="M60" s="346">
        <v>435</v>
      </c>
      <c r="N60" s="317">
        <v>40</v>
      </c>
      <c r="O60" s="346">
        <v>41</v>
      </c>
      <c r="P60" s="346">
        <v>49</v>
      </c>
      <c r="Q60" s="346">
        <v>50</v>
      </c>
      <c r="R60" s="346">
        <v>17</v>
      </c>
      <c r="S60" s="346">
        <v>63</v>
      </c>
      <c r="T60" s="346">
        <v>209</v>
      </c>
      <c r="U60" s="346">
        <v>113</v>
      </c>
      <c r="V60" s="346">
        <v>24</v>
      </c>
      <c r="W60" s="346">
        <v>26</v>
      </c>
      <c r="X60" s="58">
        <v>17</v>
      </c>
      <c r="Y60" s="346">
        <v>85</v>
      </c>
      <c r="Z60" s="346">
        <v>79</v>
      </c>
      <c r="AA60" s="346">
        <v>123</v>
      </c>
      <c r="AB60" s="346">
        <v>132</v>
      </c>
      <c r="AC60" s="346">
        <v>87</v>
      </c>
      <c r="AD60" s="346">
        <v>174</v>
      </c>
      <c r="AE60" s="346">
        <v>574</v>
      </c>
      <c r="AF60" s="346">
        <v>723</v>
      </c>
      <c r="AG60" s="346">
        <v>299</v>
      </c>
      <c r="AH60" s="346">
        <v>477</v>
      </c>
      <c r="AI60" s="346">
        <v>598</v>
      </c>
      <c r="AJ60" s="317">
        <v>27</v>
      </c>
      <c r="AK60" s="346">
        <v>38</v>
      </c>
      <c r="AL60" s="346">
        <v>38</v>
      </c>
      <c r="AM60" s="346">
        <v>43</v>
      </c>
      <c r="AN60" s="346">
        <v>12</v>
      </c>
      <c r="AO60" s="346">
        <v>44</v>
      </c>
      <c r="AP60" s="346">
        <v>238</v>
      </c>
      <c r="AQ60" s="346">
        <v>123</v>
      </c>
      <c r="AR60" s="346">
        <v>27</v>
      </c>
      <c r="AS60" s="346">
        <v>34</v>
      </c>
      <c r="AT60" s="58">
        <v>15</v>
      </c>
      <c r="AU60" s="346">
        <v>160</v>
      </c>
      <c r="AV60" s="346">
        <v>175</v>
      </c>
      <c r="AW60" s="346">
        <v>239</v>
      </c>
      <c r="AX60" s="346">
        <v>295</v>
      </c>
      <c r="AY60" s="346">
        <v>186</v>
      </c>
      <c r="AZ60" s="346">
        <v>380</v>
      </c>
      <c r="BA60" s="346">
        <v>1159</v>
      </c>
      <c r="BB60" s="346">
        <v>1422</v>
      </c>
      <c r="BC60" s="346">
        <v>585</v>
      </c>
      <c r="BD60" s="346">
        <v>895</v>
      </c>
      <c r="BE60" s="346">
        <v>1033</v>
      </c>
      <c r="BF60" s="317">
        <v>67</v>
      </c>
      <c r="BG60" s="346">
        <v>79</v>
      </c>
      <c r="BH60" s="346">
        <v>87</v>
      </c>
      <c r="BI60" s="346">
        <v>93</v>
      </c>
      <c r="BJ60" s="346">
        <v>29</v>
      </c>
      <c r="BK60" s="346">
        <v>107</v>
      </c>
      <c r="BL60" s="346">
        <v>447</v>
      </c>
      <c r="BM60" s="346">
        <v>236</v>
      </c>
      <c r="BN60" s="346">
        <v>51</v>
      </c>
      <c r="BO60" s="346">
        <v>60</v>
      </c>
      <c r="BP60" s="346">
        <v>32</v>
      </c>
      <c r="BQ60" s="205">
        <f t="shared" si="0"/>
        <v>7817</v>
      </c>
      <c r="BR60" s="202">
        <v>46.306703338876808</v>
      </c>
    </row>
    <row r="61" spans="1:70" x14ac:dyDescent="0.25">
      <c r="A61" s="474" t="s">
        <v>131</v>
      </c>
      <c r="B61" s="30" t="s">
        <v>103</v>
      </c>
      <c r="C61" s="317">
        <v>133</v>
      </c>
      <c r="D61" s="346">
        <v>156</v>
      </c>
      <c r="E61" s="346">
        <v>192</v>
      </c>
      <c r="F61" s="346">
        <v>237</v>
      </c>
      <c r="G61" s="346">
        <v>156</v>
      </c>
      <c r="H61" s="346">
        <v>353</v>
      </c>
      <c r="I61" s="346">
        <v>1072</v>
      </c>
      <c r="J61" s="346">
        <v>978</v>
      </c>
      <c r="K61" s="346">
        <v>338</v>
      </c>
      <c r="L61" s="346">
        <v>444</v>
      </c>
      <c r="M61" s="346">
        <v>430</v>
      </c>
      <c r="N61" s="317">
        <v>81</v>
      </c>
      <c r="O61" s="346">
        <v>74</v>
      </c>
      <c r="P61" s="346">
        <v>90</v>
      </c>
      <c r="Q61" s="346">
        <v>94</v>
      </c>
      <c r="R61" s="346">
        <v>76</v>
      </c>
      <c r="S61" s="346">
        <v>169</v>
      </c>
      <c r="T61" s="346">
        <v>771</v>
      </c>
      <c r="U61" s="346">
        <v>425</v>
      </c>
      <c r="V61" s="346">
        <v>83</v>
      </c>
      <c r="W61" s="346">
        <v>90</v>
      </c>
      <c r="X61" s="58">
        <v>71</v>
      </c>
      <c r="Y61" s="346">
        <v>142</v>
      </c>
      <c r="Z61" s="346">
        <v>151</v>
      </c>
      <c r="AA61" s="346">
        <v>180</v>
      </c>
      <c r="AB61" s="346">
        <v>220</v>
      </c>
      <c r="AC61" s="346">
        <v>144</v>
      </c>
      <c r="AD61" s="346">
        <v>340</v>
      </c>
      <c r="AE61" s="346">
        <v>1016</v>
      </c>
      <c r="AF61" s="346">
        <v>962</v>
      </c>
      <c r="AG61" s="346">
        <v>352</v>
      </c>
      <c r="AH61" s="346">
        <v>578</v>
      </c>
      <c r="AI61" s="346">
        <v>721</v>
      </c>
      <c r="AJ61" s="317">
        <v>71</v>
      </c>
      <c r="AK61" s="346">
        <v>77</v>
      </c>
      <c r="AL61" s="346">
        <v>82</v>
      </c>
      <c r="AM61" s="346">
        <v>92</v>
      </c>
      <c r="AN61" s="346">
        <v>55</v>
      </c>
      <c r="AO61" s="346">
        <v>188</v>
      </c>
      <c r="AP61" s="346">
        <v>628</v>
      </c>
      <c r="AQ61" s="346">
        <v>359</v>
      </c>
      <c r="AR61" s="346">
        <v>64</v>
      </c>
      <c r="AS61" s="346">
        <v>134</v>
      </c>
      <c r="AT61" s="58">
        <v>61</v>
      </c>
      <c r="AU61" s="346">
        <v>275</v>
      </c>
      <c r="AV61" s="346">
        <v>307</v>
      </c>
      <c r="AW61" s="346">
        <v>372</v>
      </c>
      <c r="AX61" s="346">
        <v>457</v>
      </c>
      <c r="AY61" s="346">
        <v>300</v>
      </c>
      <c r="AZ61" s="346">
        <v>693</v>
      </c>
      <c r="BA61" s="346">
        <v>2088</v>
      </c>
      <c r="BB61" s="346">
        <v>1940</v>
      </c>
      <c r="BC61" s="346">
        <v>690</v>
      </c>
      <c r="BD61" s="346">
        <v>1022</v>
      </c>
      <c r="BE61" s="346">
        <v>1151</v>
      </c>
      <c r="BF61" s="317">
        <v>152</v>
      </c>
      <c r="BG61" s="346">
        <v>151</v>
      </c>
      <c r="BH61" s="346">
        <v>172</v>
      </c>
      <c r="BI61" s="346">
        <v>186</v>
      </c>
      <c r="BJ61" s="346">
        <v>131</v>
      </c>
      <c r="BK61" s="346">
        <v>357</v>
      </c>
      <c r="BL61" s="346">
        <v>1399</v>
      </c>
      <c r="BM61" s="346">
        <v>784</v>
      </c>
      <c r="BN61" s="346">
        <v>147</v>
      </c>
      <c r="BO61" s="346">
        <v>224</v>
      </c>
      <c r="BP61" s="346">
        <v>132</v>
      </c>
      <c r="BQ61" s="205">
        <f t="shared" si="0"/>
        <v>13130</v>
      </c>
      <c r="BR61" s="202">
        <v>42.357578065498856</v>
      </c>
    </row>
    <row r="62" spans="1:70" x14ac:dyDescent="0.25">
      <c r="A62" s="474"/>
      <c r="B62" s="30" t="s">
        <v>104</v>
      </c>
      <c r="C62" s="317">
        <v>83</v>
      </c>
      <c r="D62" s="346">
        <v>81</v>
      </c>
      <c r="E62" s="346">
        <v>103</v>
      </c>
      <c r="F62" s="346">
        <v>101</v>
      </c>
      <c r="G62" s="346">
        <v>98</v>
      </c>
      <c r="H62" s="346">
        <v>235</v>
      </c>
      <c r="I62" s="346">
        <v>738</v>
      </c>
      <c r="J62" s="346">
        <v>609</v>
      </c>
      <c r="K62" s="346">
        <v>232</v>
      </c>
      <c r="L62" s="346">
        <v>290</v>
      </c>
      <c r="M62" s="346">
        <v>279</v>
      </c>
      <c r="N62" s="317">
        <v>42</v>
      </c>
      <c r="O62" s="346">
        <v>36</v>
      </c>
      <c r="P62" s="346">
        <v>35</v>
      </c>
      <c r="Q62" s="346">
        <v>41</v>
      </c>
      <c r="R62" s="346">
        <v>22</v>
      </c>
      <c r="S62" s="346">
        <v>82</v>
      </c>
      <c r="T62" s="346">
        <v>362</v>
      </c>
      <c r="U62" s="346">
        <v>169</v>
      </c>
      <c r="V62" s="346">
        <v>25</v>
      </c>
      <c r="W62" s="346">
        <v>50</v>
      </c>
      <c r="X62" s="58">
        <v>33</v>
      </c>
      <c r="Y62" s="346">
        <v>80</v>
      </c>
      <c r="Z62" s="346">
        <v>96</v>
      </c>
      <c r="AA62" s="346">
        <v>96</v>
      </c>
      <c r="AB62" s="346">
        <v>102</v>
      </c>
      <c r="AC62" s="346">
        <v>67</v>
      </c>
      <c r="AD62" s="346">
        <v>212</v>
      </c>
      <c r="AE62" s="346">
        <v>663</v>
      </c>
      <c r="AF62" s="346">
        <v>599</v>
      </c>
      <c r="AG62" s="346">
        <v>245</v>
      </c>
      <c r="AH62" s="346">
        <v>335</v>
      </c>
      <c r="AI62" s="346">
        <v>426</v>
      </c>
      <c r="AJ62" s="317">
        <v>37</v>
      </c>
      <c r="AK62" s="346">
        <v>35</v>
      </c>
      <c r="AL62" s="346">
        <v>38</v>
      </c>
      <c r="AM62" s="346">
        <v>43</v>
      </c>
      <c r="AN62" s="346">
        <v>27</v>
      </c>
      <c r="AO62" s="346">
        <v>70</v>
      </c>
      <c r="AP62" s="346">
        <v>339</v>
      </c>
      <c r="AQ62" s="346">
        <v>181</v>
      </c>
      <c r="AR62" s="346">
        <v>34</v>
      </c>
      <c r="AS62" s="346">
        <v>57</v>
      </c>
      <c r="AT62" s="58">
        <v>35</v>
      </c>
      <c r="AU62" s="346">
        <v>163</v>
      </c>
      <c r="AV62" s="346">
        <v>177</v>
      </c>
      <c r="AW62" s="346">
        <v>199</v>
      </c>
      <c r="AX62" s="346">
        <v>203</v>
      </c>
      <c r="AY62" s="346">
        <v>165</v>
      </c>
      <c r="AZ62" s="346">
        <v>447</v>
      </c>
      <c r="BA62" s="346">
        <v>1401</v>
      </c>
      <c r="BB62" s="346">
        <v>1208</v>
      </c>
      <c r="BC62" s="346">
        <v>477</v>
      </c>
      <c r="BD62" s="346">
        <v>625</v>
      </c>
      <c r="BE62" s="346">
        <v>705</v>
      </c>
      <c r="BF62" s="317">
        <v>79</v>
      </c>
      <c r="BG62" s="346">
        <v>71</v>
      </c>
      <c r="BH62" s="346">
        <v>73</v>
      </c>
      <c r="BI62" s="346">
        <v>84</v>
      </c>
      <c r="BJ62" s="346">
        <v>49</v>
      </c>
      <c r="BK62" s="346">
        <v>152</v>
      </c>
      <c r="BL62" s="346">
        <v>701</v>
      </c>
      <c r="BM62" s="346">
        <v>350</v>
      </c>
      <c r="BN62" s="346">
        <v>59</v>
      </c>
      <c r="BO62" s="346">
        <v>107</v>
      </c>
      <c r="BP62" s="346">
        <v>68</v>
      </c>
      <c r="BQ62" s="205">
        <f t="shared" si="0"/>
        <v>7563</v>
      </c>
      <c r="BR62" s="202">
        <v>43.298889329631102</v>
      </c>
    </row>
    <row r="63" spans="1:70" x14ac:dyDescent="0.25">
      <c r="A63" s="474"/>
      <c r="B63" s="30" t="s">
        <v>105</v>
      </c>
      <c r="C63" s="317">
        <v>30</v>
      </c>
      <c r="D63" s="346">
        <v>17</v>
      </c>
      <c r="E63" s="346">
        <v>30</v>
      </c>
      <c r="F63" s="346">
        <v>20</v>
      </c>
      <c r="G63" s="346">
        <v>26</v>
      </c>
      <c r="H63" s="346">
        <v>35</v>
      </c>
      <c r="I63" s="346">
        <v>123</v>
      </c>
      <c r="J63" s="346">
        <v>153</v>
      </c>
      <c r="K63" s="346">
        <v>48</v>
      </c>
      <c r="L63" s="346">
        <v>63</v>
      </c>
      <c r="M63" s="346">
        <v>43</v>
      </c>
      <c r="N63" s="317"/>
      <c r="O63" s="346">
        <v>1</v>
      </c>
      <c r="P63" s="346">
        <v>1</v>
      </c>
      <c r="Q63" s="346">
        <v>1</v>
      </c>
      <c r="R63" s="346"/>
      <c r="S63" s="346">
        <v>3</v>
      </c>
      <c r="T63" s="346">
        <v>22</v>
      </c>
      <c r="U63" s="346">
        <v>20</v>
      </c>
      <c r="V63" s="346">
        <v>3</v>
      </c>
      <c r="W63" s="346">
        <v>3</v>
      </c>
      <c r="X63" s="58">
        <v>4</v>
      </c>
      <c r="Y63" s="346">
        <v>27</v>
      </c>
      <c r="Z63" s="346">
        <v>14</v>
      </c>
      <c r="AA63" s="346">
        <v>20</v>
      </c>
      <c r="AB63" s="346">
        <v>33</v>
      </c>
      <c r="AC63" s="346">
        <v>27</v>
      </c>
      <c r="AD63" s="346">
        <v>34</v>
      </c>
      <c r="AE63" s="346">
        <v>121</v>
      </c>
      <c r="AF63" s="346">
        <v>157</v>
      </c>
      <c r="AG63" s="346">
        <v>45</v>
      </c>
      <c r="AH63" s="346">
        <v>64</v>
      </c>
      <c r="AI63" s="346">
        <v>74</v>
      </c>
      <c r="AJ63" s="317"/>
      <c r="AK63" s="346"/>
      <c r="AL63" s="346">
        <v>1</v>
      </c>
      <c r="AM63" s="346">
        <v>1</v>
      </c>
      <c r="AN63" s="346"/>
      <c r="AO63" s="346">
        <v>3</v>
      </c>
      <c r="AP63" s="346">
        <v>19</v>
      </c>
      <c r="AQ63" s="346">
        <v>14</v>
      </c>
      <c r="AR63" s="346">
        <v>2</v>
      </c>
      <c r="AS63" s="346">
        <v>4</v>
      </c>
      <c r="AT63" s="58">
        <v>1</v>
      </c>
      <c r="AU63" s="346">
        <v>57</v>
      </c>
      <c r="AV63" s="346">
        <v>31</v>
      </c>
      <c r="AW63" s="346">
        <v>50</v>
      </c>
      <c r="AX63" s="346">
        <v>53</v>
      </c>
      <c r="AY63" s="346">
        <v>53</v>
      </c>
      <c r="AZ63" s="346">
        <v>69</v>
      </c>
      <c r="BA63" s="346">
        <v>244</v>
      </c>
      <c r="BB63" s="346">
        <v>310</v>
      </c>
      <c r="BC63" s="346">
        <v>93</v>
      </c>
      <c r="BD63" s="346">
        <v>127</v>
      </c>
      <c r="BE63" s="346">
        <v>117</v>
      </c>
      <c r="BF63" s="317"/>
      <c r="BG63" s="346">
        <v>1</v>
      </c>
      <c r="BH63" s="346">
        <v>2</v>
      </c>
      <c r="BI63" s="346">
        <v>2</v>
      </c>
      <c r="BJ63" s="346"/>
      <c r="BK63" s="346">
        <v>6</v>
      </c>
      <c r="BL63" s="346">
        <v>41</v>
      </c>
      <c r="BM63" s="346">
        <v>34</v>
      </c>
      <c r="BN63" s="346">
        <v>5</v>
      </c>
      <c r="BO63" s="346">
        <v>7</v>
      </c>
      <c r="BP63" s="346">
        <v>5</v>
      </c>
      <c r="BQ63" s="205">
        <f t="shared" si="0"/>
        <v>1307</v>
      </c>
      <c r="BR63" s="202">
        <v>44.139632746748276</v>
      </c>
    </row>
    <row r="64" spans="1:70" x14ac:dyDescent="0.25">
      <c r="A64" s="475" t="s">
        <v>133</v>
      </c>
      <c r="B64" s="30" t="s">
        <v>106</v>
      </c>
      <c r="C64" s="317">
        <v>47</v>
      </c>
      <c r="D64" s="346">
        <v>61</v>
      </c>
      <c r="E64" s="346">
        <v>69</v>
      </c>
      <c r="F64" s="346">
        <v>72</v>
      </c>
      <c r="G64" s="346">
        <v>49</v>
      </c>
      <c r="H64" s="346">
        <v>153</v>
      </c>
      <c r="I64" s="346">
        <v>466</v>
      </c>
      <c r="J64" s="346">
        <v>400</v>
      </c>
      <c r="K64" s="346">
        <v>142</v>
      </c>
      <c r="L64" s="346">
        <v>163</v>
      </c>
      <c r="M64" s="346">
        <v>156</v>
      </c>
      <c r="N64" s="317">
        <v>22</v>
      </c>
      <c r="O64" s="346">
        <v>14</v>
      </c>
      <c r="P64" s="346">
        <v>15</v>
      </c>
      <c r="Q64" s="346">
        <v>16</v>
      </c>
      <c r="R64" s="346">
        <v>12</v>
      </c>
      <c r="S64" s="346">
        <v>27</v>
      </c>
      <c r="T64" s="346">
        <v>182</v>
      </c>
      <c r="U64" s="346">
        <v>99</v>
      </c>
      <c r="V64" s="346">
        <v>14</v>
      </c>
      <c r="W64" s="346">
        <v>18</v>
      </c>
      <c r="X64" s="58">
        <v>14</v>
      </c>
      <c r="Y64" s="346">
        <v>53</v>
      </c>
      <c r="Z64" s="346">
        <v>52</v>
      </c>
      <c r="AA64" s="346">
        <v>73</v>
      </c>
      <c r="AB64" s="346">
        <v>82</v>
      </c>
      <c r="AC64" s="346">
        <v>62</v>
      </c>
      <c r="AD64" s="346">
        <v>132</v>
      </c>
      <c r="AE64" s="346">
        <v>422</v>
      </c>
      <c r="AF64" s="346">
        <v>386</v>
      </c>
      <c r="AG64" s="346">
        <v>148</v>
      </c>
      <c r="AH64" s="346">
        <v>195</v>
      </c>
      <c r="AI64" s="346">
        <v>268</v>
      </c>
      <c r="AJ64" s="317">
        <v>13</v>
      </c>
      <c r="AK64" s="346">
        <v>16</v>
      </c>
      <c r="AL64" s="346">
        <v>24</v>
      </c>
      <c r="AM64" s="346">
        <v>15</v>
      </c>
      <c r="AN64" s="346">
        <v>8</v>
      </c>
      <c r="AO64" s="346">
        <v>35</v>
      </c>
      <c r="AP64" s="346">
        <v>147</v>
      </c>
      <c r="AQ64" s="346">
        <v>78</v>
      </c>
      <c r="AR64" s="346">
        <v>7</v>
      </c>
      <c r="AS64" s="346">
        <v>15</v>
      </c>
      <c r="AT64" s="58">
        <v>13</v>
      </c>
      <c r="AU64" s="346">
        <v>100</v>
      </c>
      <c r="AV64" s="346">
        <v>113</v>
      </c>
      <c r="AW64" s="346">
        <v>142</v>
      </c>
      <c r="AX64" s="346">
        <v>154</v>
      </c>
      <c r="AY64" s="346">
        <v>111</v>
      </c>
      <c r="AZ64" s="346">
        <v>285</v>
      </c>
      <c r="BA64" s="346">
        <v>888</v>
      </c>
      <c r="BB64" s="346">
        <v>786</v>
      </c>
      <c r="BC64" s="346">
        <v>290</v>
      </c>
      <c r="BD64" s="346">
        <v>358</v>
      </c>
      <c r="BE64" s="346">
        <v>424</v>
      </c>
      <c r="BF64" s="317">
        <v>35</v>
      </c>
      <c r="BG64" s="346">
        <v>30</v>
      </c>
      <c r="BH64" s="346">
        <v>39</v>
      </c>
      <c r="BI64" s="346">
        <v>31</v>
      </c>
      <c r="BJ64" s="346">
        <v>20</v>
      </c>
      <c r="BK64" s="346">
        <v>62</v>
      </c>
      <c r="BL64" s="346">
        <v>329</v>
      </c>
      <c r="BM64" s="346">
        <v>177</v>
      </c>
      <c r="BN64" s="346">
        <v>21</v>
      </c>
      <c r="BO64" s="346">
        <v>33</v>
      </c>
      <c r="BP64" s="346">
        <v>27</v>
      </c>
      <c r="BQ64" s="205">
        <f t="shared" si="0"/>
        <v>4455</v>
      </c>
      <c r="BR64" s="202">
        <v>42.994725028058362</v>
      </c>
    </row>
    <row r="65" spans="1:70" x14ac:dyDescent="0.25">
      <c r="A65" s="475"/>
      <c r="B65" s="30" t="s">
        <v>107</v>
      </c>
      <c r="C65" s="317">
        <v>41</v>
      </c>
      <c r="D65" s="346">
        <v>45</v>
      </c>
      <c r="E65" s="346">
        <v>64</v>
      </c>
      <c r="F65" s="346">
        <v>72</v>
      </c>
      <c r="G65" s="346">
        <v>43</v>
      </c>
      <c r="H65" s="346">
        <v>102</v>
      </c>
      <c r="I65" s="346">
        <v>327</v>
      </c>
      <c r="J65" s="346">
        <v>312</v>
      </c>
      <c r="K65" s="346">
        <v>115</v>
      </c>
      <c r="L65" s="346">
        <v>155</v>
      </c>
      <c r="M65" s="346">
        <v>114</v>
      </c>
      <c r="N65" s="317">
        <v>30</v>
      </c>
      <c r="O65" s="346">
        <v>45</v>
      </c>
      <c r="P65" s="346">
        <v>42</v>
      </c>
      <c r="Q65" s="346">
        <v>55</v>
      </c>
      <c r="R65" s="346">
        <v>24</v>
      </c>
      <c r="S65" s="346">
        <v>59</v>
      </c>
      <c r="T65" s="346">
        <v>230</v>
      </c>
      <c r="U65" s="346">
        <v>106</v>
      </c>
      <c r="V65" s="346">
        <v>15</v>
      </c>
      <c r="W65" s="346">
        <v>15</v>
      </c>
      <c r="X65" s="58">
        <v>10</v>
      </c>
      <c r="Y65" s="346">
        <v>52</v>
      </c>
      <c r="Z65" s="346">
        <v>30</v>
      </c>
      <c r="AA65" s="346">
        <v>40</v>
      </c>
      <c r="AB65" s="346">
        <v>58</v>
      </c>
      <c r="AC65" s="346">
        <v>41</v>
      </c>
      <c r="AD65" s="346">
        <v>103</v>
      </c>
      <c r="AE65" s="346">
        <v>284</v>
      </c>
      <c r="AF65" s="346">
        <v>313</v>
      </c>
      <c r="AG65" s="346">
        <v>102</v>
      </c>
      <c r="AH65" s="346">
        <v>168</v>
      </c>
      <c r="AI65" s="346">
        <v>149</v>
      </c>
      <c r="AJ65" s="317">
        <v>27</v>
      </c>
      <c r="AK65" s="346">
        <v>20</v>
      </c>
      <c r="AL65" s="346">
        <v>44</v>
      </c>
      <c r="AM65" s="346">
        <v>38</v>
      </c>
      <c r="AN65" s="346">
        <v>30</v>
      </c>
      <c r="AO65" s="346">
        <v>52</v>
      </c>
      <c r="AP65" s="346">
        <v>184</v>
      </c>
      <c r="AQ65" s="346">
        <v>98</v>
      </c>
      <c r="AR65" s="346">
        <v>18</v>
      </c>
      <c r="AS65" s="346">
        <v>18</v>
      </c>
      <c r="AT65" s="58">
        <v>9</v>
      </c>
      <c r="AU65" s="346">
        <v>93</v>
      </c>
      <c r="AV65" s="346">
        <v>75</v>
      </c>
      <c r="AW65" s="346">
        <v>104</v>
      </c>
      <c r="AX65" s="346">
        <v>130</v>
      </c>
      <c r="AY65" s="346">
        <v>84</v>
      </c>
      <c r="AZ65" s="346">
        <v>205</v>
      </c>
      <c r="BA65" s="346">
        <v>611</v>
      </c>
      <c r="BB65" s="346">
        <v>625</v>
      </c>
      <c r="BC65" s="346">
        <v>217</v>
      </c>
      <c r="BD65" s="346">
        <v>323</v>
      </c>
      <c r="BE65" s="346">
        <v>263</v>
      </c>
      <c r="BF65" s="317">
        <v>57</v>
      </c>
      <c r="BG65" s="346">
        <v>65</v>
      </c>
      <c r="BH65" s="346">
        <v>86</v>
      </c>
      <c r="BI65" s="346">
        <v>93</v>
      </c>
      <c r="BJ65" s="346">
        <v>54</v>
      </c>
      <c r="BK65" s="346">
        <v>111</v>
      </c>
      <c r="BL65" s="346">
        <v>414</v>
      </c>
      <c r="BM65" s="346">
        <v>204</v>
      </c>
      <c r="BN65" s="346">
        <v>33</v>
      </c>
      <c r="BO65" s="346">
        <v>33</v>
      </c>
      <c r="BP65" s="346">
        <v>19</v>
      </c>
      <c r="BQ65" s="205">
        <f t="shared" si="0"/>
        <v>3899</v>
      </c>
      <c r="BR65" s="202">
        <v>40.449987176199024</v>
      </c>
    </row>
    <row r="66" spans="1:70" x14ac:dyDescent="0.25">
      <c r="A66" s="475"/>
      <c r="B66" s="30" t="s">
        <v>108</v>
      </c>
      <c r="C66" s="317">
        <v>29</v>
      </c>
      <c r="D66" s="346">
        <v>22</v>
      </c>
      <c r="E66" s="346">
        <v>40</v>
      </c>
      <c r="F66" s="346">
        <v>37</v>
      </c>
      <c r="G66" s="346">
        <v>13</v>
      </c>
      <c r="H66" s="346">
        <v>38</v>
      </c>
      <c r="I66" s="346">
        <v>195</v>
      </c>
      <c r="J66" s="346">
        <v>140</v>
      </c>
      <c r="K66" s="346">
        <v>54</v>
      </c>
      <c r="L66" s="346">
        <v>83</v>
      </c>
      <c r="M66" s="346">
        <v>65</v>
      </c>
      <c r="N66" s="317">
        <v>8</v>
      </c>
      <c r="O66" s="346">
        <v>13</v>
      </c>
      <c r="P66" s="346">
        <v>6</v>
      </c>
      <c r="Q66" s="346">
        <v>18</v>
      </c>
      <c r="R66" s="346">
        <v>11</v>
      </c>
      <c r="S66" s="346">
        <v>27</v>
      </c>
      <c r="T66" s="346">
        <v>81</v>
      </c>
      <c r="U66" s="346">
        <v>40</v>
      </c>
      <c r="V66" s="346">
        <v>1</v>
      </c>
      <c r="W66" s="346">
        <v>18</v>
      </c>
      <c r="X66" s="58">
        <v>8</v>
      </c>
      <c r="Y66" s="346">
        <v>23</v>
      </c>
      <c r="Z66" s="346">
        <v>21</v>
      </c>
      <c r="AA66" s="346">
        <v>27</v>
      </c>
      <c r="AB66" s="346">
        <v>26</v>
      </c>
      <c r="AC66" s="346">
        <v>19</v>
      </c>
      <c r="AD66" s="346">
        <v>51</v>
      </c>
      <c r="AE66" s="346">
        <v>170</v>
      </c>
      <c r="AF66" s="346">
        <v>153</v>
      </c>
      <c r="AG66" s="346">
        <v>59</v>
      </c>
      <c r="AH66" s="346">
        <v>74</v>
      </c>
      <c r="AI66" s="346">
        <v>99</v>
      </c>
      <c r="AJ66" s="317">
        <v>8</v>
      </c>
      <c r="AK66" s="346">
        <v>10</v>
      </c>
      <c r="AL66" s="346">
        <v>11</v>
      </c>
      <c r="AM66" s="346">
        <v>8</v>
      </c>
      <c r="AN66" s="346">
        <v>9</v>
      </c>
      <c r="AO66" s="346">
        <v>20</v>
      </c>
      <c r="AP66" s="346">
        <v>83</v>
      </c>
      <c r="AQ66" s="346">
        <v>30</v>
      </c>
      <c r="AR66" s="346">
        <v>9</v>
      </c>
      <c r="AS66" s="346">
        <v>19</v>
      </c>
      <c r="AT66" s="58">
        <v>10</v>
      </c>
      <c r="AU66" s="346">
        <v>52</v>
      </c>
      <c r="AV66" s="346">
        <v>43</v>
      </c>
      <c r="AW66" s="346">
        <v>67</v>
      </c>
      <c r="AX66" s="346">
        <v>63</v>
      </c>
      <c r="AY66" s="346">
        <v>32</v>
      </c>
      <c r="AZ66" s="346">
        <v>89</v>
      </c>
      <c r="BA66" s="346">
        <v>365</v>
      </c>
      <c r="BB66" s="346">
        <v>293</v>
      </c>
      <c r="BC66" s="346">
        <v>113</v>
      </c>
      <c r="BD66" s="346">
        <v>157</v>
      </c>
      <c r="BE66" s="346">
        <v>164</v>
      </c>
      <c r="BF66" s="317">
        <v>16</v>
      </c>
      <c r="BG66" s="346">
        <v>23</v>
      </c>
      <c r="BH66" s="346">
        <v>17</v>
      </c>
      <c r="BI66" s="346">
        <v>26</v>
      </c>
      <c r="BJ66" s="346">
        <v>20</v>
      </c>
      <c r="BK66" s="346">
        <v>47</v>
      </c>
      <c r="BL66" s="346">
        <v>164</v>
      </c>
      <c r="BM66" s="346">
        <v>70</v>
      </c>
      <c r="BN66" s="346">
        <v>10</v>
      </c>
      <c r="BO66" s="346">
        <v>37</v>
      </c>
      <c r="BP66" s="346">
        <v>18</v>
      </c>
      <c r="BQ66" s="205">
        <f t="shared" si="0"/>
        <v>1886</v>
      </c>
      <c r="BR66" s="202">
        <v>42.39183457051962</v>
      </c>
    </row>
    <row r="67" spans="1:70" x14ac:dyDescent="0.25">
      <c r="A67" s="475"/>
      <c r="B67" s="30" t="s">
        <v>109</v>
      </c>
      <c r="C67" s="317">
        <v>36</v>
      </c>
      <c r="D67" s="346">
        <v>54</v>
      </c>
      <c r="E67" s="346">
        <v>73</v>
      </c>
      <c r="F67" s="346">
        <v>66</v>
      </c>
      <c r="G67" s="346">
        <v>54</v>
      </c>
      <c r="H67" s="346">
        <v>103</v>
      </c>
      <c r="I67" s="346">
        <v>231</v>
      </c>
      <c r="J67" s="346">
        <v>257</v>
      </c>
      <c r="K67" s="346">
        <v>95</v>
      </c>
      <c r="L67" s="346">
        <v>123</v>
      </c>
      <c r="M67" s="346">
        <v>120</v>
      </c>
      <c r="N67" s="317">
        <v>20</v>
      </c>
      <c r="O67" s="346">
        <v>24</v>
      </c>
      <c r="P67" s="346">
        <v>36</v>
      </c>
      <c r="Q67" s="346">
        <v>31</v>
      </c>
      <c r="R67" s="346">
        <v>25</v>
      </c>
      <c r="S67" s="346">
        <v>36</v>
      </c>
      <c r="T67" s="346">
        <v>173</v>
      </c>
      <c r="U67" s="346">
        <v>99</v>
      </c>
      <c r="V67" s="346">
        <v>14</v>
      </c>
      <c r="W67" s="346">
        <v>15</v>
      </c>
      <c r="X67" s="58">
        <v>10</v>
      </c>
      <c r="Y67" s="346">
        <v>34</v>
      </c>
      <c r="Z67" s="346">
        <v>47</v>
      </c>
      <c r="AA67" s="346">
        <v>54</v>
      </c>
      <c r="AB67" s="346">
        <v>79</v>
      </c>
      <c r="AC67" s="346">
        <v>59</v>
      </c>
      <c r="AD67" s="346">
        <v>101</v>
      </c>
      <c r="AE67" s="346">
        <v>245</v>
      </c>
      <c r="AF67" s="346">
        <v>262</v>
      </c>
      <c r="AG67" s="346">
        <v>89</v>
      </c>
      <c r="AH67" s="346">
        <v>141</v>
      </c>
      <c r="AI67" s="346">
        <v>173</v>
      </c>
      <c r="AJ67" s="317">
        <v>33</v>
      </c>
      <c r="AK67" s="346">
        <v>23</v>
      </c>
      <c r="AL67" s="346">
        <v>27</v>
      </c>
      <c r="AM67" s="346">
        <v>32</v>
      </c>
      <c r="AN67" s="346">
        <v>12</v>
      </c>
      <c r="AO67" s="346">
        <v>36</v>
      </c>
      <c r="AP67" s="346">
        <v>183</v>
      </c>
      <c r="AQ67" s="346">
        <v>99</v>
      </c>
      <c r="AR67" s="346">
        <v>18</v>
      </c>
      <c r="AS67" s="346">
        <v>16</v>
      </c>
      <c r="AT67" s="58">
        <v>11</v>
      </c>
      <c r="AU67" s="346">
        <v>70</v>
      </c>
      <c r="AV67" s="346">
        <v>101</v>
      </c>
      <c r="AW67" s="346">
        <v>127</v>
      </c>
      <c r="AX67" s="346">
        <v>145</v>
      </c>
      <c r="AY67" s="346">
        <v>113</v>
      </c>
      <c r="AZ67" s="346">
        <v>204</v>
      </c>
      <c r="BA67" s="346">
        <v>476</v>
      </c>
      <c r="BB67" s="346">
        <v>519</v>
      </c>
      <c r="BC67" s="346">
        <v>184</v>
      </c>
      <c r="BD67" s="346">
        <v>264</v>
      </c>
      <c r="BE67" s="346">
        <v>293</v>
      </c>
      <c r="BF67" s="317">
        <v>53</v>
      </c>
      <c r="BG67" s="346">
        <v>47</v>
      </c>
      <c r="BH67" s="346">
        <v>63</v>
      </c>
      <c r="BI67" s="346">
        <v>63</v>
      </c>
      <c r="BJ67" s="346">
        <v>37</v>
      </c>
      <c r="BK67" s="346">
        <v>72</v>
      </c>
      <c r="BL67" s="346">
        <v>356</v>
      </c>
      <c r="BM67" s="346">
        <v>198</v>
      </c>
      <c r="BN67" s="346">
        <v>32</v>
      </c>
      <c r="BO67" s="346">
        <v>31</v>
      </c>
      <c r="BP67" s="346">
        <v>21</v>
      </c>
      <c r="BQ67" s="205">
        <f t="shared" si="0"/>
        <v>3469</v>
      </c>
      <c r="BR67" s="202">
        <v>40.492793312193719</v>
      </c>
    </row>
    <row r="68" spans="1:70" x14ac:dyDescent="0.25">
      <c r="A68" s="475"/>
      <c r="B68" s="30" t="s">
        <v>110</v>
      </c>
      <c r="C68" s="317">
        <v>19</v>
      </c>
      <c r="D68" s="346">
        <v>19</v>
      </c>
      <c r="E68" s="346">
        <v>24</v>
      </c>
      <c r="F68" s="346">
        <v>42</v>
      </c>
      <c r="G68" s="346">
        <v>22</v>
      </c>
      <c r="H68" s="346">
        <v>61</v>
      </c>
      <c r="I68" s="346">
        <v>161</v>
      </c>
      <c r="J68" s="346">
        <v>165</v>
      </c>
      <c r="K68" s="346">
        <v>61</v>
      </c>
      <c r="L68" s="346">
        <v>86</v>
      </c>
      <c r="M68" s="346">
        <v>57</v>
      </c>
      <c r="N68" s="317">
        <v>8</v>
      </c>
      <c r="O68" s="346">
        <v>5</v>
      </c>
      <c r="P68" s="346">
        <v>4</v>
      </c>
      <c r="Q68" s="346">
        <v>5</v>
      </c>
      <c r="R68" s="346">
        <v>7</v>
      </c>
      <c r="S68" s="346">
        <v>14</v>
      </c>
      <c r="T68" s="346">
        <v>49</v>
      </c>
      <c r="U68" s="346">
        <v>36</v>
      </c>
      <c r="V68" s="346">
        <v>8</v>
      </c>
      <c r="W68" s="346">
        <v>7</v>
      </c>
      <c r="X68" s="58">
        <v>12</v>
      </c>
      <c r="Y68" s="346">
        <v>17</v>
      </c>
      <c r="Z68" s="346">
        <v>11</v>
      </c>
      <c r="AA68" s="346">
        <v>33</v>
      </c>
      <c r="AB68" s="346">
        <v>35</v>
      </c>
      <c r="AC68" s="346">
        <v>21</v>
      </c>
      <c r="AD68" s="346">
        <v>46</v>
      </c>
      <c r="AE68" s="346">
        <v>143</v>
      </c>
      <c r="AF68" s="346">
        <v>147</v>
      </c>
      <c r="AG68" s="346">
        <v>60</v>
      </c>
      <c r="AH68" s="346">
        <v>100</v>
      </c>
      <c r="AI68" s="346">
        <v>111</v>
      </c>
      <c r="AJ68" s="317">
        <v>2</v>
      </c>
      <c r="AK68" s="346">
        <v>3</v>
      </c>
      <c r="AL68" s="346">
        <v>9</v>
      </c>
      <c r="AM68" s="346">
        <v>3</v>
      </c>
      <c r="AN68" s="346">
        <v>5</v>
      </c>
      <c r="AO68" s="346">
        <v>12</v>
      </c>
      <c r="AP68" s="346">
        <v>43</v>
      </c>
      <c r="AQ68" s="346">
        <v>34</v>
      </c>
      <c r="AR68" s="346">
        <v>9</v>
      </c>
      <c r="AS68" s="346">
        <v>11</v>
      </c>
      <c r="AT68" s="58">
        <v>16</v>
      </c>
      <c r="AU68" s="346">
        <v>36</v>
      </c>
      <c r="AV68" s="346">
        <v>30</v>
      </c>
      <c r="AW68" s="346">
        <v>57</v>
      </c>
      <c r="AX68" s="346">
        <v>77</v>
      </c>
      <c r="AY68" s="346">
        <v>43</v>
      </c>
      <c r="AZ68" s="346">
        <v>107</v>
      </c>
      <c r="BA68" s="346">
        <v>304</v>
      </c>
      <c r="BB68" s="346">
        <v>312</v>
      </c>
      <c r="BC68" s="346">
        <v>121</v>
      </c>
      <c r="BD68" s="346">
        <v>186</v>
      </c>
      <c r="BE68" s="346">
        <v>168</v>
      </c>
      <c r="BF68" s="317">
        <v>10</v>
      </c>
      <c r="BG68" s="346">
        <v>8</v>
      </c>
      <c r="BH68" s="346">
        <v>13</v>
      </c>
      <c r="BI68" s="346">
        <v>8</v>
      </c>
      <c r="BJ68" s="346">
        <v>12</v>
      </c>
      <c r="BK68" s="346">
        <v>26</v>
      </c>
      <c r="BL68" s="346">
        <v>92</v>
      </c>
      <c r="BM68" s="346">
        <v>70</v>
      </c>
      <c r="BN68" s="346">
        <v>17</v>
      </c>
      <c r="BO68" s="346">
        <v>18</v>
      </c>
      <c r="BP68" s="346">
        <v>28</v>
      </c>
      <c r="BQ68" s="205">
        <f t="shared" si="0"/>
        <v>1743</v>
      </c>
      <c r="BR68" s="202">
        <v>45.144291451520367</v>
      </c>
    </row>
    <row r="69" spans="1:70" x14ac:dyDescent="0.25">
      <c r="A69" s="475"/>
      <c r="B69" s="30" t="s">
        <v>111</v>
      </c>
      <c r="C69" s="317">
        <v>30</v>
      </c>
      <c r="D69" s="346">
        <v>43</v>
      </c>
      <c r="E69" s="346">
        <v>47</v>
      </c>
      <c r="F69" s="346">
        <v>45</v>
      </c>
      <c r="G69" s="346">
        <v>38</v>
      </c>
      <c r="H69" s="346">
        <v>70</v>
      </c>
      <c r="I69" s="346">
        <v>236</v>
      </c>
      <c r="J69" s="346">
        <v>179</v>
      </c>
      <c r="K69" s="346">
        <v>61</v>
      </c>
      <c r="L69" s="346">
        <v>88</v>
      </c>
      <c r="M69" s="346">
        <v>87</v>
      </c>
      <c r="N69" s="317">
        <v>5</v>
      </c>
      <c r="O69" s="346">
        <v>6</v>
      </c>
      <c r="P69" s="346">
        <v>11</v>
      </c>
      <c r="Q69" s="346">
        <v>13</v>
      </c>
      <c r="R69" s="346">
        <v>7</v>
      </c>
      <c r="S69" s="346">
        <v>22</v>
      </c>
      <c r="T69" s="346">
        <v>98</v>
      </c>
      <c r="U69" s="346">
        <v>60</v>
      </c>
      <c r="V69" s="346">
        <v>11</v>
      </c>
      <c r="W69" s="346">
        <v>8</v>
      </c>
      <c r="X69" s="58">
        <v>5</v>
      </c>
      <c r="Y69" s="346">
        <v>47</v>
      </c>
      <c r="Z69" s="346">
        <v>29</v>
      </c>
      <c r="AA69" s="346">
        <v>34</v>
      </c>
      <c r="AB69" s="346">
        <v>46</v>
      </c>
      <c r="AC69" s="346">
        <v>29</v>
      </c>
      <c r="AD69" s="346">
        <v>71</v>
      </c>
      <c r="AE69" s="346">
        <v>241</v>
      </c>
      <c r="AF69" s="346">
        <v>176</v>
      </c>
      <c r="AG69" s="346">
        <v>65</v>
      </c>
      <c r="AH69" s="346">
        <v>97</v>
      </c>
      <c r="AI69" s="346">
        <v>109</v>
      </c>
      <c r="AJ69" s="317">
        <v>11</v>
      </c>
      <c r="AK69" s="346">
        <v>3</v>
      </c>
      <c r="AL69" s="346">
        <v>7</v>
      </c>
      <c r="AM69" s="346">
        <v>15</v>
      </c>
      <c r="AN69" s="346">
        <v>12</v>
      </c>
      <c r="AO69" s="346">
        <v>17</v>
      </c>
      <c r="AP69" s="346">
        <v>84</v>
      </c>
      <c r="AQ69" s="346">
        <v>50</v>
      </c>
      <c r="AR69" s="346">
        <v>12</v>
      </c>
      <c r="AS69" s="346">
        <v>9</v>
      </c>
      <c r="AT69" s="58">
        <v>5</v>
      </c>
      <c r="AU69" s="346">
        <v>77</v>
      </c>
      <c r="AV69" s="346">
        <v>72</v>
      </c>
      <c r="AW69" s="346">
        <v>81</v>
      </c>
      <c r="AX69" s="346">
        <v>91</v>
      </c>
      <c r="AY69" s="346">
        <v>67</v>
      </c>
      <c r="AZ69" s="346">
        <v>141</v>
      </c>
      <c r="BA69" s="346">
        <v>477</v>
      </c>
      <c r="BB69" s="346">
        <v>355</v>
      </c>
      <c r="BC69" s="346">
        <v>126</v>
      </c>
      <c r="BD69" s="346">
        <v>185</v>
      </c>
      <c r="BE69" s="346">
        <v>196</v>
      </c>
      <c r="BF69" s="317">
        <v>16</v>
      </c>
      <c r="BG69" s="346">
        <v>9</v>
      </c>
      <c r="BH69" s="346">
        <v>18</v>
      </c>
      <c r="BI69" s="346">
        <v>28</v>
      </c>
      <c r="BJ69" s="346">
        <v>19</v>
      </c>
      <c r="BK69" s="346">
        <v>39</v>
      </c>
      <c r="BL69" s="346">
        <v>182</v>
      </c>
      <c r="BM69" s="346">
        <v>110</v>
      </c>
      <c r="BN69" s="346">
        <v>23</v>
      </c>
      <c r="BO69" s="346">
        <v>17</v>
      </c>
      <c r="BP69" s="346">
        <v>10</v>
      </c>
      <c r="BQ69" s="205">
        <f t="shared" si="0"/>
        <v>2339</v>
      </c>
      <c r="BR69" s="202">
        <v>40.957887986318937</v>
      </c>
    </row>
    <row r="70" spans="1:70" x14ac:dyDescent="0.25">
      <c r="A70" s="475"/>
      <c r="B70" s="30" t="s">
        <v>112</v>
      </c>
      <c r="C70" s="317">
        <v>28</v>
      </c>
      <c r="D70" s="346">
        <v>37</v>
      </c>
      <c r="E70" s="346">
        <v>39</v>
      </c>
      <c r="F70" s="346">
        <v>36</v>
      </c>
      <c r="G70" s="346">
        <v>25</v>
      </c>
      <c r="H70" s="346">
        <v>51</v>
      </c>
      <c r="I70" s="346">
        <v>223</v>
      </c>
      <c r="J70" s="346">
        <v>271</v>
      </c>
      <c r="K70" s="346">
        <v>88</v>
      </c>
      <c r="L70" s="346">
        <v>142</v>
      </c>
      <c r="M70" s="346">
        <v>138</v>
      </c>
      <c r="N70" s="317">
        <v>5</v>
      </c>
      <c r="O70" s="346"/>
      <c r="P70" s="346">
        <v>2</v>
      </c>
      <c r="Q70" s="346"/>
      <c r="R70" s="346">
        <v>2</v>
      </c>
      <c r="S70" s="346">
        <v>9</v>
      </c>
      <c r="T70" s="346">
        <v>39</v>
      </c>
      <c r="U70" s="346">
        <v>18</v>
      </c>
      <c r="V70" s="346">
        <v>2</v>
      </c>
      <c r="W70" s="346">
        <v>6</v>
      </c>
      <c r="X70" s="58">
        <v>4</v>
      </c>
      <c r="Y70" s="346">
        <v>28</v>
      </c>
      <c r="Z70" s="346">
        <v>28</v>
      </c>
      <c r="AA70" s="346">
        <v>44</v>
      </c>
      <c r="AB70" s="346">
        <v>53</v>
      </c>
      <c r="AC70" s="346">
        <v>23</v>
      </c>
      <c r="AD70" s="346">
        <v>61</v>
      </c>
      <c r="AE70" s="346">
        <v>235</v>
      </c>
      <c r="AF70" s="346">
        <v>241</v>
      </c>
      <c r="AG70" s="346">
        <v>99</v>
      </c>
      <c r="AH70" s="346">
        <v>146</v>
      </c>
      <c r="AI70" s="346">
        <v>176</v>
      </c>
      <c r="AJ70" s="317">
        <v>4</v>
      </c>
      <c r="AK70" s="346"/>
      <c r="AL70" s="346"/>
      <c r="AM70" s="346">
        <v>2</v>
      </c>
      <c r="AN70" s="346">
        <v>2</v>
      </c>
      <c r="AO70" s="346">
        <v>4</v>
      </c>
      <c r="AP70" s="346">
        <v>28</v>
      </c>
      <c r="AQ70" s="346">
        <v>19</v>
      </c>
      <c r="AR70" s="346">
        <v>1</v>
      </c>
      <c r="AS70" s="346">
        <v>8</v>
      </c>
      <c r="AT70" s="58">
        <v>4</v>
      </c>
      <c r="AU70" s="346">
        <v>56</v>
      </c>
      <c r="AV70" s="346">
        <v>65</v>
      </c>
      <c r="AW70" s="346">
        <v>83</v>
      </c>
      <c r="AX70" s="346">
        <v>89</v>
      </c>
      <c r="AY70" s="346">
        <v>48</v>
      </c>
      <c r="AZ70" s="346">
        <v>112</v>
      </c>
      <c r="BA70" s="346">
        <v>458</v>
      </c>
      <c r="BB70" s="346">
        <v>512</v>
      </c>
      <c r="BC70" s="346">
        <v>187</v>
      </c>
      <c r="BD70" s="346">
        <v>288</v>
      </c>
      <c r="BE70" s="346">
        <v>314</v>
      </c>
      <c r="BF70" s="317">
        <v>9</v>
      </c>
      <c r="BG70" s="346"/>
      <c r="BH70" s="346">
        <v>2</v>
      </c>
      <c r="BI70" s="346">
        <v>2</v>
      </c>
      <c r="BJ70" s="346">
        <v>4</v>
      </c>
      <c r="BK70" s="346">
        <v>13</v>
      </c>
      <c r="BL70" s="346">
        <v>67</v>
      </c>
      <c r="BM70" s="346">
        <v>37</v>
      </c>
      <c r="BN70" s="346">
        <v>3</v>
      </c>
      <c r="BO70" s="346">
        <v>14</v>
      </c>
      <c r="BP70" s="346">
        <v>8</v>
      </c>
      <c r="BQ70" s="205">
        <f t="shared" si="0"/>
        <v>2371</v>
      </c>
      <c r="BR70" s="202">
        <v>47.716786166174607</v>
      </c>
    </row>
    <row r="71" spans="1:70" x14ac:dyDescent="0.25">
      <c r="A71" s="475"/>
      <c r="B71" s="30" t="s">
        <v>113</v>
      </c>
      <c r="C71" s="317">
        <v>39</v>
      </c>
      <c r="D71" s="346">
        <v>36</v>
      </c>
      <c r="E71" s="346">
        <v>38</v>
      </c>
      <c r="F71" s="346">
        <v>35</v>
      </c>
      <c r="G71" s="346">
        <v>43</v>
      </c>
      <c r="H71" s="346">
        <v>102</v>
      </c>
      <c r="I71" s="346">
        <v>265</v>
      </c>
      <c r="J71" s="346">
        <v>360</v>
      </c>
      <c r="K71" s="346">
        <v>120</v>
      </c>
      <c r="L71" s="346">
        <v>165</v>
      </c>
      <c r="M71" s="346">
        <v>177</v>
      </c>
      <c r="N71" s="317"/>
      <c r="O71" s="346">
        <v>1</v>
      </c>
      <c r="P71" s="346">
        <v>1</v>
      </c>
      <c r="Q71" s="346">
        <v>3</v>
      </c>
      <c r="R71" s="346">
        <v>1</v>
      </c>
      <c r="S71" s="346">
        <v>4</v>
      </c>
      <c r="T71" s="346">
        <v>14</v>
      </c>
      <c r="U71" s="346">
        <v>11</v>
      </c>
      <c r="V71" s="346">
        <v>6</v>
      </c>
      <c r="W71" s="346">
        <v>2</v>
      </c>
      <c r="X71" s="58">
        <v>2</v>
      </c>
      <c r="Y71" s="346">
        <v>37</v>
      </c>
      <c r="Z71" s="346">
        <v>26</v>
      </c>
      <c r="AA71" s="346">
        <v>44</v>
      </c>
      <c r="AB71" s="346">
        <v>46</v>
      </c>
      <c r="AC71" s="346">
        <v>30</v>
      </c>
      <c r="AD71" s="346">
        <v>65</v>
      </c>
      <c r="AE71" s="346">
        <v>277</v>
      </c>
      <c r="AF71" s="346">
        <v>386</v>
      </c>
      <c r="AG71" s="346">
        <v>121</v>
      </c>
      <c r="AH71" s="346">
        <v>173</v>
      </c>
      <c r="AI71" s="346">
        <v>227</v>
      </c>
      <c r="AJ71" s="317">
        <v>1</v>
      </c>
      <c r="AK71" s="346">
        <v>1</v>
      </c>
      <c r="AL71" s="346">
        <v>1</v>
      </c>
      <c r="AM71" s="346"/>
      <c r="AN71" s="346"/>
      <c r="AO71" s="346">
        <v>5</v>
      </c>
      <c r="AP71" s="346">
        <v>15</v>
      </c>
      <c r="AQ71" s="346">
        <v>12</v>
      </c>
      <c r="AR71" s="346">
        <v>3</v>
      </c>
      <c r="AS71" s="346">
        <v>7</v>
      </c>
      <c r="AT71" s="58">
        <v>3</v>
      </c>
      <c r="AU71" s="346">
        <v>76</v>
      </c>
      <c r="AV71" s="346">
        <v>62</v>
      </c>
      <c r="AW71" s="346">
        <v>82</v>
      </c>
      <c r="AX71" s="346">
        <v>81</v>
      </c>
      <c r="AY71" s="346">
        <v>73</v>
      </c>
      <c r="AZ71" s="346">
        <v>167</v>
      </c>
      <c r="BA71" s="346">
        <v>542</v>
      </c>
      <c r="BB71" s="346">
        <v>746</v>
      </c>
      <c r="BC71" s="346">
        <v>241</v>
      </c>
      <c r="BD71" s="346">
        <v>338</v>
      </c>
      <c r="BE71" s="346">
        <v>404</v>
      </c>
      <c r="BF71" s="317">
        <v>1</v>
      </c>
      <c r="BG71" s="346">
        <v>2</v>
      </c>
      <c r="BH71" s="346">
        <v>2</v>
      </c>
      <c r="BI71" s="346">
        <v>3</v>
      </c>
      <c r="BJ71" s="346">
        <v>1</v>
      </c>
      <c r="BK71" s="346">
        <v>9</v>
      </c>
      <c r="BL71" s="346">
        <v>29</v>
      </c>
      <c r="BM71" s="346">
        <v>23</v>
      </c>
      <c r="BN71" s="346">
        <v>9</v>
      </c>
      <c r="BO71" s="346">
        <v>9</v>
      </c>
      <c r="BP71" s="346">
        <v>5</v>
      </c>
      <c r="BQ71" s="205">
        <f t="shared" si="0"/>
        <v>2905</v>
      </c>
      <c r="BR71" s="202">
        <v>48.837693631669538</v>
      </c>
    </row>
    <row r="72" spans="1:70" x14ac:dyDescent="0.25">
      <c r="A72" s="475"/>
      <c r="B72" s="30" t="s">
        <v>114</v>
      </c>
      <c r="C72" s="317">
        <v>22</v>
      </c>
      <c r="D72" s="346">
        <v>27</v>
      </c>
      <c r="E72" s="346">
        <v>28</v>
      </c>
      <c r="F72" s="346">
        <v>37</v>
      </c>
      <c r="G72" s="346">
        <v>27</v>
      </c>
      <c r="H72" s="346">
        <v>69</v>
      </c>
      <c r="I72" s="346">
        <v>193</v>
      </c>
      <c r="J72" s="346">
        <v>262</v>
      </c>
      <c r="K72" s="346">
        <v>80</v>
      </c>
      <c r="L72" s="346">
        <v>107</v>
      </c>
      <c r="M72" s="346">
        <v>122</v>
      </c>
      <c r="N72" s="317">
        <v>2</v>
      </c>
      <c r="O72" s="346"/>
      <c r="P72" s="346">
        <v>4</v>
      </c>
      <c r="Q72" s="346">
        <v>2</v>
      </c>
      <c r="R72" s="346"/>
      <c r="S72" s="346">
        <v>1</v>
      </c>
      <c r="T72" s="346">
        <v>22</v>
      </c>
      <c r="U72" s="346">
        <v>8</v>
      </c>
      <c r="V72" s="346"/>
      <c r="W72" s="346">
        <v>2</v>
      </c>
      <c r="X72" s="58">
        <v>3</v>
      </c>
      <c r="Y72" s="346">
        <v>31</v>
      </c>
      <c r="Z72" s="346">
        <v>31</v>
      </c>
      <c r="AA72" s="346">
        <v>27</v>
      </c>
      <c r="AB72" s="346">
        <v>39</v>
      </c>
      <c r="AC72" s="346">
        <v>25</v>
      </c>
      <c r="AD72" s="346">
        <v>56</v>
      </c>
      <c r="AE72" s="346">
        <v>231</v>
      </c>
      <c r="AF72" s="346">
        <v>266</v>
      </c>
      <c r="AG72" s="346">
        <v>65</v>
      </c>
      <c r="AH72" s="346">
        <v>115</v>
      </c>
      <c r="AI72" s="346">
        <v>163</v>
      </c>
      <c r="AJ72" s="317">
        <v>1</v>
      </c>
      <c r="AK72" s="346">
        <v>1</v>
      </c>
      <c r="AL72" s="346">
        <v>1</v>
      </c>
      <c r="AM72" s="346">
        <v>2</v>
      </c>
      <c r="AN72" s="346">
        <v>1</v>
      </c>
      <c r="AO72" s="346">
        <v>3</v>
      </c>
      <c r="AP72" s="346">
        <v>19</v>
      </c>
      <c r="AQ72" s="346">
        <v>9</v>
      </c>
      <c r="AR72" s="346">
        <v>2</v>
      </c>
      <c r="AS72" s="346">
        <v>5</v>
      </c>
      <c r="AT72" s="58">
        <v>4</v>
      </c>
      <c r="AU72" s="346">
        <v>53</v>
      </c>
      <c r="AV72" s="346">
        <v>58</v>
      </c>
      <c r="AW72" s="346">
        <v>55</v>
      </c>
      <c r="AX72" s="346">
        <v>76</v>
      </c>
      <c r="AY72" s="346">
        <v>52</v>
      </c>
      <c r="AZ72" s="346">
        <v>125</v>
      </c>
      <c r="BA72" s="346">
        <v>424</v>
      </c>
      <c r="BB72" s="346">
        <v>528</v>
      </c>
      <c r="BC72" s="346">
        <v>145</v>
      </c>
      <c r="BD72" s="346">
        <v>222</v>
      </c>
      <c r="BE72" s="346">
        <v>285</v>
      </c>
      <c r="BF72" s="317">
        <v>3</v>
      </c>
      <c r="BG72" s="346">
        <v>1</v>
      </c>
      <c r="BH72" s="346">
        <v>5</v>
      </c>
      <c r="BI72" s="346">
        <v>4</v>
      </c>
      <c r="BJ72" s="346">
        <v>1</v>
      </c>
      <c r="BK72" s="346">
        <v>4</v>
      </c>
      <c r="BL72" s="346">
        <v>41</v>
      </c>
      <c r="BM72" s="346">
        <v>17</v>
      </c>
      <c r="BN72" s="346">
        <v>2</v>
      </c>
      <c r="BO72" s="346">
        <v>7</v>
      </c>
      <c r="BP72" s="346">
        <v>7</v>
      </c>
      <c r="BQ72" s="205">
        <f t="shared" si="0"/>
        <v>2115</v>
      </c>
      <c r="BR72" s="202">
        <v>47.382742316784871</v>
      </c>
    </row>
    <row r="73" spans="1:70" x14ac:dyDescent="0.25">
      <c r="A73" s="474" t="s">
        <v>132</v>
      </c>
      <c r="B73" s="30" t="s">
        <v>115</v>
      </c>
      <c r="C73" s="317">
        <v>82</v>
      </c>
      <c r="D73" s="346">
        <v>96</v>
      </c>
      <c r="E73" s="346">
        <v>114</v>
      </c>
      <c r="F73" s="346">
        <v>125</v>
      </c>
      <c r="G73" s="346">
        <v>88</v>
      </c>
      <c r="H73" s="346">
        <v>195</v>
      </c>
      <c r="I73" s="346">
        <v>759</v>
      </c>
      <c r="J73" s="346">
        <v>785</v>
      </c>
      <c r="K73" s="346">
        <v>290</v>
      </c>
      <c r="L73" s="346">
        <v>426</v>
      </c>
      <c r="M73" s="346">
        <v>427</v>
      </c>
      <c r="N73" s="317">
        <v>5</v>
      </c>
      <c r="O73" s="346">
        <v>3</v>
      </c>
      <c r="P73" s="346">
        <v>8</v>
      </c>
      <c r="Q73" s="346">
        <v>9</v>
      </c>
      <c r="R73" s="346">
        <v>9</v>
      </c>
      <c r="S73" s="346">
        <v>10</v>
      </c>
      <c r="T73" s="346">
        <v>91</v>
      </c>
      <c r="U73" s="346">
        <v>61</v>
      </c>
      <c r="V73" s="346">
        <v>16</v>
      </c>
      <c r="W73" s="346">
        <v>33</v>
      </c>
      <c r="X73" s="58">
        <v>13</v>
      </c>
      <c r="Y73" s="346">
        <v>96</v>
      </c>
      <c r="Z73" s="346">
        <v>74</v>
      </c>
      <c r="AA73" s="346">
        <v>89</v>
      </c>
      <c r="AB73" s="346">
        <v>122</v>
      </c>
      <c r="AC73" s="346">
        <v>91</v>
      </c>
      <c r="AD73" s="346">
        <v>210</v>
      </c>
      <c r="AE73" s="346">
        <v>737</v>
      </c>
      <c r="AF73" s="346">
        <v>822</v>
      </c>
      <c r="AG73" s="346">
        <v>312</v>
      </c>
      <c r="AH73" s="346">
        <v>506</v>
      </c>
      <c r="AI73" s="346">
        <v>673</v>
      </c>
      <c r="AJ73" s="317">
        <v>6</v>
      </c>
      <c r="AK73" s="346">
        <v>1</v>
      </c>
      <c r="AL73" s="346">
        <v>5</v>
      </c>
      <c r="AM73" s="346">
        <v>9</v>
      </c>
      <c r="AN73" s="346">
        <v>2</v>
      </c>
      <c r="AO73" s="346">
        <v>14</v>
      </c>
      <c r="AP73" s="346">
        <v>94</v>
      </c>
      <c r="AQ73" s="346">
        <v>68</v>
      </c>
      <c r="AR73" s="346">
        <v>25</v>
      </c>
      <c r="AS73" s="346">
        <v>29</v>
      </c>
      <c r="AT73" s="58">
        <v>12</v>
      </c>
      <c r="AU73" s="346">
        <v>178</v>
      </c>
      <c r="AV73" s="346">
        <v>170</v>
      </c>
      <c r="AW73" s="346">
        <v>203</v>
      </c>
      <c r="AX73" s="346">
        <v>247</v>
      </c>
      <c r="AY73" s="346">
        <v>179</v>
      </c>
      <c r="AZ73" s="346">
        <v>405</v>
      </c>
      <c r="BA73" s="346">
        <v>1496</v>
      </c>
      <c r="BB73" s="346">
        <v>1607</v>
      </c>
      <c r="BC73" s="346">
        <v>602</v>
      </c>
      <c r="BD73" s="346">
        <v>932</v>
      </c>
      <c r="BE73" s="346">
        <v>1100</v>
      </c>
      <c r="BF73" s="317">
        <v>11</v>
      </c>
      <c r="BG73" s="346">
        <v>4</v>
      </c>
      <c r="BH73" s="346">
        <v>13</v>
      </c>
      <c r="BI73" s="346">
        <v>18</v>
      </c>
      <c r="BJ73" s="346">
        <v>11</v>
      </c>
      <c r="BK73" s="346">
        <v>24</v>
      </c>
      <c r="BL73" s="346">
        <v>185</v>
      </c>
      <c r="BM73" s="346">
        <v>129</v>
      </c>
      <c r="BN73" s="346">
        <v>41</v>
      </c>
      <c r="BO73" s="346">
        <v>62</v>
      </c>
      <c r="BP73" s="346">
        <v>25</v>
      </c>
      <c r="BQ73" s="205">
        <f t="shared" si="0"/>
        <v>7642</v>
      </c>
      <c r="BR73" s="202">
        <v>48.718005757655064</v>
      </c>
    </row>
    <row r="74" spans="1:70" x14ac:dyDescent="0.25">
      <c r="A74" s="474"/>
      <c r="B74" s="30" t="s">
        <v>116</v>
      </c>
      <c r="C74" s="317">
        <v>30</v>
      </c>
      <c r="D74" s="346">
        <v>41</v>
      </c>
      <c r="E74" s="346">
        <v>48</v>
      </c>
      <c r="F74" s="346">
        <v>65</v>
      </c>
      <c r="G74" s="346">
        <v>37</v>
      </c>
      <c r="H74" s="346">
        <v>89</v>
      </c>
      <c r="I74" s="346">
        <v>312</v>
      </c>
      <c r="J74" s="346">
        <v>291</v>
      </c>
      <c r="K74" s="346">
        <v>111</v>
      </c>
      <c r="L74" s="346">
        <v>119</v>
      </c>
      <c r="M74" s="346">
        <v>142</v>
      </c>
      <c r="N74" s="317"/>
      <c r="O74" s="346"/>
      <c r="P74" s="346">
        <v>2</v>
      </c>
      <c r="Q74" s="346">
        <v>6</v>
      </c>
      <c r="R74" s="346">
        <v>3</v>
      </c>
      <c r="S74" s="346">
        <v>4</v>
      </c>
      <c r="T74" s="346">
        <v>55</v>
      </c>
      <c r="U74" s="346">
        <v>34</v>
      </c>
      <c r="V74" s="346">
        <v>7</v>
      </c>
      <c r="W74" s="346">
        <v>15</v>
      </c>
      <c r="X74" s="58">
        <v>11</v>
      </c>
      <c r="Y74" s="346">
        <v>33</v>
      </c>
      <c r="Z74" s="346">
        <v>28</v>
      </c>
      <c r="AA74" s="346">
        <v>45</v>
      </c>
      <c r="AB74" s="346">
        <v>68</v>
      </c>
      <c r="AC74" s="346">
        <v>28</v>
      </c>
      <c r="AD74" s="346">
        <v>83</v>
      </c>
      <c r="AE74" s="346">
        <v>278</v>
      </c>
      <c r="AF74" s="346">
        <v>283</v>
      </c>
      <c r="AG74" s="346">
        <v>97</v>
      </c>
      <c r="AH74" s="346">
        <v>140</v>
      </c>
      <c r="AI74" s="346">
        <v>209</v>
      </c>
      <c r="AJ74" s="317">
        <v>2</v>
      </c>
      <c r="AK74" s="346">
        <v>2</v>
      </c>
      <c r="AL74" s="346">
        <v>4</v>
      </c>
      <c r="AM74" s="346">
        <v>2</v>
      </c>
      <c r="AN74" s="346"/>
      <c r="AO74" s="346">
        <v>7</v>
      </c>
      <c r="AP74" s="346">
        <v>38</v>
      </c>
      <c r="AQ74" s="346">
        <v>33</v>
      </c>
      <c r="AR74" s="346">
        <v>5</v>
      </c>
      <c r="AS74" s="346">
        <v>5</v>
      </c>
      <c r="AT74" s="58">
        <v>4</v>
      </c>
      <c r="AU74" s="346">
        <v>63</v>
      </c>
      <c r="AV74" s="346">
        <v>69</v>
      </c>
      <c r="AW74" s="346">
        <v>93</v>
      </c>
      <c r="AX74" s="346">
        <v>133</v>
      </c>
      <c r="AY74" s="346">
        <v>65</v>
      </c>
      <c r="AZ74" s="346">
        <v>172</v>
      </c>
      <c r="BA74" s="346">
        <v>590</v>
      </c>
      <c r="BB74" s="346">
        <v>574</v>
      </c>
      <c r="BC74" s="346">
        <v>208</v>
      </c>
      <c r="BD74" s="346">
        <v>259</v>
      </c>
      <c r="BE74" s="346">
        <v>351</v>
      </c>
      <c r="BF74" s="317">
        <v>2</v>
      </c>
      <c r="BG74" s="346">
        <v>2</v>
      </c>
      <c r="BH74" s="346">
        <v>6</v>
      </c>
      <c r="BI74" s="346">
        <v>8</v>
      </c>
      <c r="BJ74" s="346">
        <v>3</v>
      </c>
      <c r="BK74" s="346">
        <v>11</v>
      </c>
      <c r="BL74" s="346">
        <v>93</v>
      </c>
      <c r="BM74" s="346">
        <v>67</v>
      </c>
      <c r="BN74" s="346">
        <v>12</v>
      </c>
      <c r="BO74" s="346">
        <v>20</v>
      </c>
      <c r="BP74" s="346">
        <v>15</v>
      </c>
      <c r="BQ74" s="205">
        <f t="shared" si="0"/>
        <v>2816</v>
      </c>
      <c r="BR74" s="202">
        <v>45.98615056818182</v>
      </c>
    </row>
    <row r="75" spans="1:70" x14ac:dyDescent="0.25">
      <c r="A75" s="474"/>
      <c r="B75" s="30" t="s">
        <v>117</v>
      </c>
      <c r="C75" s="317">
        <v>33</v>
      </c>
      <c r="D75" s="346">
        <v>36</v>
      </c>
      <c r="E75" s="346">
        <v>30</v>
      </c>
      <c r="F75" s="346">
        <v>29</v>
      </c>
      <c r="G75" s="346">
        <v>18</v>
      </c>
      <c r="H75" s="346">
        <v>52</v>
      </c>
      <c r="I75" s="346">
        <v>130</v>
      </c>
      <c r="J75" s="346">
        <v>109</v>
      </c>
      <c r="K75" s="346">
        <v>44</v>
      </c>
      <c r="L75" s="346">
        <v>78</v>
      </c>
      <c r="M75" s="346">
        <v>64</v>
      </c>
      <c r="N75" s="317">
        <v>53</v>
      </c>
      <c r="O75" s="346">
        <v>48</v>
      </c>
      <c r="P75" s="346">
        <v>58</v>
      </c>
      <c r="Q75" s="346">
        <v>50</v>
      </c>
      <c r="R75" s="346">
        <v>18</v>
      </c>
      <c r="S75" s="346">
        <v>50</v>
      </c>
      <c r="T75" s="346">
        <v>205</v>
      </c>
      <c r="U75" s="346">
        <v>85</v>
      </c>
      <c r="V75" s="346">
        <v>10</v>
      </c>
      <c r="W75" s="346">
        <v>5</v>
      </c>
      <c r="X75" s="58">
        <v>2</v>
      </c>
      <c r="Y75" s="346">
        <v>23</v>
      </c>
      <c r="Z75" s="346">
        <v>27</v>
      </c>
      <c r="AA75" s="346">
        <v>42</v>
      </c>
      <c r="AB75" s="346">
        <v>35</v>
      </c>
      <c r="AC75" s="346">
        <v>18</v>
      </c>
      <c r="AD75" s="346">
        <v>40</v>
      </c>
      <c r="AE75" s="346">
        <v>125</v>
      </c>
      <c r="AF75" s="346">
        <v>110</v>
      </c>
      <c r="AG75" s="346">
        <v>45</v>
      </c>
      <c r="AH75" s="346">
        <v>93</v>
      </c>
      <c r="AI75" s="346">
        <v>96</v>
      </c>
      <c r="AJ75" s="317">
        <v>37</v>
      </c>
      <c r="AK75" s="346">
        <v>55</v>
      </c>
      <c r="AL75" s="346">
        <v>40</v>
      </c>
      <c r="AM75" s="346">
        <v>47</v>
      </c>
      <c r="AN75" s="346">
        <v>12</v>
      </c>
      <c r="AO75" s="346">
        <v>47</v>
      </c>
      <c r="AP75" s="346">
        <v>213</v>
      </c>
      <c r="AQ75" s="346">
        <v>65</v>
      </c>
      <c r="AR75" s="346">
        <v>8</v>
      </c>
      <c r="AS75" s="346">
        <v>11</v>
      </c>
      <c r="AT75" s="58">
        <v>6</v>
      </c>
      <c r="AU75" s="346">
        <v>56</v>
      </c>
      <c r="AV75" s="346">
        <v>63</v>
      </c>
      <c r="AW75" s="346">
        <v>72</v>
      </c>
      <c r="AX75" s="346">
        <v>64</v>
      </c>
      <c r="AY75" s="346">
        <v>36</v>
      </c>
      <c r="AZ75" s="346">
        <v>92</v>
      </c>
      <c r="BA75" s="346">
        <v>255</v>
      </c>
      <c r="BB75" s="346">
        <v>219</v>
      </c>
      <c r="BC75" s="346">
        <v>89</v>
      </c>
      <c r="BD75" s="346">
        <v>171</v>
      </c>
      <c r="BE75" s="346">
        <v>160</v>
      </c>
      <c r="BF75" s="317">
        <v>90</v>
      </c>
      <c r="BG75" s="346">
        <v>103</v>
      </c>
      <c r="BH75" s="346">
        <v>98</v>
      </c>
      <c r="BI75" s="346">
        <v>97</v>
      </c>
      <c r="BJ75" s="346">
        <v>30</v>
      </c>
      <c r="BK75" s="346">
        <v>97</v>
      </c>
      <c r="BL75" s="346">
        <v>418</v>
      </c>
      <c r="BM75" s="346">
        <v>150</v>
      </c>
      <c r="BN75" s="346">
        <v>18</v>
      </c>
      <c r="BO75" s="346">
        <v>16</v>
      </c>
      <c r="BP75" s="346">
        <v>8</v>
      </c>
      <c r="BQ75" s="205">
        <f t="shared" ref="BQ75:BQ78" si="1">SUM(AU75:BP75)</f>
        <v>2402</v>
      </c>
      <c r="BR75" s="202">
        <v>35.781848459616988</v>
      </c>
    </row>
    <row r="76" spans="1:70" x14ac:dyDescent="0.25">
      <c r="A76" s="474"/>
      <c r="B76" s="30" t="s">
        <v>118</v>
      </c>
      <c r="C76" s="317">
        <v>41</v>
      </c>
      <c r="D76" s="346">
        <v>43</v>
      </c>
      <c r="E76" s="346">
        <v>66</v>
      </c>
      <c r="F76" s="346">
        <v>68</v>
      </c>
      <c r="G76" s="346">
        <v>48</v>
      </c>
      <c r="H76" s="346">
        <v>94</v>
      </c>
      <c r="I76" s="346">
        <v>306</v>
      </c>
      <c r="J76" s="346">
        <v>322</v>
      </c>
      <c r="K76" s="346">
        <v>132</v>
      </c>
      <c r="L76" s="346">
        <v>150</v>
      </c>
      <c r="M76" s="346">
        <v>170</v>
      </c>
      <c r="N76" s="317">
        <v>1</v>
      </c>
      <c r="O76" s="346">
        <v>6</v>
      </c>
      <c r="P76" s="346">
        <v>1</v>
      </c>
      <c r="Q76" s="346">
        <v>2</v>
      </c>
      <c r="R76" s="346"/>
      <c r="S76" s="346">
        <v>5</v>
      </c>
      <c r="T76" s="346">
        <v>37</v>
      </c>
      <c r="U76" s="346">
        <v>25</v>
      </c>
      <c r="V76" s="346">
        <v>4</v>
      </c>
      <c r="W76" s="346">
        <v>11</v>
      </c>
      <c r="X76" s="58">
        <v>6</v>
      </c>
      <c r="Y76" s="346">
        <v>32</v>
      </c>
      <c r="Z76" s="346">
        <v>45</v>
      </c>
      <c r="AA76" s="346">
        <v>68</v>
      </c>
      <c r="AB76" s="346">
        <v>79</v>
      </c>
      <c r="AC76" s="346">
        <v>32</v>
      </c>
      <c r="AD76" s="346">
        <v>75</v>
      </c>
      <c r="AE76" s="346">
        <v>320</v>
      </c>
      <c r="AF76" s="346">
        <v>317</v>
      </c>
      <c r="AG76" s="346">
        <v>121</v>
      </c>
      <c r="AH76" s="346">
        <v>205</v>
      </c>
      <c r="AI76" s="346">
        <v>334</v>
      </c>
      <c r="AJ76" s="317">
        <v>2</v>
      </c>
      <c r="AK76" s="346">
        <v>4</v>
      </c>
      <c r="AL76" s="346"/>
      <c r="AM76" s="346">
        <v>2</v>
      </c>
      <c r="AN76" s="346">
        <v>1</v>
      </c>
      <c r="AO76" s="346">
        <v>5</v>
      </c>
      <c r="AP76" s="346">
        <v>36</v>
      </c>
      <c r="AQ76" s="346">
        <v>31</v>
      </c>
      <c r="AR76" s="346">
        <v>4</v>
      </c>
      <c r="AS76" s="346">
        <v>12</v>
      </c>
      <c r="AT76" s="58">
        <v>6</v>
      </c>
      <c r="AU76" s="346">
        <v>73</v>
      </c>
      <c r="AV76" s="346">
        <v>88</v>
      </c>
      <c r="AW76" s="346">
        <v>134</v>
      </c>
      <c r="AX76" s="346">
        <v>147</v>
      </c>
      <c r="AY76" s="346">
        <v>80</v>
      </c>
      <c r="AZ76" s="346">
        <v>169</v>
      </c>
      <c r="BA76" s="346">
        <v>626</v>
      </c>
      <c r="BB76" s="346">
        <v>639</v>
      </c>
      <c r="BC76" s="346">
        <v>253</v>
      </c>
      <c r="BD76" s="346">
        <v>355</v>
      </c>
      <c r="BE76" s="346">
        <v>504</v>
      </c>
      <c r="BF76" s="317">
        <v>3</v>
      </c>
      <c r="BG76" s="346">
        <v>10</v>
      </c>
      <c r="BH76" s="346">
        <v>1</v>
      </c>
      <c r="BI76" s="346">
        <v>4</v>
      </c>
      <c r="BJ76" s="346">
        <v>1</v>
      </c>
      <c r="BK76" s="346">
        <v>10</v>
      </c>
      <c r="BL76" s="346">
        <v>73</v>
      </c>
      <c r="BM76" s="346">
        <v>56</v>
      </c>
      <c r="BN76" s="346">
        <v>8</v>
      </c>
      <c r="BO76" s="346">
        <v>23</v>
      </c>
      <c r="BP76" s="346">
        <v>12</v>
      </c>
      <c r="BQ76" s="205">
        <f t="shared" si="1"/>
        <v>3269</v>
      </c>
      <c r="BR76" s="202">
        <v>47.847506882838786</v>
      </c>
    </row>
    <row r="77" spans="1:70" x14ac:dyDescent="0.25">
      <c r="A77" s="474"/>
      <c r="B77" s="30" t="s">
        <v>119</v>
      </c>
      <c r="C77" s="317">
        <v>45</v>
      </c>
      <c r="D77" s="346">
        <v>57</v>
      </c>
      <c r="E77" s="346">
        <v>89</v>
      </c>
      <c r="F77" s="346">
        <v>105</v>
      </c>
      <c r="G77" s="346">
        <v>74</v>
      </c>
      <c r="H77" s="346">
        <v>144</v>
      </c>
      <c r="I77" s="346">
        <v>476</v>
      </c>
      <c r="J77" s="346">
        <v>492</v>
      </c>
      <c r="K77" s="346">
        <v>195</v>
      </c>
      <c r="L77" s="346">
        <v>237</v>
      </c>
      <c r="M77" s="346">
        <v>257</v>
      </c>
      <c r="N77" s="317">
        <v>4</v>
      </c>
      <c r="O77" s="346">
        <v>8</v>
      </c>
      <c r="P77" s="346">
        <v>8</v>
      </c>
      <c r="Q77" s="346">
        <v>6</v>
      </c>
      <c r="R77" s="346">
        <v>3</v>
      </c>
      <c r="S77" s="346">
        <v>15</v>
      </c>
      <c r="T77" s="346">
        <v>57</v>
      </c>
      <c r="U77" s="346">
        <v>32</v>
      </c>
      <c r="V77" s="346">
        <v>8</v>
      </c>
      <c r="W77" s="346">
        <v>12</v>
      </c>
      <c r="X77" s="58">
        <v>11</v>
      </c>
      <c r="Y77" s="346">
        <v>53</v>
      </c>
      <c r="Z77" s="346">
        <v>65</v>
      </c>
      <c r="AA77" s="346">
        <v>91</v>
      </c>
      <c r="AB77" s="346">
        <v>99</v>
      </c>
      <c r="AC77" s="346">
        <v>60</v>
      </c>
      <c r="AD77" s="346">
        <v>129</v>
      </c>
      <c r="AE77" s="346">
        <v>469</v>
      </c>
      <c r="AF77" s="346">
        <v>558</v>
      </c>
      <c r="AG77" s="346">
        <v>169</v>
      </c>
      <c r="AH77" s="346">
        <v>295</v>
      </c>
      <c r="AI77" s="346">
        <v>370</v>
      </c>
      <c r="AJ77" s="317">
        <v>8</v>
      </c>
      <c r="AK77" s="346">
        <v>6</v>
      </c>
      <c r="AL77" s="346">
        <v>7</v>
      </c>
      <c r="AM77" s="346">
        <v>9</v>
      </c>
      <c r="AN77" s="346">
        <v>2</v>
      </c>
      <c r="AO77" s="346">
        <v>12</v>
      </c>
      <c r="AP77" s="346">
        <v>62</v>
      </c>
      <c r="AQ77" s="346">
        <v>20</v>
      </c>
      <c r="AR77" s="346">
        <v>4</v>
      </c>
      <c r="AS77" s="346">
        <v>12</v>
      </c>
      <c r="AT77" s="58">
        <v>4</v>
      </c>
      <c r="AU77" s="346">
        <v>98</v>
      </c>
      <c r="AV77" s="346">
        <v>122</v>
      </c>
      <c r="AW77" s="346">
        <v>180</v>
      </c>
      <c r="AX77" s="346">
        <v>204</v>
      </c>
      <c r="AY77" s="346">
        <v>134</v>
      </c>
      <c r="AZ77" s="346">
        <v>273</v>
      </c>
      <c r="BA77" s="346">
        <v>945</v>
      </c>
      <c r="BB77" s="346">
        <v>1050</v>
      </c>
      <c r="BC77" s="346">
        <v>364</v>
      </c>
      <c r="BD77" s="346">
        <v>532</v>
      </c>
      <c r="BE77" s="346">
        <v>627</v>
      </c>
      <c r="BF77" s="317">
        <v>12</v>
      </c>
      <c r="BG77" s="346">
        <v>14</v>
      </c>
      <c r="BH77" s="346">
        <v>15</v>
      </c>
      <c r="BI77" s="346">
        <v>15</v>
      </c>
      <c r="BJ77" s="346">
        <v>5</v>
      </c>
      <c r="BK77" s="346">
        <v>27</v>
      </c>
      <c r="BL77" s="346">
        <v>119</v>
      </c>
      <c r="BM77" s="346">
        <v>52</v>
      </c>
      <c r="BN77" s="346">
        <v>12</v>
      </c>
      <c r="BO77" s="346">
        <v>24</v>
      </c>
      <c r="BP77" s="346">
        <v>15</v>
      </c>
      <c r="BQ77" s="205">
        <f t="shared" si="1"/>
        <v>4839</v>
      </c>
      <c r="BR77" s="202">
        <v>46.715953709444101</v>
      </c>
    </row>
    <row r="78" spans="1:70" x14ac:dyDescent="0.25">
      <c r="A78" s="474"/>
      <c r="B78" s="30" t="s">
        <v>120</v>
      </c>
      <c r="C78" s="316">
        <v>16</v>
      </c>
      <c r="D78" s="284">
        <v>5</v>
      </c>
      <c r="E78" s="284">
        <v>8</v>
      </c>
      <c r="F78" s="284">
        <v>22</v>
      </c>
      <c r="G78" s="284">
        <v>17</v>
      </c>
      <c r="H78" s="284">
        <v>77</v>
      </c>
      <c r="I78" s="284">
        <v>78</v>
      </c>
      <c r="J78" s="284">
        <v>76</v>
      </c>
      <c r="K78" s="284">
        <v>28</v>
      </c>
      <c r="L78" s="284">
        <v>40</v>
      </c>
      <c r="M78" s="284">
        <v>47</v>
      </c>
      <c r="N78" s="316">
        <v>1</v>
      </c>
      <c r="O78" s="284">
        <v>3</v>
      </c>
      <c r="P78" s="284"/>
      <c r="Q78" s="284">
        <v>5</v>
      </c>
      <c r="R78" s="284">
        <v>4</v>
      </c>
      <c r="S78" s="284">
        <v>49</v>
      </c>
      <c r="T78" s="284">
        <v>12</v>
      </c>
      <c r="U78" s="284">
        <v>10</v>
      </c>
      <c r="V78" s="284">
        <v>1</v>
      </c>
      <c r="W78" s="284">
        <v>2</v>
      </c>
      <c r="X78" s="65">
        <v>1</v>
      </c>
      <c r="Y78" s="224">
        <v>6</v>
      </c>
      <c r="Z78" s="224">
        <v>10</v>
      </c>
      <c r="AA78" s="224">
        <v>12</v>
      </c>
      <c r="AB78" s="224">
        <v>8</v>
      </c>
      <c r="AC78" s="224">
        <v>11</v>
      </c>
      <c r="AD78" s="224">
        <v>25</v>
      </c>
      <c r="AE78" s="224">
        <v>79</v>
      </c>
      <c r="AF78" s="224">
        <v>96</v>
      </c>
      <c r="AG78" s="224">
        <v>25</v>
      </c>
      <c r="AH78" s="224">
        <v>43</v>
      </c>
      <c r="AI78" s="224">
        <v>40</v>
      </c>
      <c r="AJ78" s="319">
        <v>2</v>
      </c>
      <c r="AK78" s="224">
        <v>3</v>
      </c>
      <c r="AL78" s="224">
        <v>4</v>
      </c>
      <c r="AM78" s="224">
        <v>3</v>
      </c>
      <c r="AN78" s="224">
        <v>2</v>
      </c>
      <c r="AO78" s="224">
        <v>2</v>
      </c>
      <c r="AP78" s="224">
        <v>11</v>
      </c>
      <c r="AQ78" s="224">
        <v>2</v>
      </c>
      <c r="AR78" s="224">
        <v>1</v>
      </c>
      <c r="AS78" s="224">
        <v>3</v>
      </c>
      <c r="AT78" s="261"/>
      <c r="AU78" s="284">
        <v>22</v>
      </c>
      <c r="AV78" s="284">
        <v>15</v>
      </c>
      <c r="AW78" s="284">
        <v>20</v>
      </c>
      <c r="AX78" s="284">
        <v>30</v>
      </c>
      <c r="AY78" s="284">
        <v>28</v>
      </c>
      <c r="AZ78" s="284">
        <v>102</v>
      </c>
      <c r="BA78" s="284">
        <v>157</v>
      </c>
      <c r="BB78" s="284">
        <v>172</v>
      </c>
      <c r="BC78" s="284">
        <v>53</v>
      </c>
      <c r="BD78" s="284">
        <v>83</v>
      </c>
      <c r="BE78" s="284">
        <v>87</v>
      </c>
      <c r="BF78" s="316">
        <v>3</v>
      </c>
      <c r="BG78" s="284">
        <v>6</v>
      </c>
      <c r="BH78" s="284">
        <v>4</v>
      </c>
      <c r="BI78" s="284">
        <v>8</v>
      </c>
      <c r="BJ78" s="284">
        <v>6</v>
      </c>
      <c r="BK78" s="284">
        <v>51</v>
      </c>
      <c r="BL78" s="284">
        <v>23</v>
      </c>
      <c r="BM78" s="284">
        <v>12</v>
      </c>
      <c r="BN78" s="284">
        <v>2</v>
      </c>
      <c r="BO78" s="284">
        <v>5</v>
      </c>
      <c r="BP78" s="284">
        <v>1</v>
      </c>
      <c r="BQ78" s="172">
        <f t="shared" si="1"/>
        <v>890</v>
      </c>
      <c r="BR78" s="202">
        <v>42.098876404494384</v>
      </c>
    </row>
    <row r="79" spans="1:70" x14ac:dyDescent="0.25">
      <c r="B79" s="41" t="s">
        <v>121</v>
      </c>
      <c r="C79" s="222">
        <f>SUM(C10:C78)</f>
        <v>4007</v>
      </c>
      <c r="D79" s="220">
        <f t="shared" ref="D79:BO79" si="2">SUM(D10:D78)</f>
        <v>4281</v>
      </c>
      <c r="E79" s="220">
        <f t="shared" si="2"/>
        <v>5426</v>
      </c>
      <c r="F79" s="220">
        <f t="shared" si="2"/>
        <v>6524</v>
      </c>
      <c r="G79" s="220">
        <f t="shared" si="2"/>
        <v>4290</v>
      </c>
      <c r="H79" s="220">
        <f t="shared" si="2"/>
        <v>11183</v>
      </c>
      <c r="I79" s="220">
        <f t="shared" si="2"/>
        <v>33477</v>
      </c>
      <c r="J79" s="220">
        <f t="shared" si="2"/>
        <v>29867</v>
      </c>
      <c r="K79" s="220">
        <f t="shared" si="2"/>
        <v>10760</v>
      </c>
      <c r="L79" s="220">
        <f t="shared" si="2"/>
        <v>14439</v>
      </c>
      <c r="M79" s="220">
        <f t="shared" si="2"/>
        <v>13924</v>
      </c>
      <c r="N79" s="222">
        <f t="shared" si="2"/>
        <v>1369</v>
      </c>
      <c r="O79" s="220">
        <f t="shared" si="2"/>
        <v>1390</v>
      </c>
      <c r="P79" s="220">
        <f t="shared" si="2"/>
        <v>1684</v>
      </c>
      <c r="Q79" s="220">
        <f t="shared" si="2"/>
        <v>2073</v>
      </c>
      <c r="R79" s="220">
        <f t="shared" si="2"/>
        <v>1146</v>
      </c>
      <c r="S79" s="220">
        <f t="shared" si="2"/>
        <v>3668</v>
      </c>
      <c r="T79" s="220">
        <f t="shared" si="2"/>
        <v>15956</v>
      </c>
      <c r="U79" s="220">
        <f t="shared" si="2"/>
        <v>8776</v>
      </c>
      <c r="V79" s="220">
        <f t="shared" si="2"/>
        <v>1576</v>
      </c>
      <c r="W79" s="220">
        <f t="shared" si="2"/>
        <v>2070</v>
      </c>
      <c r="X79" s="220">
        <f t="shared" si="2"/>
        <v>1464</v>
      </c>
      <c r="Y79" s="222">
        <f t="shared" si="2"/>
        <v>3943</v>
      </c>
      <c r="Z79" s="220">
        <f t="shared" si="2"/>
        <v>3981</v>
      </c>
      <c r="AA79" s="220">
        <f t="shared" si="2"/>
        <v>5020</v>
      </c>
      <c r="AB79" s="220">
        <f t="shared" si="2"/>
        <v>6321</v>
      </c>
      <c r="AC79" s="220">
        <f t="shared" si="2"/>
        <v>4039</v>
      </c>
      <c r="AD79" s="220">
        <f t="shared" si="2"/>
        <v>11313</v>
      </c>
      <c r="AE79" s="220">
        <f t="shared" si="2"/>
        <v>31636</v>
      </c>
      <c r="AF79" s="220">
        <f t="shared" si="2"/>
        <v>29565</v>
      </c>
      <c r="AG79" s="220">
        <f t="shared" si="2"/>
        <v>10804</v>
      </c>
      <c r="AH79" s="220">
        <f t="shared" si="2"/>
        <v>16881</v>
      </c>
      <c r="AI79" s="220">
        <f t="shared" si="2"/>
        <v>21818</v>
      </c>
      <c r="AJ79" s="222">
        <f t="shared" si="2"/>
        <v>1292</v>
      </c>
      <c r="AK79" s="220">
        <f t="shared" si="2"/>
        <v>1323</v>
      </c>
      <c r="AL79" s="220">
        <f t="shared" si="2"/>
        <v>1595</v>
      </c>
      <c r="AM79" s="220">
        <f t="shared" si="2"/>
        <v>1817</v>
      </c>
      <c r="AN79" s="220">
        <f t="shared" si="2"/>
        <v>1020</v>
      </c>
      <c r="AO79" s="220">
        <f t="shared" si="2"/>
        <v>3101</v>
      </c>
      <c r="AP79" s="220">
        <f t="shared" si="2"/>
        <v>13728</v>
      </c>
      <c r="AQ79" s="220">
        <f t="shared" si="2"/>
        <v>7823</v>
      </c>
      <c r="AR79" s="220">
        <f t="shared" si="2"/>
        <v>1479</v>
      </c>
      <c r="AS79" s="220">
        <f t="shared" si="2"/>
        <v>2427</v>
      </c>
      <c r="AT79" s="220">
        <f t="shared" si="2"/>
        <v>1465</v>
      </c>
      <c r="AU79" s="222">
        <f t="shared" si="2"/>
        <v>7950</v>
      </c>
      <c r="AV79" s="220">
        <f t="shared" si="2"/>
        <v>8262</v>
      </c>
      <c r="AW79" s="220">
        <f t="shared" si="2"/>
        <v>10446</v>
      </c>
      <c r="AX79" s="220">
        <f t="shared" si="2"/>
        <v>12845</v>
      </c>
      <c r="AY79" s="220">
        <f t="shared" si="2"/>
        <v>8329</v>
      </c>
      <c r="AZ79" s="220">
        <f t="shared" si="2"/>
        <v>22496</v>
      </c>
      <c r="BA79" s="220">
        <f t="shared" si="2"/>
        <v>65113</v>
      </c>
      <c r="BB79" s="220">
        <f t="shared" si="2"/>
        <v>59432</v>
      </c>
      <c r="BC79" s="220">
        <f t="shared" si="2"/>
        <v>21564</v>
      </c>
      <c r="BD79" s="220">
        <f t="shared" si="2"/>
        <v>31320</v>
      </c>
      <c r="BE79" s="62">
        <f t="shared" si="2"/>
        <v>35742</v>
      </c>
      <c r="BF79" s="222">
        <f t="shared" si="2"/>
        <v>2661</v>
      </c>
      <c r="BG79" s="220">
        <f t="shared" si="2"/>
        <v>2713</v>
      </c>
      <c r="BH79" s="220">
        <f t="shared" si="2"/>
        <v>3279</v>
      </c>
      <c r="BI79" s="220">
        <f t="shared" si="2"/>
        <v>3890</v>
      </c>
      <c r="BJ79" s="220">
        <f t="shared" si="2"/>
        <v>2166</v>
      </c>
      <c r="BK79" s="220">
        <f t="shared" si="2"/>
        <v>6769</v>
      </c>
      <c r="BL79" s="220">
        <f t="shared" si="2"/>
        <v>29684</v>
      </c>
      <c r="BM79" s="220">
        <f t="shared" si="2"/>
        <v>16599</v>
      </c>
      <c r="BN79" s="220">
        <f t="shared" si="2"/>
        <v>3055</v>
      </c>
      <c r="BO79" s="220">
        <f t="shared" si="2"/>
        <v>4497</v>
      </c>
      <c r="BP79" s="62">
        <f t="shared" ref="BP79:BQ79" si="3">SUM(BP10:BP78)</f>
        <v>2929</v>
      </c>
      <c r="BQ79" s="62">
        <f t="shared" si="3"/>
        <v>361741</v>
      </c>
      <c r="BR79" s="203">
        <v>43.539589098277496</v>
      </c>
    </row>
    <row r="80" spans="1:70" x14ac:dyDescent="0.25">
      <c r="C80" s="56"/>
      <c r="D80" s="56"/>
      <c r="E80" s="56"/>
      <c r="F80" s="36"/>
      <c r="G80" s="56"/>
      <c r="H80" s="56"/>
      <c r="I80" s="56"/>
      <c r="J80" s="36"/>
      <c r="K80" s="56"/>
      <c r="L80" s="56"/>
      <c r="M80" s="56"/>
      <c r="N80" s="56"/>
      <c r="O80" s="56"/>
      <c r="P80" s="56"/>
      <c r="Q80" s="36"/>
      <c r="R80" s="36"/>
      <c r="S80" s="36"/>
      <c r="T80" s="36"/>
      <c r="U80" s="36"/>
      <c r="V80" s="36"/>
      <c r="W80" s="36"/>
      <c r="X80" s="36"/>
    </row>
    <row r="81" spans="70:70" x14ac:dyDescent="0.25">
      <c r="BR81" s="36"/>
    </row>
  </sheetData>
  <mergeCells count="23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BQ7:BQ9"/>
    <mergeCell ref="AU8:BE8"/>
    <mergeCell ref="BF8:BP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80"/>
  <sheetViews>
    <sheetView topLeftCell="A62" workbookViewId="0">
      <selection activeCell="D80" sqref="D80"/>
    </sheetView>
  </sheetViews>
  <sheetFormatPr baseColWidth="10" defaultRowHeight="15" x14ac:dyDescent="0.25"/>
  <cols>
    <col min="1" max="1" width="15.7109375" customWidth="1"/>
    <col min="2" max="2" width="30.7109375" customWidth="1"/>
    <col min="3" max="6" width="11.7109375" customWidth="1"/>
    <col min="7" max="8" width="13.7109375" customWidth="1"/>
  </cols>
  <sheetData>
    <row r="1" spans="1:11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11" ht="15.75" x14ac:dyDescent="0.25">
      <c r="A3" s="139" t="s">
        <v>235</v>
      </c>
    </row>
    <row r="5" spans="1:11" ht="15.75" x14ac:dyDescent="0.25">
      <c r="A5" s="2" t="s">
        <v>397</v>
      </c>
    </row>
    <row r="6" spans="1:11" s="68" customFormat="1" ht="15.75" x14ac:dyDescent="0.25">
      <c r="A6" s="2"/>
    </row>
    <row r="7" spans="1:11" x14ac:dyDescent="0.25">
      <c r="A7" s="466" t="s">
        <v>123</v>
      </c>
      <c r="B7" s="463" t="s">
        <v>122</v>
      </c>
      <c r="C7" s="493" t="s">
        <v>192</v>
      </c>
      <c r="D7" s="493" t="s">
        <v>193</v>
      </c>
      <c r="E7" s="495" t="s">
        <v>194</v>
      </c>
      <c r="F7" s="493" t="s">
        <v>6</v>
      </c>
      <c r="G7" s="493" t="s">
        <v>233</v>
      </c>
      <c r="H7" s="491" t="s">
        <v>234</v>
      </c>
      <c r="J7" s="36"/>
      <c r="K7" s="36"/>
    </row>
    <row r="8" spans="1:11" x14ac:dyDescent="0.25">
      <c r="A8" s="468"/>
      <c r="B8" s="465"/>
      <c r="C8" s="494"/>
      <c r="D8" s="494"/>
      <c r="E8" s="496"/>
      <c r="F8" s="497"/>
      <c r="G8" s="494"/>
      <c r="H8" s="492"/>
    </row>
    <row r="9" spans="1:11" x14ac:dyDescent="0.25">
      <c r="A9" s="474" t="s">
        <v>124</v>
      </c>
      <c r="B9" s="30" t="s">
        <v>52</v>
      </c>
      <c r="C9" s="81">
        <v>673</v>
      </c>
      <c r="D9" s="75">
        <v>4311</v>
      </c>
      <c r="E9" s="75">
        <v>1109</v>
      </c>
      <c r="F9" s="131">
        <f>SUM(C9:E9)</f>
        <v>6093</v>
      </c>
      <c r="G9" s="130">
        <f>C9/F9*100</f>
        <v>11.045462005580173</v>
      </c>
      <c r="H9" s="33">
        <f>E9/F9*100</f>
        <v>18.201214508452324</v>
      </c>
    </row>
    <row r="10" spans="1:11" x14ac:dyDescent="0.25">
      <c r="A10" s="474"/>
      <c r="B10" s="30" t="s">
        <v>53</v>
      </c>
      <c r="C10" s="81">
        <v>2375</v>
      </c>
      <c r="D10" s="75">
        <v>12355</v>
      </c>
      <c r="E10" s="75">
        <v>2299</v>
      </c>
      <c r="F10" s="128">
        <f t="shared" ref="F10:F73" si="0">SUM(C10:E10)</f>
        <v>17029</v>
      </c>
      <c r="G10" s="33">
        <f t="shared" ref="G10:G73" si="1">C10/F10*100</f>
        <v>13.946796641024134</v>
      </c>
      <c r="H10" s="33">
        <f t="shared" ref="H10:H73" si="2">E10/F10*100</f>
        <v>13.500499148511363</v>
      </c>
    </row>
    <row r="11" spans="1:11" x14ac:dyDescent="0.25">
      <c r="A11" s="474"/>
      <c r="B11" s="30" t="s">
        <v>54</v>
      </c>
      <c r="C11" s="81">
        <v>2315</v>
      </c>
      <c r="D11" s="75">
        <v>10786</v>
      </c>
      <c r="E11" s="75">
        <v>2505</v>
      </c>
      <c r="F11" s="128">
        <f t="shared" si="0"/>
        <v>15606</v>
      </c>
      <c r="G11" s="33">
        <f t="shared" si="1"/>
        <v>14.834038190439575</v>
      </c>
      <c r="H11" s="33">
        <f t="shared" si="2"/>
        <v>16.051518646674356</v>
      </c>
    </row>
    <row r="12" spans="1:11" x14ac:dyDescent="0.25">
      <c r="A12" s="474"/>
      <c r="B12" s="30" t="s">
        <v>55</v>
      </c>
      <c r="C12" s="81">
        <v>1421</v>
      </c>
      <c r="D12" s="75">
        <v>7410</v>
      </c>
      <c r="E12" s="75">
        <v>1398</v>
      </c>
      <c r="F12" s="128">
        <f t="shared" si="0"/>
        <v>10229</v>
      </c>
      <c r="G12" s="33">
        <f t="shared" si="1"/>
        <v>13.891876038713461</v>
      </c>
      <c r="H12" s="33">
        <f t="shared" si="2"/>
        <v>13.667025124645615</v>
      </c>
    </row>
    <row r="13" spans="1:11" x14ac:dyDescent="0.25">
      <c r="A13" s="474"/>
      <c r="B13" s="30" t="s">
        <v>56</v>
      </c>
      <c r="C13" s="81">
        <v>1171</v>
      </c>
      <c r="D13" s="75">
        <v>8129</v>
      </c>
      <c r="E13" s="75">
        <v>2677</v>
      </c>
      <c r="F13" s="128">
        <f t="shared" si="0"/>
        <v>11977</v>
      </c>
      <c r="G13" s="33">
        <f t="shared" si="1"/>
        <v>9.7770727227185432</v>
      </c>
      <c r="H13" s="33">
        <f t="shared" si="2"/>
        <v>22.351173081740004</v>
      </c>
    </row>
    <row r="14" spans="1:11" x14ac:dyDescent="0.25">
      <c r="A14" s="474"/>
      <c r="B14" s="30" t="s">
        <v>57</v>
      </c>
      <c r="C14" s="81">
        <v>851</v>
      </c>
      <c r="D14" s="75">
        <v>4491</v>
      </c>
      <c r="E14" s="75">
        <v>1062</v>
      </c>
      <c r="F14" s="128">
        <f t="shared" si="0"/>
        <v>6404</v>
      </c>
      <c r="G14" s="33">
        <f t="shared" si="1"/>
        <v>13.288569643972517</v>
      </c>
      <c r="H14" s="33">
        <f t="shared" si="2"/>
        <v>16.583385384134917</v>
      </c>
    </row>
    <row r="15" spans="1:11" x14ac:dyDescent="0.25">
      <c r="A15" s="474" t="s">
        <v>125</v>
      </c>
      <c r="B15" s="30" t="s">
        <v>58</v>
      </c>
      <c r="C15" s="81">
        <v>573</v>
      </c>
      <c r="D15" s="75">
        <v>2649</v>
      </c>
      <c r="E15" s="75">
        <v>919</v>
      </c>
      <c r="F15" s="128">
        <f t="shared" si="0"/>
        <v>4141</v>
      </c>
      <c r="G15" s="33">
        <f t="shared" si="1"/>
        <v>13.837237382274814</v>
      </c>
      <c r="H15" s="33">
        <f t="shared" si="2"/>
        <v>22.192707075585609</v>
      </c>
    </row>
    <row r="16" spans="1:11" x14ac:dyDescent="0.25">
      <c r="A16" s="474"/>
      <c r="B16" s="30" t="s">
        <v>59</v>
      </c>
      <c r="C16" s="81">
        <v>575</v>
      </c>
      <c r="D16" s="75">
        <v>2677</v>
      </c>
      <c r="E16" s="75">
        <v>972</v>
      </c>
      <c r="F16" s="128">
        <f t="shared" si="0"/>
        <v>4224</v>
      </c>
      <c r="G16" s="33">
        <f t="shared" si="1"/>
        <v>13.612689393939394</v>
      </c>
      <c r="H16" s="33">
        <f t="shared" si="2"/>
        <v>23.011363636363637</v>
      </c>
    </row>
    <row r="17" spans="1:8" x14ac:dyDescent="0.25">
      <c r="A17" s="474"/>
      <c r="B17" s="30" t="s">
        <v>60</v>
      </c>
      <c r="C17" s="81">
        <v>890</v>
      </c>
      <c r="D17" s="75">
        <v>3656</v>
      </c>
      <c r="E17" s="75">
        <v>1197</v>
      </c>
      <c r="F17" s="128">
        <f t="shared" si="0"/>
        <v>5743</v>
      </c>
      <c r="G17" s="33">
        <f t="shared" si="1"/>
        <v>15.497126937140868</v>
      </c>
      <c r="H17" s="33">
        <f t="shared" si="2"/>
        <v>20.842765105345638</v>
      </c>
    </row>
    <row r="18" spans="1:8" x14ac:dyDescent="0.25">
      <c r="A18" s="474"/>
      <c r="B18" s="30" t="s">
        <v>61</v>
      </c>
      <c r="C18" s="81">
        <v>557</v>
      </c>
      <c r="D18" s="75">
        <v>3045</v>
      </c>
      <c r="E18" s="75">
        <v>1085</v>
      </c>
      <c r="F18" s="128">
        <f t="shared" si="0"/>
        <v>4687</v>
      </c>
      <c r="G18" s="33">
        <f t="shared" si="1"/>
        <v>11.883934286323875</v>
      </c>
      <c r="H18" s="33">
        <f t="shared" si="2"/>
        <v>23.149135907830168</v>
      </c>
    </row>
    <row r="19" spans="1:8" x14ac:dyDescent="0.25">
      <c r="A19" s="474"/>
      <c r="B19" s="30" t="s">
        <v>62</v>
      </c>
      <c r="C19" s="81">
        <v>819</v>
      </c>
      <c r="D19" s="75">
        <v>3996</v>
      </c>
      <c r="E19" s="75">
        <v>706</v>
      </c>
      <c r="F19" s="128">
        <f t="shared" si="0"/>
        <v>5521</v>
      </c>
      <c r="G19" s="33">
        <f t="shared" si="1"/>
        <v>14.834269154138743</v>
      </c>
      <c r="H19" s="33">
        <f t="shared" si="2"/>
        <v>12.787538489404094</v>
      </c>
    </row>
    <row r="20" spans="1:8" x14ac:dyDescent="0.25">
      <c r="A20" s="474"/>
      <c r="B20" s="30" t="s">
        <v>63</v>
      </c>
      <c r="C20" s="81">
        <v>486</v>
      </c>
      <c r="D20" s="75">
        <v>2474</v>
      </c>
      <c r="E20" s="75">
        <v>843</v>
      </c>
      <c r="F20" s="128">
        <f t="shared" si="0"/>
        <v>3803</v>
      </c>
      <c r="G20" s="33">
        <f t="shared" si="1"/>
        <v>12.7793846962924</v>
      </c>
      <c r="H20" s="33">
        <f t="shared" si="2"/>
        <v>22.166710491717065</v>
      </c>
    </row>
    <row r="21" spans="1:8" x14ac:dyDescent="0.25">
      <c r="A21" s="474"/>
      <c r="B21" s="30" t="s">
        <v>64</v>
      </c>
      <c r="C21" s="81">
        <v>4</v>
      </c>
      <c r="D21" s="75">
        <v>31</v>
      </c>
      <c r="E21" s="75">
        <v>16</v>
      </c>
      <c r="F21" s="128">
        <f t="shared" si="0"/>
        <v>51</v>
      </c>
      <c r="G21" s="33">
        <f t="shared" si="1"/>
        <v>7.8431372549019605</v>
      </c>
      <c r="H21" s="33">
        <f t="shared" si="2"/>
        <v>31.372549019607842</v>
      </c>
    </row>
    <row r="22" spans="1:8" x14ac:dyDescent="0.25">
      <c r="A22" s="475" t="s">
        <v>126</v>
      </c>
      <c r="B22" s="30" t="s">
        <v>65</v>
      </c>
      <c r="C22" s="81">
        <v>1270</v>
      </c>
      <c r="D22" s="75">
        <v>6113</v>
      </c>
      <c r="E22" s="75">
        <v>2672</v>
      </c>
      <c r="F22" s="128">
        <f t="shared" si="0"/>
        <v>10055</v>
      </c>
      <c r="G22" s="33">
        <f t="shared" si="1"/>
        <v>12.630532073595226</v>
      </c>
      <c r="H22" s="33">
        <f t="shared" si="2"/>
        <v>26.57384385877673</v>
      </c>
    </row>
    <row r="23" spans="1:8" x14ac:dyDescent="0.25">
      <c r="A23" s="475"/>
      <c r="B23" s="30" t="s">
        <v>66</v>
      </c>
      <c r="C23" s="81">
        <v>901</v>
      </c>
      <c r="D23" s="75">
        <v>3985</v>
      </c>
      <c r="E23" s="75">
        <v>1680</v>
      </c>
      <c r="F23" s="128">
        <f t="shared" si="0"/>
        <v>6566</v>
      </c>
      <c r="G23" s="33">
        <f t="shared" si="1"/>
        <v>13.72220530003046</v>
      </c>
      <c r="H23" s="33">
        <f t="shared" si="2"/>
        <v>25.586353944562902</v>
      </c>
    </row>
    <row r="24" spans="1:8" x14ac:dyDescent="0.25">
      <c r="A24" s="475"/>
      <c r="B24" s="30" t="s">
        <v>67</v>
      </c>
      <c r="C24" s="81">
        <v>522</v>
      </c>
      <c r="D24" s="75">
        <v>2745</v>
      </c>
      <c r="E24" s="75">
        <v>1477</v>
      </c>
      <c r="F24" s="128">
        <f t="shared" si="0"/>
        <v>4744</v>
      </c>
      <c r="G24" s="33">
        <f t="shared" si="1"/>
        <v>11.003372681281618</v>
      </c>
      <c r="H24" s="33">
        <f t="shared" si="2"/>
        <v>31.134064080944352</v>
      </c>
    </row>
    <row r="25" spans="1:8" x14ac:dyDescent="0.25">
      <c r="A25" s="475"/>
      <c r="B25" s="30" t="s">
        <v>68</v>
      </c>
      <c r="C25" s="81">
        <v>870</v>
      </c>
      <c r="D25" s="75">
        <v>4121</v>
      </c>
      <c r="E25" s="75">
        <v>1842</v>
      </c>
      <c r="F25" s="128">
        <f t="shared" si="0"/>
        <v>6833</v>
      </c>
      <c r="G25" s="33">
        <f t="shared" si="1"/>
        <v>12.73232840626372</v>
      </c>
      <c r="H25" s="33">
        <f t="shared" si="2"/>
        <v>26.957412556710082</v>
      </c>
    </row>
    <row r="26" spans="1:8" x14ac:dyDescent="0.25">
      <c r="A26" s="475"/>
      <c r="B26" s="30" t="s">
        <v>69</v>
      </c>
      <c r="C26" s="81">
        <v>341</v>
      </c>
      <c r="D26" s="75">
        <v>1865</v>
      </c>
      <c r="E26" s="75">
        <v>812</v>
      </c>
      <c r="F26" s="128">
        <f t="shared" si="0"/>
        <v>3018</v>
      </c>
      <c r="G26" s="33">
        <f t="shared" si="1"/>
        <v>11.298873426110006</v>
      </c>
      <c r="H26" s="33">
        <f t="shared" si="2"/>
        <v>26.90523525513585</v>
      </c>
    </row>
    <row r="27" spans="1:8" x14ac:dyDescent="0.25">
      <c r="A27" s="475"/>
      <c r="B27" s="30" t="s">
        <v>70</v>
      </c>
      <c r="C27" s="81">
        <v>518</v>
      </c>
      <c r="D27" s="75">
        <v>2338</v>
      </c>
      <c r="E27" s="75">
        <v>1578</v>
      </c>
      <c r="F27" s="128">
        <f t="shared" si="0"/>
        <v>4434</v>
      </c>
      <c r="G27" s="33">
        <f t="shared" si="1"/>
        <v>11.682453766350925</v>
      </c>
      <c r="H27" s="33">
        <f t="shared" si="2"/>
        <v>35.588633288227335</v>
      </c>
    </row>
    <row r="28" spans="1:8" x14ac:dyDescent="0.25">
      <c r="A28" s="475"/>
      <c r="B28" s="30" t="s">
        <v>71</v>
      </c>
      <c r="C28" s="81">
        <v>284</v>
      </c>
      <c r="D28" s="75">
        <v>1271</v>
      </c>
      <c r="E28" s="75">
        <v>634</v>
      </c>
      <c r="F28" s="128">
        <f t="shared" si="0"/>
        <v>2189</v>
      </c>
      <c r="G28" s="33">
        <f t="shared" si="1"/>
        <v>12.973960712654181</v>
      </c>
      <c r="H28" s="33">
        <f t="shared" si="2"/>
        <v>28.96299680219278</v>
      </c>
    </row>
    <row r="29" spans="1:8" x14ac:dyDescent="0.25">
      <c r="A29" s="474" t="s">
        <v>127</v>
      </c>
      <c r="B29" s="30" t="s">
        <v>72</v>
      </c>
      <c r="C29" s="81">
        <v>1333</v>
      </c>
      <c r="D29" s="75">
        <v>6395</v>
      </c>
      <c r="E29" s="75">
        <v>1795</v>
      </c>
      <c r="F29" s="128">
        <f t="shared" si="0"/>
        <v>9523</v>
      </c>
      <c r="G29" s="33">
        <f t="shared" si="1"/>
        <v>13.997689803633309</v>
      </c>
      <c r="H29" s="33">
        <f t="shared" si="2"/>
        <v>18.849102173684763</v>
      </c>
    </row>
    <row r="30" spans="1:8" x14ac:dyDescent="0.25">
      <c r="A30" s="474"/>
      <c r="B30" s="30" t="s">
        <v>73</v>
      </c>
      <c r="C30" s="81">
        <v>437</v>
      </c>
      <c r="D30" s="75">
        <v>2268</v>
      </c>
      <c r="E30" s="75">
        <v>974</v>
      </c>
      <c r="F30" s="128">
        <f t="shared" si="0"/>
        <v>3679</v>
      </c>
      <c r="G30" s="33">
        <f t="shared" si="1"/>
        <v>11.878227779287851</v>
      </c>
      <c r="H30" s="33">
        <f t="shared" si="2"/>
        <v>26.474585485186193</v>
      </c>
    </row>
    <row r="31" spans="1:8" x14ac:dyDescent="0.25">
      <c r="A31" s="474"/>
      <c r="B31" s="30" t="s">
        <v>74</v>
      </c>
      <c r="C31" s="81">
        <v>603</v>
      </c>
      <c r="D31" s="75">
        <v>2497</v>
      </c>
      <c r="E31" s="75">
        <v>804</v>
      </c>
      <c r="F31" s="128">
        <f t="shared" si="0"/>
        <v>3904</v>
      </c>
      <c r="G31" s="33">
        <f t="shared" si="1"/>
        <v>15.445696721311474</v>
      </c>
      <c r="H31" s="33">
        <f t="shared" si="2"/>
        <v>20.594262295081968</v>
      </c>
    </row>
    <row r="32" spans="1:8" x14ac:dyDescent="0.25">
      <c r="A32" s="474"/>
      <c r="B32" s="30" t="s">
        <v>75</v>
      </c>
      <c r="C32" s="81">
        <v>361</v>
      </c>
      <c r="D32" s="75">
        <v>1808</v>
      </c>
      <c r="E32" s="75">
        <v>623</v>
      </c>
      <c r="F32" s="128">
        <f t="shared" si="0"/>
        <v>2792</v>
      </c>
      <c r="G32" s="33">
        <f t="shared" si="1"/>
        <v>12.929799426934096</v>
      </c>
      <c r="H32" s="33">
        <f t="shared" si="2"/>
        <v>22.313753581661892</v>
      </c>
    </row>
    <row r="33" spans="1:8" x14ac:dyDescent="0.25">
      <c r="A33" s="474"/>
      <c r="B33" s="30" t="s">
        <v>76</v>
      </c>
      <c r="C33" s="81">
        <v>128</v>
      </c>
      <c r="D33" s="75">
        <v>659</v>
      </c>
      <c r="E33" s="75">
        <v>248</v>
      </c>
      <c r="F33" s="128">
        <f t="shared" si="0"/>
        <v>1035</v>
      </c>
      <c r="G33" s="33">
        <f t="shared" si="1"/>
        <v>12.367149758454106</v>
      </c>
      <c r="H33" s="33">
        <f t="shared" si="2"/>
        <v>23.961352657004831</v>
      </c>
    </row>
    <row r="34" spans="1:8" x14ac:dyDescent="0.25">
      <c r="A34" s="474"/>
      <c r="B34" s="30" t="s">
        <v>77</v>
      </c>
      <c r="C34" s="81">
        <v>21</v>
      </c>
      <c r="D34" s="75">
        <v>119</v>
      </c>
      <c r="E34" s="75">
        <v>44</v>
      </c>
      <c r="F34" s="128">
        <f t="shared" si="0"/>
        <v>184</v>
      </c>
      <c r="G34" s="33">
        <f t="shared" si="1"/>
        <v>11.413043478260869</v>
      </c>
      <c r="H34" s="33">
        <f t="shared" si="2"/>
        <v>23.913043478260871</v>
      </c>
    </row>
    <row r="35" spans="1:8" x14ac:dyDescent="0.25">
      <c r="A35" s="474"/>
      <c r="B35" s="30" t="s">
        <v>78</v>
      </c>
      <c r="C35" s="81">
        <v>626</v>
      </c>
      <c r="D35" s="75">
        <v>2520</v>
      </c>
      <c r="E35" s="75">
        <v>919</v>
      </c>
      <c r="F35" s="128">
        <f t="shared" si="0"/>
        <v>4065</v>
      </c>
      <c r="G35" s="33">
        <f t="shared" si="1"/>
        <v>15.399753997539975</v>
      </c>
      <c r="H35" s="33">
        <f t="shared" si="2"/>
        <v>22.607626076260761</v>
      </c>
    </row>
    <row r="36" spans="1:8" x14ac:dyDescent="0.25">
      <c r="A36" s="474"/>
      <c r="B36" s="30" t="s">
        <v>79</v>
      </c>
      <c r="C36" s="81">
        <v>1155</v>
      </c>
      <c r="D36" s="75">
        <v>3464</v>
      </c>
      <c r="E36" s="75">
        <v>991</v>
      </c>
      <c r="F36" s="128">
        <f t="shared" si="0"/>
        <v>5610</v>
      </c>
      <c r="G36" s="33">
        <f t="shared" si="1"/>
        <v>20.588235294117645</v>
      </c>
      <c r="H36" s="33">
        <f t="shared" si="2"/>
        <v>17.66488413547237</v>
      </c>
    </row>
    <row r="37" spans="1:8" x14ac:dyDescent="0.25">
      <c r="A37" s="474"/>
      <c r="B37" s="30" t="s">
        <v>80</v>
      </c>
      <c r="C37" s="81">
        <v>51</v>
      </c>
      <c r="D37" s="75">
        <v>365</v>
      </c>
      <c r="E37" s="75">
        <v>156</v>
      </c>
      <c r="F37" s="128">
        <f t="shared" si="0"/>
        <v>572</v>
      </c>
      <c r="G37" s="33">
        <f t="shared" si="1"/>
        <v>8.9160839160839167</v>
      </c>
      <c r="H37" s="33">
        <f t="shared" si="2"/>
        <v>27.27272727272727</v>
      </c>
    </row>
    <row r="38" spans="1:8" x14ac:dyDescent="0.25">
      <c r="A38" s="474" t="s">
        <v>128</v>
      </c>
      <c r="B38" s="30" t="s">
        <v>81</v>
      </c>
      <c r="C38" s="81">
        <v>711</v>
      </c>
      <c r="D38" s="75">
        <v>4009</v>
      </c>
      <c r="E38" s="75">
        <v>1933</v>
      </c>
      <c r="F38" s="128">
        <f t="shared" si="0"/>
        <v>6653</v>
      </c>
      <c r="G38" s="33">
        <f t="shared" si="1"/>
        <v>10.68690816173155</v>
      </c>
      <c r="H38" s="33">
        <f t="shared" si="2"/>
        <v>29.054561851796183</v>
      </c>
    </row>
    <row r="39" spans="1:8" x14ac:dyDescent="0.25">
      <c r="A39" s="474"/>
      <c r="B39" s="30" t="s">
        <v>82</v>
      </c>
      <c r="C39" s="81">
        <v>245</v>
      </c>
      <c r="D39" s="75">
        <v>1144</v>
      </c>
      <c r="E39" s="75">
        <v>421</v>
      </c>
      <c r="F39" s="128">
        <f t="shared" si="0"/>
        <v>1810</v>
      </c>
      <c r="G39" s="33">
        <f t="shared" si="1"/>
        <v>13.535911602209943</v>
      </c>
      <c r="H39" s="33">
        <f t="shared" si="2"/>
        <v>23.259668508287294</v>
      </c>
    </row>
    <row r="40" spans="1:8" x14ac:dyDescent="0.25">
      <c r="A40" s="474"/>
      <c r="B40" s="30" t="s">
        <v>83</v>
      </c>
      <c r="C40" s="81">
        <v>426</v>
      </c>
      <c r="D40" s="75">
        <v>2469</v>
      </c>
      <c r="E40" s="75">
        <v>957</v>
      </c>
      <c r="F40" s="128">
        <f t="shared" si="0"/>
        <v>3852</v>
      </c>
      <c r="G40" s="33">
        <f t="shared" si="1"/>
        <v>11.059190031152648</v>
      </c>
      <c r="H40" s="33">
        <f t="shared" si="2"/>
        <v>24.844236760124609</v>
      </c>
    </row>
    <row r="41" spans="1:8" x14ac:dyDescent="0.25">
      <c r="A41" s="474"/>
      <c r="B41" s="30" t="s">
        <v>84</v>
      </c>
      <c r="C41" s="81">
        <v>618</v>
      </c>
      <c r="D41" s="75">
        <v>2475</v>
      </c>
      <c r="E41" s="75">
        <v>862</v>
      </c>
      <c r="F41" s="128">
        <f t="shared" si="0"/>
        <v>3955</v>
      </c>
      <c r="G41" s="33">
        <f t="shared" si="1"/>
        <v>15.625790139064474</v>
      </c>
      <c r="H41" s="33">
        <f t="shared" si="2"/>
        <v>21.795195954487991</v>
      </c>
    </row>
    <row r="42" spans="1:8" x14ac:dyDescent="0.25">
      <c r="A42" s="474"/>
      <c r="B42" s="30" t="s">
        <v>85</v>
      </c>
      <c r="C42" s="81">
        <v>248</v>
      </c>
      <c r="D42" s="75">
        <v>1365</v>
      </c>
      <c r="E42" s="75">
        <v>470</v>
      </c>
      <c r="F42" s="128">
        <f t="shared" si="0"/>
        <v>2083</v>
      </c>
      <c r="G42" s="33">
        <f t="shared" si="1"/>
        <v>11.905904944791166</v>
      </c>
      <c r="H42" s="33">
        <f t="shared" si="2"/>
        <v>22.563610177628419</v>
      </c>
    </row>
    <row r="43" spans="1:8" x14ac:dyDescent="0.25">
      <c r="A43" s="474"/>
      <c r="B43" s="30" t="s">
        <v>86</v>
      </c>
      <c r="C43" s="81">
        <v>218</v>
      </c>
      <c r="D43" s="75">
        <v>1296</v>
      </c>
      <c r="E43" s="75">
        <v>603</v>
      </c>
      <c r="F43" s="128">
        <f t="shared" si="0"/>
        <v>2117</v>
      </c>
      <c r="G43" s="33">
        <f t="shared" si="1"/>
        <v>10.297590930562116</v>
      </c>
      <c r="H43" s="33">
        <f t="shared" si="2"/>
        <v>28.483703353802554</v>
      </c>
    </row>
    <row r="44" spans="1:8" x14ac:dyDescent="0.25">
      <c r="A44" s="474"/>
      <c r="B44" s="30" t="s">
        <v>87</v>
      </c>
      <c r="C44" s="81">
        <v>54</v>
      </c>
      <c r="D44" s="75">
        <v>307</v>
      </c>
      <c r="E44" s="75">
        <v>122</v>
      </c>
      <c r="F44" s="128">
        <f t="shared" si="0"/>
        <v>483</v>
      </c>
      <c r="G44" s="33">
        <f t="shared" si="1"/>
        <v>11.180124223602485</v>
      </c>
      <c r="H44" s="33">
        <f t="shared" si="2"/>
        <v>25.25879917184265</v>
      </c>
    </row>
    <row r="45" spans="1:8" x14ac:dyDescent="0.25">
      <c r="A45" s="474" t="s">
        <v>129</v>
      </c>
      <c r="B45" s="30" t="s">
        <v>88</v>
      </c>
      <c r="C45" s="81">
        <v>907</v>
      </c>
      <c r="D45" s="75">
        <v>3281</v>
      </c>
      <c r="E45" s="75">
        <v>968</v>
      </c>
      <c r="F45" s="128">
        <f t="shared" si="0"/>
        <v>5156</v>
      </c>
      <c r="G45" s="33">
        <f t="shared" si="1"/>
        <v>17.591155934833207</v>
      </c>
      <c r="H45" s="33">
        <f t="shared" si="2"/>
        <v>18.774243599689683</v>
      </c>
    </row>
    <row r="46" spans="1:8" x14ac:dyDescent="0.25">
      <c r="A46" s="474"/>
      <c r="B46" s="30" t="s">
        <v>89</v>
      </c>
      <c r="C46" s="81">
        <v>1433</v>
      </c>
      <c r="D46" s="75">
        <v>5626</v>
      </c>
      <c r="E46" s="75">
        <v>1317</v>
      </c>
      <c r="F46" s="128">
        <f t="shared" si="0"/>
        <v>8376</v>
      </c>
      <c r="G46" s="33">
        <f t="shared" si="1"/>
        <v>17.108404966571158</v>
      </c>
      <c r="H46" s="33">
        <f t="shared" si="2"/>
        <v>15.72349570200573</v>
      </c>
    </row>
    <row r="47" spans="1:8" x14ac:dyDescent="0.25">
      <c r="A47" s="474"/>
      <c r="B47" s="30" t="s">
        <v>90</v>
      </c>
      <c r="C47" s="81">
        <v>649</v>
      </c>
      <c r="D47" s="75">
        <v>3072</v>
      </c>
      <c r="E47" s="75">
        <v>853</v>
      </c>
      <c r="F47" s="128">
        <f t="shared" si="0"/>
        <v>4574</v>
      </c>
      <c r="G47" s="33">
        <f t="shared" si="1"/>
        <v>14.188893747267162</v>
      </c>
      <c r="H47" s="33">
        <f t="shared" si="2"/>
        <v>18.648885002186269</v>
      </c>
    </row>
    <row r="48" spans="1:8" x14ac:dyDescent="0.25">
      <c r="A48" s="474"/>
      <c r="B48" s="30" t="s">
        <v>91</v>
      </c>
      <c r="C48" s="81">
        <v>421</v>
      </c>
      <c r="D48" s="75">
        <v>1813</v>
      </c>
      <c r="E48" s="75">
        <v>653</v>
      </c>
      <c r="F48" s="128">
        <f t="shared" si="0"/>
        <v>2887</v>
      </c>
      <c r="G48" s="33">
        <f t="shared" si="1"/>
        <v>14.582611707655005</v>
      </c>
      <c r="H48" s="33">
        <f t="shared" si="2"/>
        <v>22.618635261517145</v>
      </c>
    </row>
    <row r="49" spans="1:8" x14ac:dyDescent="0.25">
      <c r="A49" s="474"/>
      <c r="B49" s="30" t="s">
        <v>92</v>
      </c>
      <c r="C49" s="81">
        <v>1519</v>
      </c>
      <c r="D49" s="75">
        <v>6713</v>
      </c>
      <c r="E49" s="75">
        <v>1635</v>
      </c>
      <c r="F49" s="128">
        <f t="shared" si="0"/>
        <v>9867</v>
      </c>
      <c r="G49" s="33">
        <f t="shared" si="1"/>
        <v>15.394750177358873</v>
      </c>
      <c r="H49" s="33">
        <f t="shared" si="2"/>
        <v>16.570386135603528</v>
      </c>
    </row>
    <row r="50" spans="1:8" x14ac:dyDescent="0.25">
      <c r="A50" s="474"/>
      <c r="B50" s="30" t="s">
        <v>93</v>
      </c>
      <c r="C50" s="81">
        <v>1618</v>
      </c>
      <c r="D50" s="75">
        <v>6963</v>
      </c>
      <c r="E50" s="75">
        <v>2004</v>
      </c>
      <c r="F50" s="128">
        <f t="shared" si="0"/>
        <v>10585</v>
      </c>
      <c r="G50" s="33">
        <f t="shared" si="1"/>
        <v>15.285781766650922</v>
      </c>
      <c r="H50" s="33">
        <f t="shared" si="2"/>
        <v>18.932451582427966</v>
      </c>
    </row>
    <row r="51" spans="1:8" x14ac:dyDescent="0.25">
      <c r="A51" s="474"/>
      <c r="B51" s="30" t="s">
        <v>94</v>
      </c>
      <c r="C51" s="81">
        <v>478</v>
      </c>
      <c r="D51" s="75">
        <v>2369</v>
      </c>
      <c r="E51" s="75">
        <v>1029</v>
      </c>
      <c r="F51" s="128">
        <f t="shared" si="0"/>
        <v>3876</v>
      </c>
      <c r="G51" s="33">
        <f t="shared" si="1"/>
        <v>12.332301341589268</v>
      </c>
      <c r="H51" s="33">
        <f t="shared" si="2"/>
        <v>26.547987616099071</v>
      </c>
    </row>
    <row r="52" spans="1:8" x14ac:dyDescent="0.25">
      <c r="A52" s="474"/>
      <c r="B52" s="30" t="s">
        <v>95</v>
      </c>
      <c r="C52" s="81">
        <v>1086</v>
      </c>
      <c r="D52" s="75">
        <v>5665</v>
      </c>
      <c r="E52" s="75">
        <v>2065</v>
      </c>
      <c r="F52" s="128">
        <f t="shared" si="0"/>
        <v>8816</v>
      </c>
      <c r="G52" s="33">
        <f t="shared" si="1"/>
        <v>12.318511796733214</v>
      </c>
      <c r="H52" s="33">
        <f t="shared" si="2"/>
        <v>23.423321234119783</v>
      </c>
    </row>
    <row r="53" spans="1:8" x14ac:dyDescent="0.25">
      <c r="A53" s="474"/>
      <c r="B53" s="30" t="s">
        <v>96</v>
      </c>
      <c r="C53" s="81">
        <v>359</v>
      </c>
      <c r="D53" s="75">
        <v>1842</v>
      </c>
      <c r="E53" s="75">
        <v>363</v>
      </c>
      <c r="F53" s="128">
        <f t="shared" si="0"/>
        <v>2564</v>
      </c>
      <c r="G53" s="33">
        <f t="shared" si="1"/>
        <v>14.001560062402497</v>
      </c>
      <c r="H53" s="33">
        <f t="shared" si="2"/>
        <v>14.157566302652105</v>
      </c>
    </row>
    <row r="54" spans="1:8" x14ac:dyDescent="0.25">
      <c r="A54" s="474"/>
      <c r="B54" s="30" t="s">
        <v>97</v>
      </c>
      <c r="C54" s="81">
        <v>633</v>
      </c>
      <c r="D54" s="75">
        <v>2852</v>
      </c>
      <c r="E54" s="75">
        <v>1127</v>
      </c>
      <c r="F54" s="128">
        <f t="shared" si="0"/>
        <v>4612</v>
      </c>
      <c r="G54" s="33">
        <f t="shared" si="1"/>
        <v>13.725065047701648</v>
      </c>
      <c r="H54" s="33">
        <f t="shared" si="2"/>
        <v>24.436253252385082</v>
      </c>
    </row>
    <row r="55" spans="1:8" x14ac:dyDescent="0.25">
      <c r="A55" s="474" t="s">
        <v>130</v>
      </c>
      <c r="B55" s="30" t="s">
        <v>98</v>
      </c>
      <c r="C55" s="81">
        <v>3099</v>
      </c>
      <c r="D55" s="75">
        <v>10535</v>
      </c>
      <c r="E55" s="75">
        <v>2378</v>
      </c>
      <c r="F55" s="128">
        <f t="shared" si="0"/>
        <v>16012</v>
      </c>
      <c r="G55" s="33">
        <f t="shared" si="1"/>
        <v>19.354234324256808</v>
      </c>
      <c r="H55" s="33">
        <f t="shared" si="2"/>
        <v>14.851361478890832</v>
      </c>
    </row>
    <row r="56" spans="1:8" x14ac:dyDescent="0.25">
      <c r="A56" s="474"/>
      <c r="B56" s="30" t="s">
        <v>99</v>
      </c>
      <c r="C56" s="81">
        <v>1898</v>
      </c>
      <c r="D56" s="75">
        <v>6623</v>
      </c>
      <c r="E56" s="75">
        <v>1604</v>
      </c>
      <c r="F56" s="128">
        <f t="shared" si="0"/>
        <v>10125</v>
      </c>
      <c r="G56" s="33">
        <f t="shared" si="1"/>
        <v>18.745679012345679</v>
      </c>
      <c r="H56" s="33">
        <f t="shared" si="2"/>
        <v>15.841975308641976</v>
      </c>
    </row>
    <row r="57" spans="1:8" x14ac:dyDescent="0.25">
      <c r="A57" s="474"/>
      <c r="B57" s="30" t="s">
        <v>100</v>
      </c>
      <c r="C57" s="81">
        <v>1052</v>
      </c>
      <c r="D57" s="75">
        <v>4144</v>
      </c>
      <c r="E57" s="75">
        <v>1150</v>
      </c>
      <c r="F57" s="128">
        <f t="shared" si="0"/>
        <v>6346</v>
      </c>
      <c r="G57" s="33">
        <f t="shared" si="1"/>
        <v>16.577371572644182</v>
      </c>
      <c r="H57" s="33">
        <f t="shared" si="2"/>
        <v>18.121651433974158</v>
      </c>
    </row>
    <row r="58" spans="1:8" x14ac:dyDescent="0.25">
      <c r="A58" s="474"/>
      <c r="B58" s="30" t="s">
        <v>101</v>
      </c>
      <c r="C58" s="81">
        <v>816</v>
      </c>
      <c r="D58" s="75">
        <v>3542</v>
      </c>
      <c r="E58" s="75">
        <v>1066</v>
      </c>
      <c r="F58" s="128">
        <f t="shared" si="0"/>
        <v>5424</v>
      </c>
      <c r="G58" s="33">
        <f t="shared" si="1"/>
        <v>15.044247787610621</v>
      </c>
      <c r="H58" s="33">
        <f t="shared" si="2"/>
        <v>19.653392330383483</v>
      </c>
    </row>
    <row r="59" spans="1:8" x14ac:dyDescent="0.25">
      <c r="A59" s="474"/>
      <c r="B59" s="30" t="s">
        <v>102</v>
      </c>
      <c r="C59" s="81">
        <v>1195</v>
      </c>
      <c r="D59" s="75">
        <v>4602</v>
      </c>
      <c r="E59" s="75">
        <v>2020</v>
      </c>
      <c r="F59" s="128">
        <f t="shared" si="0"/>
        <v>7817</v>
      </c>
      <c r="G59" s="33">
        <f t="shared" si="1"/>
        <v>15.287194575924268</v>
      </c>
      <c r="H59" s="33">
        <f t="shared" si="2"/>
        <v>25.841115517461944</v>
      </c>
    </row>
    <row r="60" spans="1:8" x14ac:dyDescent="0.25">
      <c r="A60" s="474" t="s">
        <v>131</v>
      </c>
      <c r="B60" s="30" t="s">
        <v>103</v>
      </c>
      <c r="C60" s="81">
        <v>2072</v>
      </c>
      <c r="D60" s="75">
        <v>8529</v>
      </c>
      <c r="E60" s="75">
        <v>2529</v>
      </c>
      <c r="F60" s="128">
        <f t="shared" si="0"/>
        <v>13130</v>
      </c>
      <c r="G60" s="33">
        <f t="shared" si="1"/>
        <v>15.780654988575781</v>
      </c>
      <c r="H60" s="33">
        <f t="shared" si="2"/>
        <v>19.261233815689259</v>
      </c>
    </row>
    <row r="61" spans="1:8" x14ac:dyDescent="0.25">
      <c r="A61" s="474"/>
      <c r="B61" s="30" t="s">
        <v>104</v>
      </c>
      <c r="C61" s="81">
        <v>1049</v>
      </c>
      <c r="D61" s="75">
        <v>5009</v>
      </c>
      <c r="E61" s="75">
        <v>1505</v>
      </c>
      <c r="F61" s="128">
        <f t="shared" si="0"/>
        <v>7563</v>
      </c>
      <c r="G61" s="33">
        <f t="shared" si="1"/>
        <v>13.870157344968929</v>
      </c>
      <c r="H61" s="33">
        <f t="shared" si="2"/>
        <v>19.899510776147032</v>
      </c>
    </row>
    <row r="62" spans="1:8" x14ac:dyDescent="0.25">
      <c r="A62" s="474"/>
      <c r="B62" s="30" t="s">
        <v>105</v>
      </c>
      <c r="C62" s="81">
        <v>196</v>
      </c>
      <c r="D62" s="75">
        <v>855</v>
      </c>
      <c r="E62" s="75">
        <v>256</v>
      </c>
      <c r="F62" s="128">
        <f t="shared" si="0"/>
        <v>1307</v>
      </c>
      <c r="G62" s="33">
        <f t="shared" si="1"/>
        <v>14.996174445294569</v>
      </c>
      <c r="H62" s="33">
        <f t="shared" si="2"/>
        <v>19.586840091813311</v>
      </c>
    </row>
    <row r="63" spans="1:8" x14ac:dyDescent="0.25">
      <c r="A63" s="475" t="s">
        <v>133</v>
      </c>
      <c r="B63" s="30" t="s">
        <v>106</v>
      </c>
      <c r="C63" s="81">
        <v>644</v>
      </c>
      <c r="D63" s="75">
        <v>2969</v>
      </c>
      <c r="E63" s="75">
        <v>842</v>
      </c>
      <c r="F63" s="128">
        <f t="shared" si="0"/>
        <v>4455</v>
      </c>
      <c r="G63" s="33">
        <f t="shared" si="1"/>
        <v>14.455667789001122</v>
      </c>
      <c r="H63" s="33">
        <f t="shared" si="2"/>
        <v>18.900112233445569</v>
      </c>
    </row>
    <row r="64" spans="1:8" x14ac:dyDescent="0.25">
      <c r="A64" s="475"/>
      <c r="B64" s="30" t="s">
        <v>107</v>
      </c>
      <c r="C64" s="81">
        <v>703</v>
      </c>
      <c r="D64" s="75">
        <v>2558</v>
      </c>
      <c r="E64" s="75">
        <v>638</v>
      </c>
      <c r="F64" s="128">
        <f t="shared" si="0"/>
        <v>3899</v>
      </c>
      <c r="G64" s="33">
        <f t="shared" si="1"/>
        <v>18.030264170300079</v>
      </c>
      <c r="H64" s="33">
        <f t="shared" si="2"/>
        <v>16.36317004360092</v>
      </c>
    </row>
    <row r="65" spans="1:11" x14ac:dyDescent="0.25">
      <c r="A65" s="475"/>
      <c r="B65" s="30" t="s">
        <v>108</v>
      </c>
      <c r="C65" s="81">
        <v>307</v>
      </c>
      <c r="D65" s="75">
        <v>1203</v>
      </c>
      <c r="E65" s="75">
        <v>376</v>
      </c>
      <c r="F65" s="128">
        <f t="shared" si="0"/>
        <v>1886</v>
      </c>
      <c r="G65" s="33">
        <f t="shared" si="1"/>
        <v>16.277836691410393</v>
      </c>
      <c r="H65" s="33">
        <f t="shared" si="2"/>
        <v>19.936373276776244</v>
      </c>
    </row>
    <row r="66" spans="1:11" x14ac:dyDescent="0.25">
      <c r="A66" s="475"/>
      <c r="B66" s="30" t="s">
        <v>109</v>
      </c>
      <c r="C66" s="81">
        <v>669</v>
      </c>
      <c r="D66" s="75">
        <v>2191</v>
      </c>
      <c r="E66" s="75">
        <v>609</v>
      </c>
      <c r="F66" s="128">
        <f t="shared" si="0"/>
        <v>3469</v>
      </c>
      <c r="G66" s="33">
        <f t="shared" si="1"/>
        <v>19.285096569616606</v>
      </c>
      <c r="H66" s="33">
        <f t="shared" si="2"/>
        <v>17.555491496108388</v>
      </c>
    </row>
    <row r="67" spans="1:11" x14ac:dyDescent="0.25">
      <c r="A67" s="475"/>
      <c r="B67" s="30" t="s">
        <v>110</v>
      </c>
      <c r="C67" s="81">
        <v>239</v>
      </c>
      <c r="D67" s="75">
        <v>1104</v>
      </c>
      <c r="E67" s="75">
        <v>400</v>
      </c>
      <c r="F67" s="128">
        <f t="shared" si="0"/>
        <v>1743</v>
      </c>
      <c r="G67" s="33">
        <f t="shared" si="1"/>
        <v>13.711990820424555</v>
      </c>
      <c r="H67" s="33">
        <f t="shared" si="2"/>
        <v>22.948938611589213</v>
      </c>
    </row>
    <row r="68" spans="1:11" x14ac:dyDescent="0.25">
      <c r="A68" s="475"/>
      <c r="B68" s="30" t="s">
        <v>111</v>
      </c>
      <c r="C68" s="81">
        <v>392</v>
      </c>
      <c r="D68" s="75">
        <v>1539</v>
      </c>
      <c r="E68" s="75">
        <v>408</v>
      </c>
      <c r="F68" s="128">
        <f t="shared" si="0"/>
        <v>2339</v>
      </c>
      <c r="G68" s="33">
        <f t="shared" si="1"/>
        <v>16.759298845660538</v>
      </c>
      <c r="H68" s="33">
        <f t="shared" si="2"/>
        <v>17.443351859769134</v>
      </c>
    </row>
    <row r="69" spans="1:11" x14ac:dyDescent="0.25">
      <c r="A69" s="475"/>
      <c r="B69" s="30" t="s">
        <v>112</v>
      </c>
      <c r="C69" s="81">
        <v>306</v>
      </c>
      <c r="D69" s="75">
        <v>1441</v>
      </c>
      <c r="E69" s="75">
        <v>624</v>
      </c>
      <c r="F69" s="128">
        <f t="shared" si="0"/>
        <v>2371</v>
      </c>
      <c r="G69" s="33">
        <f t="shared" si="1"/>
        <v>12.90594685786588</v>
      </c>
      <c r="H69" s="33">
        <f t="shared" si="2"/>
        <v>26.318009278785322</v>
      </c>
    </row>
    <row r="70" spans="1:11" x14ac:dyDescent="0.25">
      <c r="A70" s="475"/>
      <c r="B70" s="30" t="s">
        <v>113</v>
      </c>
      <c r="C70" s="81">
        <v>309</v>
      </c>
      <c r="D70" s="75">
        <v>1840</v>
      </c>
      <c r="E70" s="75">
        <v>756</v>
      </c>
      <c r="F70" s="128">
        <f t="shared" si="0"/>
        <v>2905</v>
      </c>
      <c r="G70" s="33">
        <f t="shared" si="1"/>
        <v>10.636833046471601</v>
      </c>
      <c r="H70" s="33">
        <f t="shared" si="2"/>
        <v>26.024096385542165</v>
      </c>
    </row>
    <row r="71" spans="1:11" x14ac:dyDescent="0.25">
      <c r="A71" s="475"/>
      <c r="B71" s="30" t="s">
        <v>114</v>
      </c>
      <c r="C71" s="81">
        <v>255</v>
      </c>
      <c r="D71" s="75">
        <v>1339</v>
      </c>
      <c r="E71" s="75">
        <v>521</v>
      </c>
      <c r="F71" s="128">
        <f t="shared" si="0"/>
        <v>2115</v>
      </c>
      <c r="G71" s="33">
        <f t="shared" si="1"/>
        <v>12.056737588652481</v>
      </c>
      <c r="H71" s="33">
        <f t="shared" si="2"/>
        <v>24.633569739952719</v>
      </c>
    </row>
    <row r="72" spans="1:11" x14ac:dyDescent="0.25">
      <c r="A72" s="474" t="s">
        <v>132</v>
      </c>
      <c r="B72" s="30" t="s">
        <v>115</v>
      </c>
      <c r="C72" s="81">
        <v>844</v>
      </c>
      <c r="D72" s="75">
        <v>4679</v>
      </c>
      <c r="E72" s="75">
        <v>2119</v>
      </c>
      <c r="F72" s="128">
        <f t="shared" si="0"/>
        <v>7642</v>
      </c>
      <c r="G72" s="33">
        <f t="shared" si="1"/>
        <v>11.044229259356189</v>
      </c>
      <c r="H72" s="33">
        <f t="shared" si="2"/>
        <v>27.728343365611096</v>
      </c>
    </row>
    <row r="73" spans="1:11" x14ac:dyDescent="0.25">
      <c r="A73" s="474"/>
      <c r="B73" s="30" t="s">
        <v>116</v>
      </c>
      <c r="C73" s="81">
        <v>376</v>
      </c>
      <c r="D73" s="75">
        <v>1795</v>
      </c>
      <c r="E73" s="75">
        <v>645</v>
      </c>
      <c r="F73" s="128">
        <f t="shared" si="0"/>
        <v>2816</v>
      </c>
      <c r="G73" s="33">
        <f t="shared" si="1"/>
        <v>13.352272727272727</v>
      </c>
      <c r="H73" s="33">
        <f t="shared" si="2"/>
        <v>22.904829545454543</v>
      </c>
    </row>
    <row r="74" spans="1:11" x14ac:dyDescent="0.25">
      <c r="A74" s="474"/>
      <c r="B74" s="30" t="s">
        <v>117</v>
      </c>
      <c r="C74" s="81">
        <v>643</v>
      </c>
      <c r="D74" s="75">
        <v>1404</v>
      </c>
      <c r="E74" s="75">
        <v>355</v>
      </c>
      <c r="F74" s="128">
        <f t="shared" ref="F74:F77" si="3">SUM(C74:E74)</f>
        <v>2402</v>
      </c>
      <c r="G74" s="33">
        <f t="shared" ref="G74:G78" si="4">C74/F74*100</f>
        <v>26.769358867610325</v>
      </c>
      <c r="H74" s="33">
        <f t="shared" ref="H74:H78" si="5">E74/F74*100</f>
        <v>14.779350541215653</v>
      </c>
    </row>
    <row r="75" spans="1:11" x14ac:dyDescent="0.25">
      <c r="A75" s="474"/>
      <c r="B75" s="30" t="s">
        <v>118</v>
      </c>
      <c r="C75" s="81">
        <v>460</v>
      </c>
      <c r="D75" s="75">
        <v>1915</v>
      </c>
      <c r="E75" s="75">
        <v>894</v>
      </c>
      <c r="F75" s="128">
        <f t="shared" si="3"/>
        <v>3269</v>
      </c>
      <c r="G75" s="33">
        <f t="shared" si="4"/>
        <v>14.071581523401653</v>
      </c>
      <c r="H75" s="33">
        <f t="shared" si="5"/>
        <v>27.347812786784946</v>
      </c>
    </row>
    <row r="76" spans="1:11" x14ac:dyDescent="0.25">
      <c r="A76" s="474"/>
      <c r="B76" s="30" t="s">
        <v>119</v>
      </c>
      <c r="C76" s="81">
        <v>660</v>
      </c>
      <c r="D76" s="75">
        <v>2981</v>
      </c>
      <c r="E76" s="75">
        <v>1198</v>
      </c>
      <c r="F76" s="128">
        <f t="shared" si="3"/>
        <v>4839</v>
      </c>
      <c r="G76" s="33">
        <f t="shared" si="4"/>
        <v>13.639181649101054</v>
      </c>
      <c r="H76" s="33">
        <f t="shared" si="5"/>
        <v>24.757181235792519</v>
      </c>
    </row>
    <row r="77" spans="1:11" x14ac:dyDescent="0.25">
      <c r="A77" s="474"/>
      <c r="B77" s="30" t="s">
        <v>120</v>
      </c>
      <c r="C77" s="77">
        <v>108</v>
      </c>
      <c r="D77" s="74">
        <v>606</v>
      </c>
      <c r="E77" s="74">
        <v>176</v>
      </c>
      <c r="F77" s="126">
        <f t="shared" si="3"/>
        <v>890</v>
      </c>
      <c r="G77" s="94">
        <f t="shared" si="4"/>
        <v>12.134831460674157</v>
      </c>
      <c r="H77" s="94">
        <f t="shared" si="5"/>
        <v>19.775280898876403</v>
      </c>
    </row>
    <row r="78" spans="1:11" x14ac:dyDescent="0.25">
      <c r="B78" s="25" t="s">
        <v>121</v>
      </c>
      <c r="C78" s="93">
        <f>SUM(C9:C77)</f>
        <v>52046</v>
      </c>
      <c r="D78" s="93">
        <f t="shared" ref="D78:F78" si="6">SUM(D9:D77)</f>
        <v>235207</v>
      </c>
      <c r="E78" s="93">
        <f t="shared" si="6"/>
        <v>74488</v>
      </c>
      <c r="F78" s="154">
        <f t="shared" si="6"/>
        <v>361741</v>
      </c>
      <c r="G78" s="133">
        <f t="shared" si="4"/>
        <v>14.387641986946461</v>
      </c>
      <c r="H78" s="85">
        <f t="shared" si="5"/>
        <v>20.591528192823041</v>
      </c>
      <c r="J78" s="36"/>
      <c r="K78" s="36"/>
    </row>
    <row r="80" spans="1:11" x14ac:dyDescent="0.25">
      <c r="D80" s="448"/>
    </row>
  </sheetData>
  <mergeCells count="18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H7:H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X153"/>
  <sheetViews>
    <sheetView topLeftCell="I73" zoomScaleNormal="100" workbookViewId="0">
      <selection activeCell="J10" sqref="J10:O78"/>
    </sheetView>
  </sheetViews>
  <sheetFormatPr baseColWidth="10" defaultRowHeight="15" x14ac:dyDescent="0.25"/>
  <cols>
    <col min="1" max="1" width="15.7109375" customWidth="1"/>
    <col min="2" max="2" width="30.7109375" customWidth="1"/>
    <col min="3" max="23" width="11.7109375" customWidth="1"/>
  </cols>
  <sheetData>
    <row r="1" spans="1:23" s="50" customFormat="1" ht="27" customHeight="1" x14ac:dyDescent="0.45">
      <c r="A1" s="5"/>
      <c r="B1" s="15" t="s">
        <v>134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75" x14ac:dyDescent="0.25">
      <c r="A3" s="2" t="s">
        <v>295</v>
      </c>
      <c r="B3" s="2"/>
      <c r="C3" s="2"/>
      <c r="D3" s="2"/>
      <c r="E3" s="2"/>
    </row>
    <row r="4" spans="1:23" ht="15.75" x14ac:dyDescent="0.25">
      <c r="A4" s="2"/>
    </row>
    <row r="5" spans="1:23" ht="15.75" x14ac:dyDescent="0.25">
      <c r="A5" s="2" t="s">
        <v>397</v>
      </c>
    </row>
    <row r="7" spans="1:23" ht="15.75" x14ac:dyDescent="0.25">
      <c r="A7" s="466" t="s">
        <v>123</v>
      </c>
      <c r="B7" s="463" t="s">
        <v>122</v>
      </c>
      <c r="C7" s="503" t="s">
        <v>137</v>
      </c>
      <c r="D7" s="503"/>
      <c r="E7" s="503"/>
      <c r="F7" s="503"/>
      <c r="G7" s="503"/>
      <c r="H7" s="503"/>
      <c r="I7" s="503"/>
      <c r="J7" s="503" t="s">
        <v>138</v>
      </c>
      <c r="K7" s="503"/>
      <c r="L7" s="503"/>
      <c r="M7" s="503"/>
      <c r="N7" s="503"/>
      <c r="O7" s="503"/>
      <c r="P7" s="503"/>
      <c r="Q7" s="500" t="s">
        <v>6</v>
      </c>
      <c r="R7" s="501"/>
      <c r="S7" s="501"/>
      <c r="T7" s="501"/>
      <c r="U7" s="501"/>
      <c r="V7" s="501"/>
      <c r="W7" s="502"/>
    </row>
    <row r="8" spans="1:23" ht="15" customHeight="1" x14ac:dyDescent="0.25">
      <c r="A8" s="467"/>
      <c r="B8" s="464"/>
      <c r="C8" s="503" t="s">
        <v>139</v>
      </c>
      <c r="D8" s="503" t="s">
        <v>140</v>
      </c>
      <c r="E8" s="503" t="s">
        <v>141</v>
      </c>
      <c r="F8" s="503" t="s">
        <v>142</v>
      </c>
      <c r="G8" s="503" t="s">
        <v>143</v>
      </c>
      <c r="H8" s="500" t="s">
        <v>144</v>
      </c>
      <c r="I8" s="503" t="s">
        <v>6</v>
      </c>
      <c r="J8" s="503" t="s">
        <v>139</v>
      </c>
      <c r="K8" s="503" t="s">
        <v>140</v>
      </c>
      <c r="L8" s="503" t="s">
        <v>141</v>
      </c>
      <c r="M8" s="503" t="s">
        <v>142</v>
      </c>
      <c r="N8" s="503" t="s">
        <v>143</v>
      </c>
      <c r="O8" s="500" t="s">
        <v>144</v>
      </c>
      <c r="P8" s="503" t="s">
        <v>6</v>
      </c>
      <c r="Q8" s="503" t="s">
        <v>139</v>
      </c>
      <c r="R8" s="503" t="s">
        <v>140</v>
      </c>
      <c r="S8" s="503" t="s">
        <v>141</v>
      </c>
      <c r="T8" s="503" t="s">
        <v>142</v>
      </c>
      <c r="U8" s="503" t="s">
        <v>143</v>
      </c>
      <c r="V8" s="503" t="s">
        <v>144</v>
      </c>
      <c r="W8" s="498" t="s">
        <v>6</v>
      </c>
    </row>
    <row r="9" spans="1:23" ht="15.75" customHeight="1" x14ac:dyDescent="0.25">
      <c r="A9" s="468"/>
      <c r="B9" s="465"/>
      <c r="C9" s="503"/>
      <c r="D9" s="503"/>
      <c r="E9" s="503"/>
      <c r="F9" s="503"/>
      <c r="G9" s="503"/>
      <c r="H9" s="500"/>
      <c r="I9" s="503"/>
      <c r="J9" s="503"/>
      <c r="K9" s="503"/>
      <c r="L9" s="503"/>
      <c r="M9" s="503"/>
      <c r="N9" s="503"/>
      <c r="O9" s="500"/>
      <c r="P9" s="503"/>
      <c r="Q9" s="498"/>
      <c r="R9" s="498"/>
      <c r="S9" s="498"/>
      <c r="T9" s="498"/>
      <c r="U9" s="498"/>
      <c r="V9" s="498"/>
      <c r="W9" s="499"/>
    </row>
    <row r="10" spans="1:23" x14ac:dyDescent="0.25">
      <c r="A10" s="474" t="s">
        <v>124</v>
      </c>
      <c r="B10" s="26" t="s">
        <v>52</v>
      </c>
      <c r="C10" s="208">
        <v>14</v>
      </c>
      <c r="D10" s="208">
        <v>4</v>
      </c>
      <c r="E10" s="208">
        <v>18</v>
      </c>
      <c r="F10" s="208">
        <v>23</v>
      </c>
      <c r="G10" s="208">
        <v>47</v>
      </c>
      <c r="H10" s="208">
        <v>2455</v>
      </c>
      <c r="I10" s="206">
        <f>SUM(C10:H10)</f>
        <v>2561</v>
      </c>
      <c r="J10" s="207">
        <v>115</v>
      </c>
      <c r="K10" s="208">
        <v>40</v>
      </c>
      <c r="L10" s="208">
        <v>122</v>
      </c>
      <c r="M10" s="208">
        <v>136</v>
      </c>
      <c r="N10" s="208">
        <v>284</v>
      </c>
      <c r="O10" s="208">
        <v>2835</v>
      </c>
      <c r="P10" s="209">
        <f>SUM(J10:O10)</f>
        <v>3532</v>
      </c>
      <c r="Q10" s="207">
        <f>SUM(C10,J10)</f>
        <v>129</v>
      </c>
      <c r="R10" s="421">
        <f t="shared" ref="R10:V25" si="0">SUM(D10,K10)</f>
        <v>44</v>
      </c>
      <c r="S10" s="421">
        <f t="shared" si="0"/>
        <v>140</v>
      </c>
      <c r="T10" s="421">
        <f t="shared" si="0"/>
        <v>159</v>
      </c>
      <c r="U10" s="421">
        <f t="shared" si="0"/>
        <v>331</v>
      </c>
      <c r="V10" s="418">
        <f t="shared" si="0"/>
        <v>5290</v>
      </c>
      <c r="W10" s="418">
        <f>SUM(Q10:V10)</f>
        <v>6093</v>
      </c>
    </row>
    <row r="11" spans="1:23" x14ac:dyDescent="0.25">
      <c r="A11" s="474"/>
      <c r="B11" s="26" t="s">
        <v>53</v>
      </c>
      <c r="C11" s="208">
        <v>115</v>
      </c>
      <c r="D11" s="208">
        <v>52</v>
      </c>
      <c r="E11" s="208">
        <v>132</v>
      </c>
      <c r="F11" s="208">
        <v>136</v>
      </c>
      <c r="G11" s="208">
        <v>281</v>
      </c>
      <c r="H11" s="208">
        <v>7476</v>
      </c>
      <c r="I11" s="206">
        <f t="shared" ref="I11:I74" si="1">SUM(C11:H11)</f>
        <v>8192</v>
      </c>
      <c r="J11" s="209">
        <v>241</v>
      </c>
      <c r="K11" s="208">
        <v>107</v>
      </c>
      <c r="L11" s="208">
        <v>364</v>
      </c>
      <c r="M11" s="208">
        <v>450</v>
      </c>
      <c r="N11" s="208">
        <v>942</v>
      </c>
      <c r="O11" s="208">
        <v>6733</v>
      </c>
      <c r="P11" s="209">
        <f t="shared" ref="P11:P74" si="2">SUM(J11:O11)</f>
        <v>8837</v>
      </c>
      <c r="Q11" s="209">
        <f t="shared" ref="Q11:U74" si="3">SUM(C11,J11)</f>
        <v>356</v>
      </c>
      <c r="R11" s="420">
        <f t="shared" si="0"/>
        <v>159</v>
      </c>
      <c r="S11" s="420">
        <f t="shared" si="0"/>
        <v>496</v>
      </c>
      <c r="T11" s="420">
        <f t="shared" si="0"/>
        <v>586</v>
      </c>
      <c r="U11" s="420">
        <f t="shared" si="0"/>
        <v>1223</v>
      </c>
      <c r="V11" s="419">
        <f t="shared" si="0"/>
        <v>14209</v>
      </c>
      <c r="W11" s="419">
        <f t="shared" ref="W11:W74" si="4">SUM(Q11:V11)</f>
        <v>17029</v>
      </c>
    </row>
    <row r="12" spans="1:23" x14ac:dyDescent="0.25">
      <c r="A12" s="474"/>
      <c r="B12" s="26" t="s">
        <v>54</v>
      </c>
      <c r="C12" s="208">
        <v>72</v>
      </c>
      <c r="D12" s="208">
        <v>42</v>
      </c>
      <c r="E12" s="208">
        <v>91</v>
      </c>
      <c r="F12" s="208">
        <v>115</v>
      </c>
      <c r="G12" s="208">
        <v>193</v>
      </c>
      <c r="H12" s="208">
        <v>6196</v>
      </c>
      <c r="I12" s="206">
        <f t="shared" si="1"/>
        <v>6709</v>
      </c>
      <c r="J12" s="209">
        <v>243</v>
      </c>
      <c r="K12" s="208">
        <v>128</v>
      </c>
      <c r="L12" s="208">
        <v>417</v>
      </c>
      <c r="M12" s="208">
        <v>489</v>
      </c>
      <c r="N12" s="208">
        <v>966</v>
      </c>
      <c r="O12" s="208">
        <v>6654</v>
      </c>
      <c r="P12" s="209">
        <f t="shared" si="2"/>
        <v>8897</v>
      </c>
      <c r="Q12" s="209">
        <f t="shared" si="3"/>
        <v>315</v>
      </c>
      <c r="R12" s="420">
        <f t="shared" si="0"/>
        <v>170</v>
      </c>
      <c r="S12" s="420">
        <f t="shared" si="0"/>
        <v>508</v>
      </c>
      <c r="T12" s="420">
        <f t="shared" si="0"/>
        <v>604</v>
      </c>
      <c r="U12" s="420">
        <f t="shared" si="0"/>
        <v>1159</v>
      </c>
      <c r="V12" s="419">
        <f t="shared" si="0"/>
        <v>12850</v>
      </c>
      <c r="W12" s="419">
        <f t="shared" si="4"/>
        <v>15606</v>
      </c>
    </row>
    <row r="13" spans="1:23" x14ac:dyDescent="0.25">
      <c r="A13" s="474"/>
      <c r="B13" s="26" t="s">
        <v>55</v>
      </c>
      <c r="C13" s="208">
        <v>36</v>
      </c>
      <c r="D13" s="208">
        <v>11</v>
      </c>
      <c r="E13" s="208">
        <v>61</v>
      </c>
      <c r="F13" s="208">
        <v>55</v>
      </c>
      <c r="G13" s="208">
        <v>103</v>
      </c>
      <c r="H13" s="208">
        <v>4137</v>
      </c>
      <c r="I13" s="206">
        <f t="shared" si="1"/>
        <v>4403</v>
      </c>
      <c r="J13" s="209">
        <v>162</v>
      </c>
      <c r="K13" s="208">
        <v>84</v>
      </c>
      <c r="L13" s="208">
        <v>267</v>
      </c>
      <c r="M13" s="208">
        <v>307</v>
      </c>
      <c r="N13" s="208">
        <v>610</v>
      </c>
      <c r="O13" s="208">
        <v>4396</v>
      </c>
      <c r="P13" s="209">
        <f t="shared" si="2"/>
        <v>5826</v>
      </c>
      <c r="Q13" s="209">
        <f t="shared" si="3"/>
        <v>198</v>
      </c>
      <c r="R13" s="420">
        <f t="shared" si="0"/>
        <v>95</v>
      </c>
      <c r="S13" s="420">
        <f t="shared" si="0"/>
        <v>328</v>
      </c>
      <c r="T13" s="420">
        <f t="shared" si="0"/>
        <v>362</v>
      </c>
      <c r="U13" s="420">
        <f t="shared" si="0"/>
        <v>713</v>
      </c>
      <c r="V13" s="419">
        <f t="shared" si="0"/>
        <v>8533</v>
      </c>
      <c r="W13" s="419">
        <f t="shared" si="4"/>
        <v>10229</v>
      </c>
    </row>
    <row r="14" spans="1:23" x14ac:dyDescent="0.25">
      <c r="A14" s="474"/>
      <c r="B14" s="26" t="s">
        <v>56</v>
      </c>
      <c r="C14" s="208">
        <v>80</v>
      </c>
      <c r="D14" s="208">
        <v>40</v>
      </c>
      <c r="E14" s="208">
        <v>104</v>
      </c>
      <c r="F14" s="208">
        <v>120</v>
      </c>
      <c r="G14" s="208">
        <v>285</v>
      </c>
      <c r="H14" s="208">
        <v>7491</v>
      </c>
      <c r="I14" s="206">
        <f t="shared" si="1"/>
        <v>8120</v>
      </c>
      <c r="J14" s="209">
        <v>101</v>
      </c>
      <c r="K14" s="208">
        <v>47</v>
      </c>
      <c r="L14" s="208">
        <v>136</v>
      </c>
      <c r="M14" s="208">
        <v>158</v>
      </c>
      <c r="N14" s="208">
        <v>346</v>
      </c>
      <c r="O14" s="208">
        <v>3069</v>
      </c>
      <c r="P14" s="209">
        <f t="shared" si="2"/>
        <v>3857</v>
      </c>
      <c r="Q14" s="209">
        <f t="shared" si="3"/>
        <v>181</v>
      </c>
      <c r="R14" s="420">
        <f t="shared" si="0"/>
        <v>87</v>
      </c>
      <c r="S14" s="420">
        <f t="shared" si="0"/>
        <v>240</v>
      </c>
      <c r="T14" s="420">
        <f t="shared" si="0"/>
        <v>278</v>
      </c>
      <c r="U14" s="420">
        <f t="shared" si="0"/>
        <v>631</v>
      </c>
      <c r="V14" s="419">
        <f t="shared" si="0"/>
        <v>10560</v>
      </c>
      <c r="W14" s="419">
        <f t="shared" si="4"/>
        <v>11977</v>
      </c>
    </row>
    <row r="15" spans="1:23" x14ac:dyDescent="0.25">
      <c r="A15" s="474"/>
      <c r="B15" s="26" t="s">
        <v>57</v>
      </c>
      <c r="C15" s="208">
        <v>31</v>
      </c>
      <c r="D15" s="208">
        <v>12</v>
      </c>
      <c r="E15" s="208">
        <v>32</v>
      </c>
      <c r="F15" s="208">
        <v>46</v>
      </c>
      <c r="G15" s="208">
        <v>126</v>
      </c>
      <c r="H15" s="208">
        <v>3139</v>
      </c>
      <c r="I15" s="206">
        <f t="shared" si="1"/>
        <v>3386</v>
      </c>
      <c r="J15" s="209">
        <v>121</v>
      </c>
      <c r="K15" s="208">
        <v>48</v>
      </c>
      <c r="L15" s="208">
        <v>150</v>
      </c>
      <c r="M15" s="208">
        <v>141</v>
      </c>
      <c r="N15" s="208">
        <v>290</v>
      </c>
      <c r="O15" s="208">
        <v>2268</v>
      </c>
      <c r="P15" s="209">
        <f t="shared" si="2"/>
        <v>3018</v>
      </c>
      <c r="Q15" s="209">
        <f t="shared" si="3"/>
        <v>152</v>
      </c>
      <c r="R15" s="420">
        <f t="shared" si="0"/>
        <v>60</v>
      </c>
      <c r="S15" s="420">
        <f t="shared" si="0"/>
        <v>182</v>
      </c>
      <c r="T15" s="420">
        <f t="shared" si="0"/>
        <v>187</v>
      </c>
      <c r="U15" s="420">
        <f t="shared" si="0"/>
        <v>416</v>
      </c>
      <c r="V15" s="419">
        <f t="shared" si="0"/>
        <v>5407</v>
      </c>
      <c r="W15" s="419">
        <f t="shared" si="4"/>
        <v>6404</v>
      </c>
    </row>
    <row r="16" spans="1:23" x14ac:dyDescent="0.25">
      <c r="A16" s="474" t="s">
        <v>125</v>
      </c>
      <c r="B16" s="26" t="s">
        <v>58</v>
      </c>
      <c r="C16" s="208">
        <v>41</v>
      </c>
      <c r="D16" s="208">
        <v>10</v>
      </c>
      <c r="E16" s="208">
        <v>59</v>
      </c>
      <c r="F16" s="208">
        <v>57</v>
      </c>
      <c r="G16" s="208">
        <v>72</v>
      </c>
      <c r="H16" s="208">
        <v>2292</v>
      </c>
      <c r="I16" s="206">
        <f t="shared" si="1"/>
        <v>2531</v>
      </c>
      <c r="J16" s="209">
        <v>58</v>
      </c>
      <c r="K16" s="208">
        <v>29</v>
      </c>
      <c r="L16" s="208">
        <v>95</v>
      </c>
      <c r="M16" s="208">
        <v>76</v>
      </c>
      <c r="N16" s="208">
        <v>164</v>
      </c>
      <c r="O16" s="208">
        <v>1188</v>
      </c>
      <c r="P16" s="209">
        <f t="shared" si="2"/>
        <v>1610</v>
      </c>
      <c r="Q16" s="209">
        <f t="shared" si="3"/>
        <v>99</v>
      </c>
      <c r="R16" s="420">
        <f t="shared" si="0"/>
        <v>39</v>
      </c>
      <c r="S16" s="420">
        <f t="shared" si="0"/>
        <v>154</v>
      </c>
      <c r="T16" s="420">
        <f t="shared" si="0"/>
        <v>133</v>
      </c>
      <c r="U16" s="420">
        <f t="shared" si="0"/>
        <v>236</v>
      </c>
      <c r="V16" s="419">
        <f t="shared" si="0"/>
        <v>3480</v>
      </c>
      <c r="W16" s="419">
        <f t="shared" si="4"/>
        <v>4141</v>
      </c>
    </row>
    <row r="17" spans="1:23" x14ac:dyDescent="0.25">
      <c r="A17" s="474"/>
      <c r="B17" s="26" t="s">
        <v>59</v>
      </c>
      <c r="C17" s="208">
        <v>22</v>
      </c>
      <c r="D17" s="208">
        <v>15</v>
      </c>
      <c r="E17" s="208">
        <v>41</v>
      </c>
      <c r="F17" s="208">
        <v>40</v>
      </c>
      <c r="G17" s="208">
        <v>141</v>
      </c>
      <c r="H17" s="208">
        <v>2155</v>
      </c>
      <c r="I17" s="206">
        <f t="shared" si="1"/>
        <v>2414</v>
      </c>
      <c r="J17" s="209">
        <v>48</v>
      </c>
      <c r="K17" s="208">
        <v>24</v>
      </c>
      <c r="L17" s="208">
        <v>80</v>
      </c>
      <c r="M17" s="208">
        <v>90</v>
      </c>
      <c r="N17" s="208">
        <v>216</v>
      </c>
      <c r="O17" s="208">
        <v>1352</v>
      </c>
      <c r="P17" s="209">
        <f t="shared" si="2"/>
        <v>1810</v>
      </c>
      <c r="Q17" s="209">
        <f t="shared" si="3"/>
        <v>70</v>
      </c>
      <c r="R17" s="420">
        <f t="shared" si="0"/>
        <v>39</v>
      </c>
      <c r="S17" s="420">
        <f t="shared" si="0"/>
        <v>121</v>
      </c>
      <c r="T17" s="420">
        <f t="shared" si="0"/>
        <v>130</v>
      </c>
      <c r="U17" s="420">
        <f t="shared" si="0"/>
        <v>357</v>
      </c>
      <c r="V17" s="419">
        <f t="shared" si="0"/>
        <v>3507</v>
      </c>
      <c r="W17" s="419">
        <f t="shared" si="4"/>
        <v>4224</v>
      </c>
    </row>
    <row r="18" spans="1:23" x14ac:dyDescent="0.25">
      <c r="A18" s="474"/>
      <c r="B18" s="26" t="s">
        <v>60</v>
      </c>
      <c r="C18" s="208">
        <v>28</v>
      </c>
      <c r="D18" s="208">
        <v>11</v>
      </c>
      <c r="E18" s="208">
        <v>49</v>
      </c>
      <c r="F18" s="208">
        <v>67</v>
      </c>
      <c r="G18" s="208">
        <v>140</v>
      </c>
      <c r="H18" s="208">
        <v>2734</v>
      </c>
      <c r="I18" s="206">
        <f t="shared" si="1"/>
        <v>3029</v>
      </c>
      <c r="J18" s="209">
        <v>80</v>
      </c>
      <c r="K18" s="208">
        <v>47</v>
      </c>
      <c r="L18" s="208">
        <v>155</v>
      </c>
      <c r="M18" s="208">
        <v>172</v>
      </c>
      <c r="N18" s="208">
        <v>297</v>
      </c>
      <c r="O18" s="208">
        <v>1963</v>
      </c>
      <c r="P18" s="209">
        <f t="shared" si="2"/>
        <v>2714</v>
      </c>
      <c r="Q18" s="209">
        <f t="shared" si="3"/>
        <v>108</v>
      </c>
      <c r="R18" s="420">
        <f t="shared" si="0"/>
        <v>58</v>
      </c>
      <c r="S18" s="420">
        <f t="shared" si="0"/>
        <v>204</v>
      </c>
      <c r="T18" s="420">
        <f t="shared" si="0"/>
        <v>239</v>
      </c>
      <c r="U18" s="420">
        <f t="shared" si="0"/>
        <v>437</v>
      </c>
      <c r="V18" s="419">
        <f t="shared" si="0"/>
        <v>4697</v>
      </c>
      <c r="W18" s="419">
        <f t="shared" si="4"/>
        <v>5743</v>
      </c>
    </row>
    <row r="19" spans="1:23" x14ac:dyDescent="0.25">
      <c r="A19" s="474"/>
      <c r="B19" s="26" t="s">
        <v>61</v>
      </c>
      <c r="C19" s="208">
        <v>53</v>
      </c>
      <c r="D19" s="208">
        <v>22</v>
      </c>
      <c r="E19" s="208">
        <v>55</v>
      </c>
      <c r="F19" s="208">
        <v>65</v>
      </c>
      <c r="G19" s="208">
        <v>171</v>
      </c>
      <c r="H19" s="208">
        <v>3176</v>
      </c>
      <c r="I19" s="206">
        <f t="shared" si="1"/>
        <v>3542</v>
      </c>
      <c r="J19" s="209">
        <v>40</v>
      </c>
      <c r="K19" s="208">
        <v>17</v>
      </c>
      <c r="L19" s="208">
        <v>67</v>
      </c>
      <c r="M19" s="208">
        <v>72</v>
      </c>
      <c r="N19" s="208">
        <v>112</v>
      </c>
      <c r="O19" s="208">
        <v>837</v>
      </c>
      <c r="P19" s="209">
        <f t="shared" si="2"/>
        <v>1145</v>
      </c>
      <c r="Q19" s="209">
        <f t="shared" si="3"/>
        <v>93</v>
      </c>
      <c r="R19" s="420">
        <f t="shared" si="0"/>
        <v>39</v>
      </c>
      <c r="S19" s="420">
        <f t="shared" si="0"/>
        <v>122</v>
      </c>
      <c r="T19" s="420">
        <f t="shared" si="0"/>
        <v>137</v>
      </c>
      <c r="U19" s="420">
        <f t="shared" si="0"/>
        <v>283</v>
      </c>
      <c r="V19" s="419">
        <f t="shared" si="0"/>
        <v>4013</v>
      </c>
      <c r="W19" s="419">
        <f t="shared" si="4"/>
        <v>4687</v>
      </c>
    </row>
    <row r="20" spans="1:23" x14ac:dyDescent="0.25">
      <c r="A20" s="474"/>
      <c r="B20" s="26" t="s">
        <v>62</v>
      </c>
      <c r="C20" s="208">
        <v>29</v>
      </c>
      <c r="D20" s="208">
        <v>16</v>
      </c>
      <c r="E20" s="208">
        <v>33</v>
      </c>
      <c r="F20" s="208">
        <v>43</v>
      </c>
      <c r="G20" s="208">
        <v>67</v>
      </c>
      <c r="H20" s="208">
        <v>2188</v>
      </c>
      <c r="I20" s="206">
        <f t="shared" si="1"/>
        <v>2376</v>
      </c>
      <c r="J20" s="209">
        <v>91</v>
      </c>
      <c r="K20" s="208">
        <v>43</v>
      </c>
      <c r="L20" s="208">
        <v>146</v>
      </c>
      <c r="M20" s="208">
        <v>173</v>
      </c>
      <c r="N20" s="208">
        <v>312</v>
      </c>
      <c r="O20" s="208">
        <v>2380</v>
      </c>
      <c r="P20" s="209">
        <f t="shared" si="2"/>
        <v>3145</v>
      </c>
      <c r="Q20" s="209">
        <f t="shared" si="3"/>
        <v>120</v>
      </c>
      <c r="R20" s="420">
        <f t="shared" si="0"/>
        <v>59</v>
      </c>
      <c r="S20" s="420">
        <f t="shared" si="0"/>
        <v>179</v>
      </c>
      <c r="T20" s="420">
        <f t="shared" si="0"/>
        <v>216</v>
      </c>
      <c r="U20" s="420">
        <f t="shared" si="0"/>
        <v>379</v>
      </c>
      <c r="V20" s="419">
        <f t="shared" si="0"/>
        <v>4568</v>
      </c>
      <c r="W20" s="419">
        <f t="shared" si="4"/>
        <v>5521</v>
      </c>
    </row>
    <row r="21" spans="1:23" x14ac:dyDescent="0.25">
      <c r="A21" s="474"/>
      <c r="B21" s="26" t="s">
        <v>63</v>
      </c>
      <c r="C21" s="208">
        <v>39</v>
      </c>
      <c r="D21" s="208">
        <v>16</v>
      </c>
      <c r="E21" s="208">
        <v>52</v>
      </c>
      <c r="F21" s="208">
        <v>74</v>
      </c>
      <c r="G21" s="208">
        <v>145</v>
      </c>
      <c r="H21" s="208">
        <v>2590</v>
      </c>
      <c r="I21" s="206">
        <f t="shared" si="1"/>
        <v>2916</v>
      </c>
      <c r="J21" s="209">
        <v>31</v>
      </c>
      <c r="K21" s="208">
        <v>14</v>
      </c>
      <c r="L21" s="208">
        <v>51</v>
      </c>
      <c r="M21" s="208">
        <v>49</v>
      </c>
      <c r="N21" s="208">
        <v>107</v>
      </c>
      <c r="O21" s="208">
        <v>635</v>
      </c>
      <c r="P21" s="209">
        <f t="shared" si="2"/>
        <v>887</v>
      </c>
      <c r="Q21" s="209">
        <f t="shared" si="3"/>
        <v>70</v>
      </c>
      <c r="R21" s="420">
        <f t="shared" si="0"/>
        <v>30</v>
      </c>
      <c r="S21" s="420">
        <f t="shared" si="0"/>
        <v>103</v>
      </c>
      <c r="T21" s="420">
        <f t="shared" si="0"/>
        <v>123</v>
      </c>
      <c r="U21" s="420">
        <f t="shared" si="0"/>
        <v>252</v>
      </c>
      <c r="V21" s="419">
        <f t="shared" si="0"/>
        <v>3225</v>
      </c>
      <c r="W21" s="419">
        <f t="shared" si="4"/>
        <v>3803</v>
      </c>
    </row>
    <row r="22" spans="1:23" x14ac:dyDescent="0.25">
      <c r="A22" s="474"/>
      <c r="B22" s="26" t="s">
        <v>64</v>
      </c>
      <c r="C22" s="208"/>
      <c r="D22" s="208"/>
      <c r="E22" s="208">
        <v>2</v>
      </c>
      <c r="F22" s="208">
        <v>1</v>
      </c>
      <c r="G22" s="208"/>
      <c r="H22" s="208">
        <v>35</v>
      </c>
      <c r="I22" s="206">
        <f t="shared" si="1"/>
        <v>38</v>
      </c>
      <c r="J22" s="209">
        <v>1</v>
      </c>
      <c r="K22" s="208"/>
      <c r="L22" s="208"/>
      <c r="M22" s="208"/>
      <c r="N22" s="208"/>
      <c r="O22" s="208">
        <v>12</v>
      </c>
      <c r="P22" s="209">
        <f t="shared" si="2"/>
        <v>13</v>
      </c>
      <c r="Q22" s="209">
        <f t="shared" si="3"/>
        <v>1</v>
      </c>
      <c r="R22" s="420">
        <f t="shared" si="0"/>
        <v>0</v>
      </c>
      <c r="S22" s="420">
        <f t="shared" si="0"/>
        <v>2</v>
      </c>
      <c r="T22" s="420">
        <f t="shared" si="0"/>
        <v>1</v>
      </c>
      <c r="U22" s="420">
        <f t="shared" si="0"/>
        <v>0</v>
      </c>
      <c r="V22" s="419">
        <f t="shared" si="0"/>
        <v>47</v>
      </c>
      <c r="W22" s="419">
        <f t="shared" si="4"/>
        <v>51</v>
      </c>
    </row>
    <row r="23" spans="1:23" x14ac:dyDescent="0.25">
      <c r="A23" s="475" t="s">
        <v>126</v>
      </c>
      <c r="B23" s="26" t="s">
        <v>65</v>
      </c>
      <c r="C23" s="208">
        <v>69</v>
      </c>
      <c r="D23" s="208">
        <v>39</v>
      </c>
      <c r="E23" s="208">
        <v>108</v>
      </c>
      <c r="F23" s="208">
        <v>157</v>
      </c>
      <c r="G23" s="208">
        <v>297</v>
      </c>
      <c r="H23" s="208">
        <v>6100</v>
      </c>
      <c r="I23" s="206">
        <f t="shared" si="1"/>
        <v>6770</v>
      </c>
      <c r="J23" s="209">
        <v>112</v>
      </c>
      <c r="K23" s="208">
        <v>60</v>
      </c>
      <c r="L23" s="208">
        <v>139</v>
      </c>
      <c r="M23" s="208">
        <v>198</v>
      </c>
      <c r="N23" s="208">
        <v>330</v>
      </c>
      <c r="O23" s="208">
        <v>2446</v>
      </c>
      <c r="P23" s="209">
        <f t="shared" si="2"/>
        <v>3285</v>
      </c>
      <c r="Q23" s="209">
        <f t="shared" si="3"/>
        <v>181</v>
      </c>
      <c r="R23" s="420">
        <f t="shared" si="0"/>
        <v>99</v>
      </c>
      <c r="S23" s="420">
        <f t="shared" si="0"/>
        <v>247</v>
      </c>
      <c r="T23" s="420">
        <f t="shared" si="0"/>
        <v>355</v>
      </c>
      <c r="U23" s="420">
        <f t="shared" si="0"/>
        <v>627</v>
      </c>
      <c r="V23" s="419">
        <f t="shared" si="0"/>
        <v>8546</v>
      </c>
      <c r="W23" s="419">
        <f t="shared" si="4"/>
        <v>10055</v>
      </c>
    </row>
    <row r="24" spans="1:23" x14ac:dyDescent="0.25">
      <c r="A24" s="475"/>
      <c r="B24" s="26" t="s">
        <v>66</v>
      </c>
      <c r="C24" s="208">
        <v>45</v>
      </c>
      <c r="D24" s="208">
        <v>13</v>
      </c>
      <c r="E24" s="208">
        <v>56</v>
      </c>
      <c r="F24" s="208">
        <v>72</v>
      </c>
      <c r="G24" s="208">
        <v>185</v>
      </c>
      <c r="H24" s="208">
        <v>3604</v>
      </c>
      <c r="I24" s="206">
        <f t="shared" si="1"/>
        <v>3975</v>
      </c>
      <c r="J24" s="209">
        <v>58</v>
      </c>
      <c r="K24" s="208">
        <v>33</v>
      </c>
      <c r="L24" s="208">
        <v>113</v>
      </c>
      <c r="M24" s="208">
        <v>168</v>
      </c>
      <c r="N24" s="208">
        <v>371</v>
      </c>
      <c r="O24" s="208">
        <v>1848</v>
      </c>
      <c r="P24" s="209">
        <f t="shared" si="2"/>
        <v>2591</v>
      </c>
      <c r="Q24" s="209">
        <f t="shared" si="3"/>
        <v>103</v>
      </c>
      <c r="R24" s="420">
        <f t="shared" si="0"/>
        <v>46</v>
      </c>
      <c r="S24" s="420">
        <f t="shared" si="0"/>
        <v>169</v>
      </c>
      <c r="T24" s="420">
        <f t="shared" si="0"/>
        <v>240</v>
      </c>
      <c r="U24" s="420">
        <f t="shared" si="0"/>
        <v>556</v>
      </c>
      <c r="V24" s="419">
        <f t="shared" si="0"/>
        <v>5452</v>
      </c>
      <c r="W24" s="419">
        <f t="shared" si="4"/>
        <v>6566</v>
      </c>
    </row>
    <row r="25" spans="1:23" x14ac:dyDescent="0.25">
      <c r="A25" s="475"/>
      <c r="B25" s="26" t="s">
        <v>67</v>
      </c>
      <c r="C25" s="208">
        <v>43</v>
      </c>
      <c r="D25" s="208">
        <v>21</v>
      </c>
      <c r="E25" s="208">
        <v>72</v>
      </c>
      <c r="F25" s="208">
        <v>100</v>
      </c>
      <c r="G25" s="208">
        <v>208</v>
      </c>
      <c r="H25" s="208">
        <v>3595</v>
      </c>
      <c r="I25" s="206">
        <f t="shared" si="1"/>
        <v>4039</v>
      </c>
      <c r="J25" s="209">
        <v>23</v>
      </c>
      <c r="K25" s="208">
        <v>7</v>
      </c>
      <c r="L25" s="208">
        <v>36</v>
      </c>
      <c r="M25" s="208">
        <v>50</v>
      </c>
      <c r="N25" s="208">
        <v>67</v>
      </c>
      <c r="O25" s="208">
        <v>522</v>
      </c>
      <c r="P25" s="209">
        <f t="shared" si="2"/>
        <v>705</v>
      </c>
      <c r="Q25" s="209">
        <f t="shared" si="3"/>
        <v>66</v>
      </c>
      <c r="R25" s="420">
        <f t="shared" si="0"/>
        <v>28</v>
      </c>
      <c r="S25" s="420">
        <f t="shared" si="0"/>
        <v>108</v>
      </c>
      <c r="T25" s="420">
        <f t="shared" si="0"/>
        <v>150</v>
      </c>
      <c r="U25" s="420">
        <f t="shared" si="0"/>
        <v>275</v>
      </c>
      <c r="V25" s="419">
        <f t="shared" si="0"/>
        <v>4117</v>
      </c>
      <c r="W25" s="419">
        <f t="shared" si="4"/>
        <v>4744</v>
      </c>
    </row>
    <row r="26" spans="1:23" x14ac:dyDescent="0.25">
      <c r="A26" s="475"/>
      <c r="B26" s="26" t="s">
        <v>68</v>
      </c>
      <c r="C26" s="208">
        <v>42</v>
      </c>
      <c r="D26" s="208">
        <v>23</v>
      </c>
      <c r="E26" s="208">
        <v>65</v>
      </c>
      <c r="F26" s="208">
        <v>134</v>
      </c>
      <c r="G26" s="208">
        <v>228</v>
      </c>
      <c r="H26" s="208">
        <v>4196</v>
      </c>
      <c r="I26" s="206">
        <f t="shared" si="1"/>
        <v>4688</v>
      </c>
      <c r="J26" s="209">
        <v>48</v>
      </c>
      <c r="K26" s="208">
        <v>40</v>
      </c>
      <c r="L26" s="208">
        <v>91</v>
      </c>
      <c r="M26" s="208">
        <v>118</v>
      </c>
      <c r="N26" s="208">
        <v>273</v>
      </c>
      <c r="O26" s="208">
        <v>1575</v>
      </c>
      <c r="P26" s="209">
        <f t="shared" si="2"/>
        <v>2145</v>
      </c>
      <c r="Q26" s="209">
        <f t="shared" si="3"/>
        <v>90</v>
      </c>
      <c r="R26" s="420">
        <f t="shared" si="3"/>
        <v>63</v>
      </c>
      <c r="S26" s="420">
        <f t="shared" si="3"/>
        <v>156</v>
      </c>
      <c r="T26" s="420">
        <f t="shared" si="3"/>
        <v>252</v>
      </c>
      <c r="U26" s="420">
        <f t="shared" si="3"/>
        <v>501</v>
      </c>
      <c r="V26" s="419">
        <f t="shared" ref="V26:V79" si="5">SUM(H26,O26)</f>
        <v>5771</v>
      </c>
      <c r="W26" s="419">
        <f t="shared" si="4"/>
        <v>6833</v>
      </c>
    </row>
    <row r="27" spans="1:23" x14ac:dyDescent="0.25">
      <c r="A27" s="475"/>
      <c r="B27" s="26" t="s">
        <v>69</v>
      </c>
      <c r="C27" s="208">
        <v>25</v>
      </c>
      <c r="D27" s="208">
        <v>14</v>
      </c>
      <c r="E27" s="208">
        <v>39</v>
      </c>
      <c r="F27" s="208">
        <v>57</v>
      </c>
      <c r="G27" s="208">
        <v>156</v>
      </c>
      <c r="H27" s="208">
        <v>2154</v>
      </c>
      <c r="I27" s="206">
        <f t="shared" si="1"/>
        <v>2445</v>
      </c>
      <c r="J27" s="209">
        <v>17</v>
      </c>
      <c r="K27" s="208">
        <v>10</v>
      </c>
      <c r="L27" s="208">
        <v>23</v>
      </c>
      <c r="M27" s="208">
        <v>26</v>
      </c>
      <c r="N27" s="208">
        <v>73</v>
      </c>
      <c r="O27" s="208">
        <v>424</v>
      </c>
      <c r="P27" s="209">
        <f t="shared" si="2"/>
        <v>573</v>
      </c>
      <c r="Q27" s="209">
        <f t="shared" si="3"/>
        <v>42</v>
      </c>
      <c r="R27" s="420">
        <f t="shared" si="3"/>
        <v>24</v>
      </c>
      <c r="S27" s="420">
        <f t="shared" si="3"/>
        <v>62</v>
      </c>
      <c r="T27" s="420">
        <f t="shared" si="3"/>
        <v>83</v>
      </c>
      <c r="U27" s="420">
        <f t="shared" si="3"/>
        <v>229</v>
      </c>
      <c r="V27" s="419">
        <f t="shared" si="5"/>
        <v>2578</v>
      </c>
      <c r="W27" s="419">
        <f t="shared" si="4"/>
        <v>3018</v>
      </c>
    </row>
    <row r="28" spans="1:23" x14ac:dyDescent="0.25">
      <c r="A28" s="475"/>
      <c r="B28" s="26" t="s">
        <v>70</v>
      </c>
      <c r="C28" s="208">
        <v>33</v>
      </c>
      <c r="D28" s="208">
        <v>11</v>
      </c>
      <c r="E28" s="208">
        <v>51</v>
      </c>
      <c r="F28" s="208">
        <v>75</v>
      </c>
      <c r="G28" s="208">
        <v>150</v>
      </c>
      <c r="H28" s="208">
        <v>3146</v>
      </c>
      <c r="I28" s="206">
        <f t="shared" si="1"/>
        <v>3466</v>
      </c>
      <c r="J28" s="209">
        <v>37</v>
      </c>
      <c r="K28" s="208">
        <v>13</v>
      </c>
      <c r="L28" s="208">
        <v>50</v>
      </c>
      <c r="M28" s="208">
        <v>62</v>
      </c>
      <c r="N28" s="208">
        <v>130</v>
      </c>
      <c r="O28" s="208">
        <v>676</v>
      </c>
      <c r="P28" s="209">
        <f t="shared" si="2"/>
        <v>968</v>
      </c>
      <c r="Q28" s="209">
        <f t="shared" si="3"/>
        <v>70</v>
      </c>
      <c r="R28" s="420">
        <f t="shared" si="3"/>
        <v>24</v>
      </c>
      <c r="S28" s="420">
        <f t="shared" si="3"/>
        <v>101</v>
      </c>
      <c r="T28" s="420">
        <f t="shared" si="3"/>
        <v>137</v>
      </c>
      <c r="U28" s="420">
        <f t="shared" si="3"/>
        <v>280</v>
      </c>
      <c r="V28" s="419">
        <f t="shared" si="5"/>
        <v>3822</v>
      </c>
      <c r="W28" s="419">
        <f t="shared" si="4"/>
        <v>4434</v>
      </c>
    </row>
    <row r="29" spans="1:23" x14ac:dyDescent="0.25">
      <c r="A29" s="475"/>
      <c r="B29" s="26" t="s">
        <v>71</v>
      </c>
      <c r="C29" s="208">
        <v>21</v>
      </c>
      <c r="D29" s="208">
        <v>14</v>
      </c>
      <c r="E29" s="208">
        <v>35</v>
      </c>
      <c r="F29" s="208">
        <v>58</v>
      </c>
      <c r="G29" s="208">
        <v>100</v>
      </c>
      <c r="H29" s="208">
        <v>1603</v>
      </c>
      <c r="I29" s="206">
        <f t="shared" si="1"/>
        <v>1831</v>
      </c>
      <c r="J29" s="209">
        <v>8</v>
      </c>
      <c r="K29" s="208">
        <v>5</v>
      </c>
      <c r="L29" s="208">
        <v>19</v>
      </c>
      <c r="M29" s="208">
        <v>27</v>
      </c>
      <c r="N29" s="208">
        <v>46</v>
      </c>
      <c r="O29" s="208">
        <v>253</v>
      </c>
      <c r="P29" s="209">
        <f t="shared" si="2"/>
        <v>358</v>
      </c>
      <c r="Q29" s="209">
        <f t="shared" si="3"/>
        <v>29</v>
      </c>
      <c r="R29" s="420">
        <f t="shared" si="3"/>
        <v>19</v>
      </c>
      <c r="S29" s="420">
        <f t="shared" si="3"/>
        <v>54</v>
      </c>
      <c r="T29" s="420">
        <f t="shared" si="3"/>
        <v>85</v>
      </c>
      <c r="U29" s="420">
        <f t="shared" si="3"/>
        <v>146</v>
      </c>
      <c r="V29" s="419">
        <f t="shared" si="5"/>
        <v>1856</v>
      </c>
      <c r="W29" s="419">
        <f t="shared" si="4"/>
        <v>2189</v>
      </c>
    </row>
    <row r="30" spans="1:23" x14ac:dyDescent="0.25">
      <c r="A30" s="474" t="s">
        <v>127</v>
      </c>
      <c r="B30" s="26" t="s">
        <v>72</v>
      </c>
      <c r="C30" s="208">
        <v>86</v>
      </c>
      <c r="D30" s="208">
        <v>32</v>
      </c>
      <c r="E30" s="208">
        <v>99</v>
      </c>
      <c r="F30" s="208">
        <v>127</v>
      </c>
      <c r="G30" s="208">
        <v>266</v>
      </c>
      <c r="H30" s="208">
        <v>5142</v>
      </c>
      <c r="I30" s="206">
        <f t="shared" si="1"/>
        <v>5752</v>
      </c>
      <c r="J30" s="209">
        <v>119</v>
      </c>
      <c r="K30" s="208">
        <v>43</v>
      </c>
      <c r="L30" s="208">
        <v>174</v>
      </c>
      <c r="M30" s="208">
        <v>228</v>
      </c>
      <c r="N30" s="208">
        <v>455</v>
      </c>
      <c r="O30" s="208">
        <v>2752</v>
      </c>
      <c r="P30" s="209">
        <f t="shared" si="2"/>
        <v>3771</v>
      </c>
      <c r="Q30" s="209">
        <f t="shared" si="3"/>
        <v>205</v>
      </c>
      <c r="R30" s="420">
        <f t="shared" si="3"/>
        <v>75</v>
      </c>
      <c r="S30" s="420">
        <f t="shared" si="3"/>
        <v>273</v>
      </c>
      <c r="T30" s="420">
        <f t="shared" si="3"/>
        <v>355</v>
      </c>
      <c r="U30" s="420">
        <f t="shared" si="3"/>
        <v>721</v>
      </c>
      <c r="V30" s="419">
        <f t="shared" si="5"/>
        <v>7894</v>
      </c>
      <c r="W30" s="419">
        <f t="shared" si="4"/>
        <v>9523</v>
      </c>
    </row>
    <row r="31" spans="1:23" x14ac:dyDescent="0.25">
      <c r="A31" s="474"/>
      <c r="B31" s="26" t="s">
        <v>73</v>
      </c>
      <c r="C31" s="208">
        <v>16</v>
      </c>
      <c r="D31" s="208">
        <v>10</v>
      </c>
      <c r="E31" s="208">
        <v>34</v>
      </c>
      <c r="F31" s="208">
        <v>46</v>
      </c>
      <c r="G31" s="208">
        <v>107</v>
      </c>
      <c r="H31" s="208">
        <v>2032</v>
      </c>
      <c r="I31" s="206">
        <f t="shared" si="1"/>
        <v>2245</v>
      </c>
      <c r="J31" s="209">
        <v>23</v>
      </c>
      <c r="K31" s="208">
        <v>17</v>
      </c>
      <c r="L31" s="208">
        <v>50</v>
      </c>
      <c r="M31" s="208">
        <v>83</v>
      </c>
      <c r="N31" s="208">
        <v>161</v>
      </c>
      <c r="O31" s="208">
        <v>1100</v>
      </c>
      <c r="P31" s="209">
        <f t="shared" si="2"/>
        <v>1434</v>
      </c>
      <c r="Q31" s="209">
        <f t="shared" si="3"/>
        <v>39</v>
      </c>
      <c r="R31" s="420">
        <f t="shared" si="3"/>
        <v>27</v>
      </c>
      <c r="S31" s="420">
        <f t="shared" si="3"/>
        <v>84</v>
      </c>
      <c r="T31" s="420">
        <f t="shared" si="3"/>
        <v>129</v>
      </c>
      <c r="U31" s="420">
        <f t="shared" si="3"/>
        <v>268</v>
      </c>
      <c r="V31" s="419">
        <f t="shared" si="5"/>
        <v>3132</v>
      </c>
      <c r="W31" s="419">
        <f t="shared" si="4"/>
        <v>3679</v>
      </c>
    </row>
    <row r="32" spans="1:23" x14ac:dyDescent="0.25">
      <c r="A32" s="474"/>
      <c r="B32" s="26" t="s">
        <v>74</v>
      </c>
      <c r="C32" s="208">
        <v>24</v>
      </c>
      <c r="D32" s="208">
        <v>13</v>
      </c>
      <c r="E32" s="208">
        <v>32</v>
      </c>
      <c r="F32" s="208">
        <v>54</v>
      </c>
      <c r="G32" s="208">
        <v>88</v>
      </c>
      <c r="H32" s="208">
        <v>1978</v>
      </c>
      <c r="I32" s="206">
        <f t="shared" si="1"/>
        <v>2189</v>
      </c>
      <c r="J32" s="209">
        <v>61</v>
      </c>
      <c r="K32" s="208">
        <v>29</v>
      </c>
      <c r="L32" s="208">
        <v>109</v>
      </c>
      <c r="M32" s="208">
        <v>120</v>
      </c>
      <c r="N32" s="208">
        <v>187</v>
      </c>
      <c r="O32" s="208">
        <v>1209</v>
      </c>
      <c r="P32" s="209">
        <f t="shared" si="2"/>
        <v>1715</v>
      </c>
      <c r="Q32" s="209">
        <f t="shared" si="3"/>
        <v>85</v>
      </c>
      <c r="R32" s="420">
        <f t="shared" si="3"/>
        <v>42</v>
      </c>
      <c r="S32" s="420">
        <f t="shared" si="3"/>
        <v>141</v>
      </c>
      <c r="T32" s="420">
        <f t="shared" si="3"/>
        <v>174</v>
      </c>
      <c r="U32" s="420">
        <f t="shared" si="3"/>
        <v>275</v>
      </c>
      <c r="V32" s="419">
        <f t="shared" si="5"/>
        <v>3187</v>
      </c>
      <c r="W32" s="419">
        <f t="shared" si="4"/>
        <v>3904</v>
      </c>
    </row>
    <row r="33" spans="1:23" x14ac:dyDescent="0.25">
      <c r="A33" s="474"/>
      <c r="B33" s="26" t="s">
        <v>75</v>
      </c>
      <c r="C33" s="208">
        <v>28</v>
      </c>
      <c r="D33" s="208">
        <v>18</v>
      </c>
      <c r="E33" s="208">
        <v>36</v>
      </c>
      <c r="F33" s="208">
        <v>68</v>
      </c>
      <c r="G33" s="208">
        <v>144</v>
      </c>
      <c r="H33" s="208">
        <v>2000</v>
      </c>
      <c r="I33" s="206">
        <f t="shared" si="1"/>
        <v>2294</v>
      </c>
      <c r="J33" s="209">
        <v>21</v>
      </c>
      <c r="K33" s="208">
        <v>9</v>
      </c>
      <c r="L33" s="208">
        <v>24</v>
      </c>
      <c r="M33" s="208">
        <v>32</v>
      </c>
      <c r="N33" s="208">
        <v>66</v>
      </c>
      <c r="O33" s="208">
        <v>346</v>
      </c>
      <c r="P33" s="209">
        <f t="shared" si="2"/>
        <v>498</v>
      </c>
      <c r="Q33" s="209">
        <f t="shared" si="3"/>
        <v>49</v>
      </c>
      <c r="R33" s="420">
        <f t="shared" si="3"/>
        <v>27</v>
      </c>
      <c r="S33" s="420">
        <f t="shared" si="3"/>
        <v>60</v>
      </c>
      <c r="T33" s="420">
        <f t="shared" si="3"/>
        <v>100</v>
      </c>
      <c r="U33" s="420">
        <f t="shared" si="3"/>
        <v>210</v>
      </c>
      <c r="V33" s="419">
        <f t="shared" si="5"/>
        <v>2346</v>
      </c>
      <c r="W33" s="419">
        <f t="shared" si="4"/>
        <v>2792</v>
      </c>
    </row>
    <row r="34" spans="1:23" x14ac:dyDescent="0.25">
      <c r="A34" s="474"/>
      <c r="B34" s="26" t="s">
        <v>76</v>
      </c>
      <c r="C34" s="208">
        <v>13</v>
      </c>
      <c r="D34" s="208">
        <v>7</v>
      </c>
      <c r="E34" s="208">
        <v>21</v>
      </c>
      <c r="F34" s="208">
        <v>26</v>
      </c>
      <c r="G34" s="208">
        <v>38</v>
      </c>
      <c r="H34" s="208">
        <v>784</v>
      </c>
      <c r="I34" s="206">
        <f t="shared" si="1"/>
        <v>889</v>
      </c>
      <c r="J34" s="209">
        <v>2</v>
      </c>
      <c r="K34" s="208">
        <v>4</v>
      </c>
      <c r="L34" s="208">
        <v>10</v>
      </c>
      <c r="M34" s="208">
        <v>9</v>
      </c>
      <c r="N34" s="208">
        <v>16</v>
      </c>
      <c r="O34" s="208">
        <v>105</v>
      </c>
      <c r="P34" s="209">
        <f t="shared" si="2"/>
        <v>146</v>
      </c>
      <c r="Q34" s="209">
        <f t="shared" si="3"/>
        <v>15</v>
      </c>
      <c r="R34" s="420">
        <f t="shared" si="3"/>
        <v>11</v>
      </c>
      <c r="S34" s="420">
        <f t="shared" si="3"/>
        <v>31</v>
      </c>
      <c r="T34" s="420">
        <f t="shared" si="3"/>
        <v>35</v>
      </c>
      <c r="U34" s="420">
        <f t="shared" si="3"/>
        <v>54</v>
      </c>
      <c r="V34" s="419">
        <f t="shared" si="5"/>
        <v>889</v>
      </c>
      <c r="W34" s="419">
        <f t="shared" si="4"/>
        <v>1035</v>
      </c>
    </row>
    <row r="35" spans="1:23" x14ac:dyDescent="0.25">
      <c r="A35" s="474"/>
      <c r="B35" s="26" t="s">
        <v>77</v>
      </c>
      <c r="C35" s="208">
        <v>3</v>
      </c>
      <c r="D35" s="208"/>
      <c r="E35" s="208">
        <v>1</v>
      </c>
      <c r="F35" s="208">
        <v>1</v>
      </c>
      <c r="G35" s="208">
        <v>10</v>
      </c>
      <c r="H35" s="208">
        <v>117</v>
      </c>
      <c r="I35" s="206">
        <f t="shared" si="1"/>
        <v>132</v>
      </c>
      <c r="J35" s="209">
        <v>3</v>
      </c>
      <c r="K35" s="208">
        <v>1</v>
      </c>
      <c r="L35" s="208">
        <v>3</v>
      </c>
      <c r="M35" s="208">
        <v>1</v>
      </c>
      <c r="N35" s="208">
        <v>4</v>
      </c>
      <c r="O35" s="208">
        <v>40</v>
      </c>
      <c r="P35" s="209">
        <f t="shared" si="2"/>
        <v>52</v>
      </c>
      <c r="Q35" s="209">
        <f t="shared" si="3"/>
        <v>6</v>
      </c>
      <c r="R35" s="420">
        <f t="shared" si="3"/>
        <v>1</v>
      </c>
      <c r="S35" s="420">
        <f t="shared" si="3"/>
        <v>4</v>
      </c>
      <c r="T35" s="420">
        <f t="shared" si="3"/>
        <v>2</v>
      </c>
      <c r="U35" s="420">
        <f t="shared" si="3"/>
        <v>14</v>
      </c>
      <c r="V35" s="419">
        <f t="shared" si="5"/>
        <v>157</v>
      </c>
      <c r="W35" s="419">
        <f t="shared" si="4"/>
        <v>184</v>
      </c>
    </row>
    <row r="36" spans="1:23" x14ac:dyDescent="0.25">
      <c r="A36" s="474"/>
      <c r="B36" s="26" t="s">
        <v>78</v>
      </c>
      <c r="C36" s="208">
        <v>45</v>
      </c>
      <c r="D36" s="208">
        <v>17</v>
      </c>
      <c r="E36" s="208">
        <v>76</v>
      </c>
      <c r="F36" s="208">
        <v>98</v>
      </c>
      <c r="G36" s="208">
        <v>158</v>
      </c>
      <c r="H36" s="208">
        <v>2481</v>
      </c>
      <c r="I36" s="206">
        <f t="shared" si="1"/>
        <v>2875</v>
      </c>
      <c r="J36" s="209">
        <v>28</v>
      </c>
      <c r="K36" s="208">
        <v>13</v>
      </c>
      <c r="L36" s="208">
        <v>63</v>
      </c>
      <c r="M36" s="208">
        <v>86</v>
      </c>
      <c r="N36" s="208">
        <v>169</v>
      </c>
      <c r="O36" s="208">
        <v>831</v>
      </c>
      <c r="P36" s="209">
        <f t="shared" si="2"/>
        <v>1190</v>
      </c>
      <c r="Q36" s="209">
        <f t="shared" si="3"/>
        <v>73</v>
      </c>
      <c r="R36" s="420">
        <f t="shared" si="3"/>
        <v>30</v>
      </c>
      <c r="S36" s="420">
        <f t="shared" si="3"/>
        <v>139</v>
      </c>
      <c r="T36" s="420">
        <f t="shared" si="3"/>
        <v>184</v>
      </c>
      <c r="U36" s="420">
        <f t="shared" si="3"/>
        <v>327</v>
      </c>
      <c r="V36" s="419">
        <f t="shared" si="5"/>
        <v>3312</v>
      </c>
      <c r="W36" s="419">
        <f t="shared" si="4"/>
        <v>4065</v>
      </c>
    </row>
    <row r="37" spans="1:23" x14ac:dyDescent="0.25">
      <c r="A37" s="474"/>
      <c r="B37" s="26" t="s">
        <v>79</v>
      </c>
      <c r="C37" s="208">
        <v>27</v>
      </c>
      <c r="D37" s="208">
        <v>17</v>
      </c>
      <c r="E37" s="208">
        <v>53</v>
      </c>
      <c r="F37" s="208">
        <v>61</v>
      </c>
      <c r="G37" s="208">
        <v>127</v>
      </c>
      <c r="H37" s="208">
        <v>1897</v>
      </c>
      <c r="I37" s="206">
        <f t="shared" si="1"/>
        <v>2182</v>
      </c>
      <c r="J37" s="209">
        <v>110</v>
      </c>
      <c r="K37" s="208">
        <v>65</v>
      </c>
      <c r="L37" s="208">
        <v>209</v>
      </c>
      <c r="M37" s="208">
        <v>260</v>
      </c>
      <c r="N37" s="208">
        <v>457</v>
      </c>
      <c r="O37" s="208">
        <v>2327</v>
      </c>
      <c r="P37" s="209">
        <f t="shared" si="2"/>
        <v>3428</v>
      </c>
      <c r="Q37" s="209">
        <f t="shared" si="3"/>
        <v>137</v>
      </c>
      <c r="R37" s="420">
        <f t="shared" si="3"/>
        <v>82</v>
      </c>
      <c r="S37" s="420">
        <f t="shared" si="3"/>
        <v>262</v>
      </c>
      <c r="T37" s="420">
        <f t="shared" si="3"/>
        <v>321</v>
      </c>
      <c r="U37" s="420">
        <f t="shared" si="3"/>
        <v>584</v>
      </c>
      <c r="V37" s="419">
        <f t="shared" si="5"/>
        <v>4224</v>
      </c>
      <c r="W37" s="419">
        <f t="shared" si="4"/>
        <v>5610</v>
      </c>
    </row>
    <row r="38" spans="1:23" x14ac:dyDescent="0.25">
      <c r="A38" s="474"/>
      <c r="B38" s="26" t="s">
        <v>80</v>
      </c>
      <c r="C38" s="208">
        <v>2</v>
      </c>
      <c r="D38" s="208"/>
      <c r="E38" s="208">
        <v>5</v>
      </c>
      <c r="F38" s="208">
        <v>10</v>
      </c>
      <c r="G38" s="208">
        <v>9</v>
      </c>
      <c r="H38" s="208">
        <v>419</v>
      </c>
      <c r="I38" s="206">
        <f t="shared" si="1"/>
        <v>445</v>
      </c>
      <c r="J38" s="209">
        <v>2</v>
      </c>
      <c r="K38" s="208">
        <v>3</v>
      </c>
      <c r="L38" s="208">
        <v>2</v>
      </c>
      <c r="M38" s="208">
        <v>9</v>
      </c>
      <c r="N38" s="208">
        <v>17</v>
      </c>
      <c r="O38" s="208">
        <v>94</v>
      </c>
      <c r="P38" s="209">
        <f t="shared" si="2"/>
        <v>127</v>
      </c>
      <c r="Q38" s="209">
        <f t="shared" si="3"/>
        <v>4</v>
      </c>
      <c r="R38" s="420">
        <f t="shared" si="3"/>
        <v>3</v>
      </c>
      <c r="S38" s="420">
        <f t="shared" si="3"/>
        <v>7</v>
      </c>
      <c r="T38" s="420">
        <f t="shared" si="3"/>
        <v>19</v>
      </c>
      <c r="U38" s="420">
        <f t="shared" si="3"/>
        <v>26</v>
      </c>
      <c r="V38" s="419">
        <f t="shared" si="5"/>
        <v>513</v>
      </c>
      <c r="W38" s="419">
        <f t="shared" si="4"/>
        <v>572</v>
      </c>
    </row>
    <row r="39" spans="1:23" x14ac:dyDescent="0.25">
      <c r="A39" s="474" t="s">
        <v>128</v>
      </c>
      <c r="B39" s="26" t="s">
        <v>81</v>
      </c>
      <c r="C39" s="208">
        <v>54</v>
      </c>
      <c r="D39" s="208">
        <v>33</v>
      </c>
      <c r="E39" s="208">
        <v>95</v>
      </c>
      <c r="F39" s="208">
        <v>123</v>
      </c>
      <c r="G39" s="208">
        <v>295</v>
      </c>
      <c r="H39" s="208">
        <v>4958</v>
      </c>
      <c r="I39" s="206">
        <f t="shared" si="1"/>
        <v>5558</v>
      </c>
      <c r="J39" s="209">
        <v>33</v>
      </c>
      <c r="K39" s="208">
        <v>11</v>
      </c>
      <c r="L39" s="208">
        <v>48</v>
      </c>
      <c r="M39" s="208">
        <v>71</v>
      </c>
      <c r="N39" s="208">
        <v>132</v>
      </c>
      <c r="O39" s="208">
        <v>800</v>
      </c>
      <c r="P39" s="209">
        <f t="shared" si="2"/>
        <v>1095</v>
      </c>
      <c r="Q39" s="209">
        <f t="shared" si="3"/>
        <v>87</v>
      </c>
      <c r="R39" s="420">
        <f t="shared" si="3"/>
        <v>44</v>
      </c>
      <c r="S39" s="420">
        <f t="shared" si="3"/>
        <v>143</v>
      </c>
      <c r="T39" s="420">
        <f t="shared" si="3"/>
        <v>194</v>
      </c>
      <c r="U39" s="420">
        <f t="shared" si="3"/>
        <v>427</v>
      </c>
      <c r="V39" s="419">
        <f t="shared" si="5"/>
        <v>5758</v>
      </c>
      <c r="W39" s="419">
        <f t="shared" si="4"/>
        <v>6653</v>
      </c>
    </row>
    <row r="40" spans="1:23" x14ac:dyDescent="0.25">
      <c r="A40" s="474"/>
      <c r="B40" s="26" t="s">
        <v>82</v>
      </c>
      <c r="C40" s="208">
        <v>14</v>
      </c>
      <c r="D40" s="208">
        <v>13</v>
      </c>
      <c r="E40" s="208">
        <v>33</v>
      </c>
      <c r="F40" s="208">
        <v>45</v>
      </c>
      <c r="G40" s="208">
        <v>80</v>
      </c>
      <c r="H40" s="208">
        <v>1358</v>
      </c>
      <c r="I40" s="206">
        <f t="shared" si="1"/>
        <v>1543</v>
      </c>
      <c r="J40" s="209">
        <v>7</v>
      </c>
      <c r="K40" s="208">
        <v>5</v>
      </c>
      <c r="L40" s="208">
        <v>20</v>
      </c>
      <c r="M40" s="208">
        <v>31</v>
      </c>
      <c r="N40" s="208">
        <v>40</v>
      </c>
      <c r="O40" s="208">
        <v>164</v>
      </c>
      <c r="P40" s="209">
        <f t="shared" si="2"/>
        <v>267</v>
      </c>
      <c r="Q40" s="209">
        <f t="shared" si="3"/>
        <v>21</v>
      </c>
      <c r="R40" s="420">
        <f t="shared" si="3"/>
        <v>18</v>
      </c>
      <c r="S40" s="420">
        <f t="shared" si="3"/>
        <v>53</v>
      </c>
      <c r="T40" s="420">
        <f t="shared" si="3"/>
        <v>76</v>
      </c>
      <c r="U40" s="420">
        <f t="shared" si="3"/>
        <v>120</v>
      </c>
      <c r="V40" s="419">
        <f t="shared" si="5"/>
        <v>1522</v>
      </c>
      <c r="W40" s="419">
        <f t="shared" si="4"/>
        <v>1810</v>
      </c>
    </row>
    <row r="41" spans="1:23" x14ac:dyDescent="0.25">
      <c r="A41" s="474"/>
      <c r="B41" s="26" t="s">
        <v>83</v>
      </c>
      <c r="C41" s="208">
        <v>35</v>
      </c>
      <c r="D41" s="208">
        <v>21</v>
      </c>
      <c r="E41" s="208">
        <v>62</v>
      </c>
      <c r="F41" s="208">
        <v>65</v>
      </c>
      <c r="G41" s="208">
        <v>135</v>
      </c>
      <c r="H41" s="208">
        <v>2749</v>
      </c>
      <c r="I41" s="206">
        <f t="shared" si="1"/>
        <v>3067</v>
      </c>
      <c r="J41" s="209">
        <v>24</v>
      </c>
      <c r="K41" s="208">
        <v>15</v>
      </c>
      <c r="L41" s="208">
        <v>36</v>
      </c>
      <c r="M41" s="208">
        <v>47</v>
      </c>
      <c r="N41" s="208">
        <v>80</v>
      </c>
      <c r="O41" s="208">
        <v>583</v>
      </c>
      <c r="P41" s="209">
        <f t="shared" si="2"/>
        <v>785</v>
      </c>
      <c r="Q41" s="209">
        <f t="shared" si="3"/>
        <v>59</v>
      </c>
      <c r="R41" s="420">
        <f t="shared" si="3"/>
        <v>36</v>
      </c>
      <c r="S41" s="420">
        <f t="shared" si="3"/>
        <v>98</v>
      </c>
      <c r="T41" s="420">
        <f t="shared" si="3"/>
        <v>112</v>
      </c>
      <c r="U41" s="420">
        <f t="shared" si="3"/>
        <v>215</v>
      </c>
      <c r="V41" s="419">
        <f t="shared" si="5"/>
        <v>3332</v>
      </c>
      <c r="W41" s="419">
        <f t="shared" si="4"/>
        <v>3852</v>
      </c>
    </row>
    <row r="42" spans="1:23" x14ac:dyDescent="0.25">
      <c r="A42" s="474"/>
      <c r="B42" s="26" t="s">
        <v>84</v>
      </c>
      <c r="C42" s="208">
        <v>34</v>
      </c>
      <c r="D42" s="208">
        <v>17</v>
      </c>
      <c r="E42" s="208">
        <v>52</v>
      </c>
      <c r="F42" s="208">
        <v>74</v>
      </c>
      <c r="G42" s="208">
        <v>139</v>
      </c>
      <c r="H42" s="208">
        <v>2297</v>
      </c>
      <c r="I42" s="206">
        <f t="shared" si="1"/>
        <v>2613</v>
      </c>
      <c r="J42" s="209">
        <v>50</v>
      </c>
      <c r="K42" s="208">
        <v>29</v>
      </c>
      <c r="L42" s="208">
        <v>73</v>
      </c>
      <c r="M42" s="208">
        <v>96</v>
      </c>
      <c r="N42" s="208">
        <v>175</v>
      </c>
      <c r="O42" s="208">
        <v>919</v>
      </c>
      <c r="P42" s="209">
        <f t="shared" si="2"/>
        <v>1342</v>
      </c>
      <c r="Q42" s="209">
        <f t="shared" si="3"/>
        <v>84</v>
      </c>
      <c r="R42" s="420">
        <f t="shared" si="3"/>
        <v>46</v>
      </c>
      <c r="S42" s="420">
        <f t="shared" si="3"/>
        <v>125</v>
      </c>
      <c r="T42" s="420">
        <f t="shared" si="3"/>
        <v>170</v>
      </c>
      <c r="U42" s="420">
        <f t="shared" si="3"/>
        <v>314</v>
      </c>
      <c r="V42" s="419">
        <f t="shared" si="5"/>
        <v>3216</v>
      </c>
      <c r="W42" s="419">
        <f t="shared" si="4"/>
        <v>3955</v>
      </c>
    </row>
    <row r="43" spans="1:23" x14ac:dyDescent="0.25">
      <c r="A43" s="474"/>
      <c r="B43" s="26" t="s">
        <v>85</v>
      </c>
      <c r="C43" s="208">
        <v>23</v>
      </c>
      <c r="D43" s="208">
        <v>6</v>
      </c>
      <c r="E43" s="208">
        <v>30</v>
      </c>
      <c r="F43" s="208">
        <v>43</v>
      </c>
      <c r="G43" s="208">
        <v>105</v>
      </c>
      <c r="H43" s="208">
        <v>1531</v>
      </c>
      <c r="I43" s="206">
        <f t="shared" si="1"/>
        <v>1738</v>
      </c>
      <c r="J43" s="209">
        <v>11</v>
      </c>
      <c r="K43" s="208">
        <v>6</v>
      </c>
      <c r="L43" s="208">
        <v>13</v>
      </c>
      <c r="M43" s="208">
        <v>28</v>
      </c>
      <c r="N43" s="208">
        <v>38</v>
      </c>
      <c r="O43" s="208">
        <v>249</v>
      </c>
      <c r="P43" s="209">
        <f t="shared" si="2"/>
        <v>345</v>
      </c>
      <c r="Q43" s="209">
        <f t="shared" si="3"/>
        <v>34</v>
      </c>
      <c r="R43" s="420">
        <f t="shared" si="3"/>
        <v>12</v>
      </c>
      <c r="S43" s="420">
        <f t="shared" si="3"/>
        <v>43</v>
      </c>
      <c r="T43" s="420">
        <f t="shared" si="3"/>
        <v>71</v>
      </c>
      <c r="U43" s="420">
        <f t="shared" si="3"/>
        <v>143</v>
      </c>
      <c r="V43" s="419">
        <f t="shared" si="5"/>
        <v>1780</v>
      </c>
      <c r="W43" s="419">
        <f t="shared" si="4"/>
        <v>2083</v>
      </c>
    </row>
    <row r="44" spans="1:23" x14ac:dyDescent="0.25">
      <c r="A44" s="474"/>
      <c r="B44" s="26" t="s">
        <v>86</v>
      </c>
      <c r="C44" s="208">
        <v>19</v>
      </c>
      <c r="D44" s="208">
        <v>10</v>
      </c>
      <c r="E44" s="208">
        <v>32</v>
      </c>
      <c r="F44" s="208">
        <v>40</v>
      </c>
      <c r="G44" s="208">
        <v>97</v>
      </c>
      <c r="H44" s="208">
        <v>1658</v>
      </c>
      <c r="I44" s="206">
        <f t="shared" si="1"/>
        <v>1856</v>
      </c>
      <c r="J44" s="209">
        <v>11</v>
      </c>
      <c r="K44" s="208">
        <v>5</v>
      </c>
      <c r="L44" s="208">
        <v>12</v>
      </c>
      <c r="M44" s="208">
        <v>20</v>
      </c>
      <c r="N44" s="208">
        <v>28</v>
      </c>
      <c r="O44" s="208">
        <v>185</v>
      </c>
      <c r="P44" s="209">
        <f t="shared" si="2"/>
        <v>261</v>
      </c>
      <c r="Q44" s="209">
        <f t="shared" si="3"/>
        <v>30</v>
      </c>
      <c r="R44" s="420">
        <f t="shared" si="3"/>
        <v>15</v>
      </c>
      <c r="S44" s="420">
        <f t="shared" si="3"/>
        <v>44</v>
      </c>
      <c r="T44" s="420">
        <f t="shared" si="3"/>
        <v>60</v>
      </c>
      <c r="U44" s="420">
        <f t="shared" si="3"/>
        <v>125</v>
      </c>
      <c r="V44" s="419">
        <f t="shared" si="5"/>
        <v>1843</v>
      </c>
      <c r="W44" s="419">
        <f t="shared" si="4"/>
        <v>2117</v>
      </c>
    </row>
    <row r="45" spans="1:23" x14ac:dyDescent="0.25">
      <c r="A45" s="474"/>
      <c r="B45" s="26" t="s">
        <v>87</v>
      </c>
      <c r="C45" s="208">
        <v>3</v>
      </c>
      <c r="D45" s="208">
        <v>6</v>
      </c>
      <c r="E45" s="208">
        <v>6</v>
      </c>
      <c r="F45" s="208">
        <v>3</v>
      </c>
      <c r="G45" s="208">
        <v>30</v>
      </c>
      <c r="H45" s="208">
        <v>355</v>
      </c>
      <c r="I45" s="206">
        <f t="shared" si="1"/>
        <v>403</v>
      </c>
      <c r="J45" s="209">
        <v>3</v>
      </c>
      <c r="K45" s="208"/>
      <c r="L45" s="208">
        <v>3</v>
      </c>
      <c r="M45" s="208">
        <v>6</v>
      </c>
      <c r="N45" s="208">
        <v>9</v>
      </c>
      <c r="O45" s="208">
        <v>59</v>
      </c>
      <c r="P45" s="209">
        <f t="shared" si="2"/>
        <v>80</v>
      </c>
      <c r="Q45" s="209">
        <f t="shared" si="3"/>
        <v>6</v>
      </c>
      <c r="R45" s="420">
        <f t="shared" si="3"/>
        <v>6</v>
      </c>
      <c r="S45" s="420">
        <f t="shared" si="3"/>
        <v>9</v>
      </c>
      <c r="T45" s="420">
        <f t="shared" si="3"/>
        <v>9</v>
      </c>
      <c r="U45" s="420">
        <f t="shared" si="3"/>
        <v>39</v>
      </c>
      <c r="V45" s="419">
        <f t="shared" si="5"/>
        <v>414</v>
      </c>
      <c r="W45" s="419">
        <f t="shared" si="4"/>
        <v>483</v>
      </c>
    </row>
    <row r="46" spans="1:23" x14ac:dyDescent="0.25">
      <c r="A46" s="474" t="s">
        <v>129</v>
      </c>
      <c r="B46" s="26" t="s">
        <v>88</v>
      </c>
      <c r="C46" s="208">
        <v>13</v>
      </c>
      <c r="D46" s="208">
        <v>6</v>
      </c>
      <c r="E46" s="208">
        <v>9</v>
      </c>
      <c r="F46" s="208">
        <v>12</v>
      </c>
      <c r="G46" s="208">
        <v>47</v>
      </c>
      <c r="H46" s="208">
        <v>1485</v>
      </c>
      <c r="I46" s="206">
        <f t="shared" si="1"/>
        <v>1572</v>
      </c>
      <c r="J46" s="209">
        <v>103</v>
      </c>
      <c r="K46" s="208">
        <v>61</v>
      </c>
      <c r="L46" s="208">
        <v>157</v>
      </c>
      <c r="M46" s="208">
        <v>224</v>
      </c>
      <c r="N46" s="208">
        <v>442</v>
      </c>
      <c r="O46" s="208">
        <v>2597</v>
      </c>
      <c r="P46" s="209">
        <f t="shared" si="2"/>
        <v>3584</v>
      </c>
      <c r="Q46" s="209">
        <f t="shared" si="3"/>
        <v>116</v>
      </c>
      <c r="R46" s="420">
        <f t="shared" si="3"/>
        <v>67</v>
      </c>
      <c r="S46" s="420">
        <f t="shared" si="3"/>
        <v>166</v>
      </c>
      <c r="T46" s="420">
        <f t="shared" si="3"/>
        <v>236</v>
      </c>
      <c r="U46" s="420">
        <f t="shared" si="3"/>
        <v>489</v>
      </c>
      <c r="V46" s="419">
        <f t="shared" si="5"/>
        <v>4082</v>
      </c>
      <c r="W46" s="419">
        <f t="shared" si="4"/>
        <v>5156</v>
      </c>
    </row>
    <row r="47" spans="1:23" x14ac:dyDescent="0.25">
      <c r="A47" s="474"/>
      <c r="B47" s="26" t="s">
        <v>89</v>
      </c>
      <c r="C47" s="208">
        <v>32</v>
      </c>
      <c r="D47" s="208">
        <v>22</v>
      </c>
      <c r="E47" s="208">
        <v>49</v>
      </c>
      <c r="F47" s="208">
        <v>51</v>
      </c>
      <c r="G47" s="208">
        <v>107</v>
      </c>
      <c r="H47" s="208">
        <v>2809</v>
      </c>
      <c r="I47" s="206">
        <f t="shared" si="1"/>
        <v>3070</v>
      </c>
      <c r="J47" s="209">
        <v>160</v>
      </c>
      <c r="K47" s="208">
        <v>80</v>
      </c>
      <c r="L47" s="208">
        <v>257</v>
      </c>
      <c r="M47" s="208">
        <v>313</v>
      </c>
      <c r="N47" s="208">
        <v>645</v>
      </c>
      <c r="O47" s="208">
        <v>3851</v>
      </c>
      <c r="P47" s="209">
        <f t="shared" si="2"/>
        <v>5306</v>
      </c>
      <c r="Q47" s="209">
        <f t="shared" si="3"/>
        <v>192</v>
      </c>
      <c r="R47" s="420">
        <f t="shared" si="3"/>
        <v>102</v>
      </c>
      <c r="S47" s="420">
        <f t="shared" si="3"/>
        <v>306</v>
      </c>
      <c r="T47" s="420">
        <f t="shared" si="3"/>
        <v>364</v>
      </c>
      <c r="U47" s="420">
        <f t="shared" si="3"/>
        <v>752</v>
      </c>
      <c r="V47" s="419">
        <f t="shared" si="5"/>
        <v>6660</v>
      </c>
      <c r="W47" s="419">
        <f t="shared" si="4"/>
        <v>8376</v>
      </c>
    </row>
    <row r="48" spans="1:23" x14ac:dyDescent="0.25">
      <c r="A48" s="474"/>
      <c r="B48" s="26" t="s">
        <v>90</v>
      </c>
      <c r="C48" s="208">
        <v>28</v>
      </c>
      <c r="D48" s="208">
        <v>12</v>
      </c>
      <c r="E48" s="208">
        <v>40</v>
      </c>
      <c r="F48" s="208">
        <v>63</v>
      </c>
      <c r="G48" s="208">
        <v>120</v>
      </c>
      <c r="H48" s="208">
        <v>2382</v>
      </c>
      <c r="I48" s="206">
        <f t="shared" si="1"/>
        <v>2645</v>
      </c>
      <c r="J48" s="209">
        <v>64</v>
      </c>
      <c r="K48" s="208">
        <v>36</v>
      </c>
      <c r="L48" s="208">
        <v>92</v>
      </c>
      <c r="M48" s="208">
        <v>115</v>
      </c>
      <c r="N48" s="208">
        <v>198</v>
      </c>
      <c r="O48" s="208">
        <v>1424</v>
      </c>
      <c r="P48" s="209">
        <f t="shared" si="2"/>
        <v>1929</v>
      </c>
      <c r="Q48" s="209">
        <f t="shared" si="3"/>
        <v>92</v>
      </c>
      <c r="R48" s="420">
        <f t="shared" si="3"/>
        <v>48</v>
      </c>
      <c r="S48" s="420">
        <f t="shared" si="3"/>
        <v>132</v>
      </c>
      <c r="T48" s="420">
        <f t="shared" si="3"/>
        <v>178</v>
      </c>
      <c r="U48" s="420">
        <f t="shared" si="3"/>
        <v>318</v>
      </c>
      <c r="V48" s="419">
        <f t="shared" si="5"/>
        <v>3806</v>
      </c>
      <c r="W48" s="419">
        <f t="shared" si="4"/>
        <v>4574</v>
      </c>
    </row>
    <row r="49" spans="1:23" x14ac:dyDescent="0.25">
      <c r="A49" s="474"/>
      <c r="B49" s="26" t="s">
        <v>91</v>
      </c>
      <c r="C49" s="208">
        <v>22</v>
      </c>
      <c r="D49" s="208">
        <v>11</v>
      </c>
      <c r="E49" s="208">
        <v>45</v>
      </c>
      <c r="F49" s="208">
        <v>48</v>
      </c>
      <c r="G49" s="208">
        <v>112</v>
      </c>
      <c r="H49" s="208">
        <v>1659</v>
      </c>
      <c r="I49" s="206">
        <f t="shared" si="1"/>
        <v>1897</v>
      </c>
      <c r="J49" s="209">
        <v>28</v>
      </c>
      <c r="K49" s="208">
        <v>12</v>
      </c>
      <c r="L49" s="208">
        <v>46</v>
      </c>
      <c r="M49" s="208">
        <v>61</v>
      </c>
      <c r="N49" s="208">
        <v>107</v>
      </c>
      <c r="O49" s="208">
        <v>736</v>
      </c>
      <c r="P49" s="209">
        <f t="shared" si="2"/>
        <v>990</v>
      </c>
      <c r="Q49" s="209">
        <f t="shared" si="3"/>
        <v>50</v>
      </c>
      <c r="R49" s="420">
        <f t="shared" si="3"/>
        <v>23</v>
      </c>
      <c r="S49" s="420">
        <f t="shared" si="3"/>
        <v>91</v>
      </c>
      <c r="T49" s="420">
        <f t="shared" si="3"/>
        <v>109</v>
      </c>
      <c r="U49" s="420">
        <f t="shared" si="3"/>
        <v>219</v>
      </c>
      <c r="V49" s="419">
        <f t="shared" si="5"/>
        <v>2395</v>
      </c>
      <c r="W49" s="419">
        <f t="shared" si="4"/>
        <v>2887</v>
      </c>
    </row>
    <row r="50" spans="1:23" x14ac:dyDescent="0.25">
      <c r="A50" s="474"/>
      <c r="B50" s="26" t="s">
        <v>92</v>
      </c>
      <c r="C50" s="208">
        <v>65</v>
      </c>
      <c r="D50" s="208">
        <v>27</v>
      </c>
      <c r="E50" s="208">
        <v>82</v>
      </c>
      <c r="F50" s="208">
        <v>96</v>
      </c>
      <c r="G50" s="208">
        <v>258</v>
      </c>
      <c r="H50" s="208">
        <v>4510</v>
      </c>
      <c r="I50" s="206">
        <f t="shared" si="1"/>
        <v>5038</v>
      </c>
      <c r="J50" s="209">
        <v>152</v>
      </c>
      <c r="K50" s="208">
        <v>82</v>
      </c>
      <c r="L50" s="208">
        <v>248</v>
      </c>
      <c r="M50" s="208">
        <v>289</v>
      </c>
      <c r="N50" s="208">
        <v>536</v>
      </c>
      <c r="O50" s="208">
        <v>3522</v>
      </c>
      <c r="P50" s="209">
        <f t="shared" si="2"/>
        <v>4829</v>
      </c>
      <c r="Q50" s="209">
        <f t="shared" si="3"/>
        <v>217</v>
      </c>
      <c r="R50" s="420">
        <f t="shared" si="3"/>
        <v>109</v>
      </c>
      <c r="S50" s="420">
        <f t="shared" si="3"/>
        <v>330</v>
      </c>
      <c r="T50" s="420">
        <f t="shared" si="3"/>
        <v>385</v>
      </c>
      <c r="U50" s="420">
        <f t="shared" si="3"/>
        <v>794</v>
      </c>
      <c r="V50" s="419">
        <f t="shared" si="5"/>
        <v>8032</v>
      </c>
      <c r="W50" s="419">
        <f t="shared" si="4"/>
        <v>9867</v>
      </c>
    </row>
    <row r="51" spans="1:23" x14ac:dyDescent="0.25">
      <c r="A51" s="474"/>
      <c r="B51" s="26" t="s">
        <v>93</v>
      </c>
      <c r="C51" s="208">
        <v>59</v>
      </c>
      <c r="D51" s="208">
        <v>23</v>
      </c>
      <c r="E51" s="208">
        <v>75</v>
      </c>
      <c r="F51" s="208">
        <v>108</v>
      </c>
      <c r="G51" s="208">
        <v>247</v>
      </c>
      <c r="H51" s="208">
        <v>4686</v>
      </c>
      <c r="I51" s="206">
        <f t="shared" si="1"/>
        <v>5198</v>
      </c>
      <c r="J51" s="209">
        <v>144</v>
      </c>
      <c r="K51" s="208">
        <v>88</v>
      </c>
      <c r="L51" s="208">
        <v>249</v>
      </c>
      <c r="M51" s="208">
        <v>307</v>
      </c>
      <c r="N51" s="208">
        <v>686</v>
      </c>
      <c r="O51" s="208">
        <v>3913</v>
      </c>
      <c r="P51" s="209">
        <f t="shared" si="2"/>
        <v>5387</v>
      </c>
      <c r="Q51" s="209">
        <f t="shared" si="3"/>
        <v>203</v>
      </c>
      <c r="R51" s="420">
        <f t="shared" si="3"/>
        <v>111</v>
      </c>
      <c r="S51" s="420">
        <f t="shared" si="3"/>
        <v>324</v>
      </c>
      <c r="T51" s="420">
        <f t="shared" si="3"/>
        <v>415</v>
      </c>
      <c r="U51" s="420">
        <f t="shared" si="3"/>
        <v>933</v>
      </c>
      <c r="V51" s="419">
        <f t="shared" si="5"/>
        <v>8599</v>
      </c>
      <c r="W51" s="419">
        <f t="shared" si="4"/>
        <v>10585</v>
      </c>
    </row>
    <row r="52" spans="1:23" x14ac:dyDescent="0.25">
      <c r="A52" s="474"/>
      <c r="B52" s="26" t="s">
        <v>94</v>
      </c>
      <c r="C52" s="208">
        <v>33</v>
      </c>
      <c r="D52" s="208">
        <v>14</v>
      </c>
      <c r="E52" s="208">
        <v>38</v>
      </c>
      <c r="F52" s="208">
        <v>51</v>
      </c>
      <c r="G52" s="208">
        <v>120</v>
      </c>
      <c r="H52" s="208">
        <v>2484</v>
      </c>
      <c r="I52" s="206">
        <f t="shared" si="1"/>
        <v>2740</v>
      </c>
      <c r="J52" s="209">
        <v>36</v>
      </c>
      <c r="K52" s="208">
        <v>22</v>
      </c>
      <c r="L52" s="208">
        <v>56</v>
      </c>
      <c r="M52" s="208">
        <v>74</v>
      </c>
      <c r="N52" s="208">
        <v>132</v>
      </c>
      <c r="O52" s="208">
        <v>816</v>
      </c>
      <c r="P52" s="209">
        <f t="shared" si="2"/>
        <v>1136</v>
      </c>
      <c r="Q52" s="209">
        <f t="shared" si="3"/>
        <v>69</v>
      </c>
      <c r="R52" s="420">
        <f t="shared" si="3"/>
        <v>36</v>
      </c>
      <c r="S52" s="420">
        <f t="shared" si="3"/>
        <v>94</v>
      </c>
      <c r="T52" s="420">
        <f t="shared" si="3"/>
        <v>125</v>
      </c>
      <c r="U52" s="420">
        <f t="shared" si="3"/>
        <v>252</v>
      </c>
      <c r="V52" s="419">
        <f t="shared" si="5"/>
        <v>3300</v>
      </c>
      <c r="W52" s="419">
        <f t="shared" si="4"/>
        <v>3876</v>
      </c>
    </row>
    <row r="53" spans="1:23" x14ac:dyDescent="0.25">
      <c r="A53" s="474"/>
      <c r="B53" s="26" t="s">
        <v>95</v>
      </c>
      <c r="C53" s="208">
        <v>45</v>
      </c>
      <c r="D53" s="208">
        <v>23</v>
      </c>
      <c r="E53" s="208">
        <v>68</v>
      </c>
      <c r="F53" s="208">
        <v>102</v>
      </c>
      <c r="G53" s="208">
        <v>276</v>
      </c>
      <c r="H53" s="208">
        <v>5110</v>
      </c>
      <c r="I53" s="206">
        <f t="shared" si="1"/>
        <v>5624</v>
      </c>
      <c r="J53" s="209">
        <v>123</v>
      </c>
      <c r="K53" s="208">
        <v>56</v>
      </c>
      <c r="L53" s="208">
        <v>139</v>
      </c>
      <c r="M53" s="208">
        <v>163</v>
      </c>
      <c r="N53" s="208">
        <v>332</v>
      </c>
      <c r="O53" s="208">
        <v>2379</v>
      </c>
      <c r="P53" s="209">
        <f t="shared" si="2"/>
        <v>3192</v>
      </c>
      <c r="Q53" s="209">
        <f t="shared" si="3"/>
        <v>168</v>
      </c>
      <c r="R53" s="420">
        <f t="shared" si="3"/>
        <v>79</v>
      </c>
      <c r="S53" s="420">
        <f t="shared" si="3"/>
        <v>207</v>
      </c>
      <c r="T53" s="420">
        <f t="shared" si="3"/>
        <v>265</v>
      </c>
      <c r="U53" s="420">
        <f t="shared" si="3"/>
        <v>608</v>
      </c>
      <c r="V53" s="419">
        <f t="shared" si="5"/>
        <v>7489</v>
      </c>
      <c r="W53" s="419">
        <f t="shared" si="4"/>
        <v>8816</v>
      </c>
    </row>
    <row r="54" spans="1:23" x14ac:dyDescent="0.25">
      <c r="A54" s="474"/>
      <c r="B54" s="26" t="s">
        <v>96</v>
      </c>
      <c r="C54" s="208">
        <v>22</v>
      </c>
      <c r="D54" s="208">
        <v>6</v>
      </c>
      <c r="E54" s="208">
        <v>30</v>
      </c>
      <c r="F54" s="208">
        <v>38</v>
      </c>
      <c r="G54" s="208">
        <v>77</v>
      </c>
      <c r="H54" s="208">
        <v>1350</v>
      </c>
      <c r="I54" s="206">
        <f t="shared" si="1"/>
        <v>1523</v>
      </c>
      <c r="J54" s="209">
        <v>43</v>
      </c>
      <c r="K54" s="208">
        <v>19</v>
      </c>
      <c r="L54" s="208">
        <v>46</v>
      </c>
      <c r="M54" s="208">
        <v>57</v>
      </c>
      <c r="N54" s="208">
        <v>92</v>
      </c>
      <c r="O54" s="208">
        <v>784</v>
      </c>
      <c r="P54" s="209">
        <f t="shared" si="2"/>
        <v>1041</v>
      </c>
      <c r="Q54" s="209">
        <f t="shared" si="3"/>
        <v>65</v>
      </c>
      <c r="R54" s="420">
        <f t="shared" si="3"/>
        <v>25</v>
      </c>
      <c r="S54" s="420">
        <f t="shared" si="3"/>
        <v>76</v>
      </c>
      <c r="T54" s="420">
        <f t="shared" si="3"/>
        <v>95</v>
      </c>
      <c r="U54" s="420">
        <f t="shared" si="3"/>
        <v>169</v>
      </c>
      <c r="V54" s="419">
        <f t="shared" si="5"/>
        <v>2134</v>
      </c>
      <c r="W54" s="419">
        <f t="shared" si="4"/>
        <v>2564</v>
      </c>
    </row>
    <row r="55" spans="1:23" x14ac:dyDescent="0.25">
      <c r="A55" s="474"/>
      <c r="B55" s="26" t="s">
        <v>97</v>
      </c>
      <c r="C55" s="208">
        <v>46</v>
      </c>
      <c r="D55" s="208">
        <v>18</v>
      </c>
      <c r="E55" s="208">
        <v>62</v>
      </c>
      <c r="F55" s="208">
        <v>97</v>
      </c>
      <c r="G55" s="208">
        <v>219</v>
      </c>
      <c r="H55" s="208">
        <v>3128</v>
      </c>
      <c r="I55" s="206">
        <f t="shared" si="1"/>
        <v>3570</v>
      </c>
      <c r="J55" s="209">
        <v>31</v>
      </c>
      <c r="K55" s="208">
        <v>13</v>
      </c>
      <c r="L55" s="208">
        <v>58</v>
      </c>
      <c r="M55" s="208">
        <v>79</v>
      </c>
      <c r="N55" s="208">
        <v>131</v>
      </c>
      <c r="O55" s="208">
        <v>730</v>
      </c>
      <c r="P55" s="209">
        <f t="shared" si="2"/>
        <v>1042</v>
      </c>
      <c r="Q55" s="209">
        <f t="shared" si="3"/>
        <v>77</v>
      </c>
      <c r="R55" s="420">
        <f t="shared" si="3"/>
        <v>31</v>
      </c>
      <c r="S55" s="420">
        <f t="shared" si="3"/>
        <v>120</v>
      </c>
      <c r="T55" s="420">
        <f t="shared" si="3"/>
        <v>176</v>
      </c>
      <c r="U55" s="420">
        <f t="shared" si="3"/>
        <v>350</v>
      </c>
      <c r="V55" s="419">
        <f t="shared" si="5"/>
        <v>3858</v>
      </c>
      <c r="W55" s="419">
        <f t="shared" si="4"/>
        <v>4612</v>
      </c>
    </row>
    <row r="56" spans="1:23" x14ac:dyDescent="0.25">
      <c r="A56" s="474" t="s">
        <v>130</v>
      </c>
      <c r="B56" s="26" t="s">
        <v>98</v>
      </c>
      <c r="C56" s="208">
        <v>56</v>
      </c>
      <c r="D56" s="208">
        <v>20</v>
      </c>
      <c r="E56" s="208">
        <v>95</v>
      </c>
      <c r="F56" s="208">
        <v>106</v>
      </c>
      <c r="G56" s="208">
        <v>237</v>
      </c>
      <c r="H56" s="208">
        <v>4507</v>
      </c>
      <c r="I56" s="206">
        <f t="shared" si="1"/>
        <v>5021</v>
      </c>
      <c r="J56" s="209">
        <v>338</v>
      </c>
      <c r="K56" s="208">
        <v>165</v>
      </c>
      <c r="L56" s="208">
        <v>589</v>
      </c>
      <c r="M56" s="208">
        <v>724</v>
      </c>
      <c r="N56" s="208">
        <v>1408</v>
      </c>
      <c r="O56" s="208">
        <v>7767</v>
      </c>
      <c r="P56" s="209">
        <f t="shared" si="2"/>
        <v>10991</v>
      </c>
      <c r="Q56" s="209">
        <f t="shared" si="3"/>
        <v>394</v>
      </c>
      <c r="R56" s="420">
        <f t="shared" si="3"/>
        <v>185</v>
      </c>
      <c r="S56" s="420">
        <f t="shared" si="3"/>
        <v>684</v>
      </c>
      <c r="T56" s="420">
        <f t="shared" si="3"/>
        <v>830</v>
      </c>
      <c r="U56" s="420">
        <f t="shared" si="3"/>
        <v>1645</v>
      </c>
      <c r="V56" s="419">
        <f t="shared" si="5"/>
        <v>12274</v>
      </c>
      <c r="W56" s="419">
        <f t="shared" si="4"/>
        <v>16012</v>
      </c>
    </row>
    <row r="57" spans="1:23" x14ac:dyDescent="0.25">
      <c r="A57" s="474"/>
      <c r="B57" s="26" t="s">
        <v>99</v>
      </c>
      <c r="C57" s="208">
        <v>60</v>
      </c>
      <c r="D57" s="208">
        <v>31</v>
      </c>
      <c r="E57" s="208">
        <v>90</v>
      </c>
      <c r="F57" s="208">
        <v>157</v>
      </c>
      <c r="G57" s="208">
        <v>330</v>
      </c>
      <c r="H57" s="208">
        <v>4116</v>
      </c>
      <c r="I57" s="206">
        <f t="shared" si="1"/>
        <v>4784</v>
      </c>
      <c r="J57" s="209">
        <v>161</v>
      </c>
      <c r="K57" s="208">
        <v>83</v>
      </c>
      <c r="L57" s="208">
        <v>303</v>
      </c>
      <c r="M57" s="208">
        <v>348</v>
      </c>
      <c r="N57" s="208">
        <v>688</v>
      </c>
      <c r="O57" s="208">
        <v>3758</v>
      </c>
      <c r="P57" s="209">
        <f t="shared" si="2"/>
        <v>5341</v>
      </c>
      <c r="Q57" s="209">
        <f t="shared" si="3"/>
        <v>221</v>
      </c>
      <c r="R57" s="420">
        <f t="shared" si="3"/>
        <v>114</v>
      </c>
      <c r="S57" s="420">
        <f t="shared" si="3"/>
        <v>393</v>
      </c>
      <c r="T57" s="420">
        <f t="shared" si="3"/>
        <v>505</v>
      </c>
      <c r="U57" s="420">
        <f t="shared" si="3"/>
        <v>1018</v>
      </c>
      <c r="V57" s="419">
        <f t="shared" si="5"/>
        <v>7874</v>
      </c>
      <c r="W57" s="419">
        <f t="shared" si="4"/>
        <v>10125</v>
      </c>
    </row>
    <row r="58" spans="1:23" x14ac:dyDescent="0.25">
      <c r="A58" s="474"/>
      <c r="B58" s="26" t="s">
        <v>100</v>
      </c>
      <c r="C58" s="208">
        <v>33</v>
      </c>
      <c r="D58" s="208">
        <v>19</v>
      </c>
      <c r="E58" s="208">
        <v>51</v>
      </c>
      <c r="F58" s="208">
        <v>81</v>
      </c>
      <c r="G58" s="208">
        <v>162</v>
      </c>
      <c r="H58" s="208">
        <v>2879</v>
      </c>
      <c r="I58" s="206">
        <f t="shared" si="1"/>
        <v>3225</v>
      </c>
      <c r="J58" s="209">
        <v>112</v>
      </c>
      <c r="K58" s="208">
        <v>58</v>
      </c>
      <c r="L58" s="208">
        <v>177</v>
      </c>
      <c r="M58" s="208">
        <v>196</v>
      </c>
      <c r="N58" s="208">
        <v>398</v>
      </c>
      <c r="O58" s="208">
        <v>2180</v>
      </c>
      <c r="P58" s="209">
        <f t="shared" si="2"/>
        <v>3121</v>
      </c>
      <c r="Q58" s="209">
        <f t="shared" si="3"/>
        <v>145</v>
      </c>
      <c r="R58" s="420">
        <f t="shared" si="3"/>
        <v>77</v>
      </c>
      <c r="S58" s="420">
        <f t="shared" si="3"/>
        <v>228</v>
      </c>
      <c r="T58" s="420">
        <f t="shared" si="3"/>
        <v>277</v>
      </c>
      <c r="U58" s="420">
        <f t="shared" si="3"/>
        <v>560</v>
      </c>
      <c r="V58" s="419">
        <f t="shared" si="5"/>
        <v>5059</v>
      </c>
      <c r="W58" s="419">
        <f t="shared" si="4"/>
        <v>6346</v>
      </c>
    </row>
    <row r="59" spans="1:23" x14ac:dyDescent="0.25">
      <c r="A59" s="474"/>
      <c r="B59" s="26" t="s">
        <v>101</v>
      </c>
      <c r="C59" s="208">
        <v>40</v>
      </c>
      <c r="D59" s="208">
        <v>32</v>
      </c>
      <c r="E59" s="208">
        <v>68</v>
      </c>
      <c r="F59" s="208">
        <v>80</v>
      </c>
      <c r="G59" s="208">
        <v>166</v>
      </c>
      <c r="H59" s="208">
        <v>2964</v>
      </c>
      <c r="I59" s="206">
        <f t="shared" si="1"/>
        <v>3350</v>
      </c>
      <c r="J59" s="209">
        <v>61</v>
      </c>
      <c r="K59" s="208">
        <v>21</v>
      </c>
      <c r="L59" s="208">
        <v>102</v>
      </c>
      <c r="M59" s="208">
        <v>141</v>
      </c>
      <c r="N59" s="208">
        <v>270</v>
      </c>
      <c r="O59" s="208">
        <v>1479</v>
      </c>
      <c r="P59" s="209">
        <f t="shared" si="2"/>
        <v>2074</v>
      </c>
      <c r="Q59" s="209">
        <f t="shared" si="3"/>
        <v>101</v>
      </c>
      <c r="R59" s="420">
        <f t="shared" si="3"/>
        <v>53</v>
      </c>
      <c r="S59" s="420">
        <f t="shared" si="3"/>
        <v>170</v>
      </c>
      <c r="T59" s="420">
        <f t="shared" si="3"/>
        <v>221</v>
      </c>
      <c r="U59" s="420">
        <f t="shared" si="3"/>
        <v>436</v>
      </c>
      <c r="V59" s="419">
        <f t="shared" si="5"/>
        <v>4443</v>
      </c>
      <c r="W59" s="419">
        <f t="shared" si="4"/>
        <v>5424</v>
      </c>
    </row>
    <row r="60" spans="1:23" x14ac:dyDescent="0.25">
      <c r="A60" s="474"/>
      <c r="B60" s="26" t="s">
        <v>102</v>
      </c>
      <c r="C60" s="208">
        <v>43</v>
      </c>
      <c r="D60" s="208">
        <v>26</v>
      </c>
      <c r="E60" s="208">
        <v>78</v>
      </c>
      <c r="F60" s="208">
        <v>108</v>
      </c>
      <c r="G60" s="208">
        <v>226</v>
      </c>
      <c r="H60" s="208">
        <v>4132</v>
      </c>
      <c r="I60" s="206">
        <f t="shared" si="1"/>
        <v>4613</v>
      </c>
      <c r="J60" s="209">
        <v>105</v>
      </c>
      <c r="K60" s="208">
        <v>53</v>
      </c>
      <c r="L60" s="208">
        <v>176</v>
      </c>
      <c r="M60" s="208">
        <v>218</v>
      </c>
      <c r="N60" s="208">
        <v>377</v>
      </c>
      <c r="O60" s="208">
        <v>2275</v>
      </c>
      <c r="P60" s="209">
        <f t="shared" si="2"/>
        <v>3204</v>
      </c>
      <c r="Q60" s="209">
        <f t="shared" si="3"/>
        <v>148</v>
      </c>
      <c r="R60" s="420">
        <f t="shared" si="3"/>
        <v>79</v>
      </c>
      <c r="S60" s="420">
        <f t="shared" si="3"/>
        <v>254</v>
      </c>
      <c r="T60" s="420">
        <f t="shared" si="3"/>
        <v>326</v>
      </c>
      <c r="U60" s="420">
        <f t="shared" si="3"/>
        <v>603</v>
      </c>
      <c r="V60" s="419">
        <f t="shared" si="5"/>
        <v>6407</v>
      </c>
      <c r="W60" s="419">
        <f t="shared" si="4"/>
        <v>7817</v>
      </c>
    </row>
    <row r="61" spans="1:23" x14ac:dyDescent="0.25">
      <c r="A61" s="474" t="s">
        <v>131</v>
      </c>
      <c r="B61" s="26" t="s">
        <v>103</v>
      </c>
      <c r="C61" s="208">
        <v>75</v>
      </c>
      <c r="D61" s="208">
        <v>35</v>
      </c>
      <c r="E61" s="208">
        <v>121</v>
      </c>
      <c r="F61" s="208">
        <v>164</v>
      </c>
      <c r="G61" s="208">
        <v>342</v>
      </c>
      <c r="H61" s="208">
        <v>6105</v>
      </c>
      <c r="I61" s="206">
        <f t="shared" si="1"/>
        <v>6842</v>
      </c>
      <c r="J61" s="209">
        <v>200</v>
      </c>
      <c r="K61" s="208">
        <v>117</v>
      </c>
      <c r="L61" s="208">
        <v>337</v>
      </c>
      <c r="M61" s="208">
        <v>380</v>
      </c>
      <c r="N61" s="208">
        <v>732</v>
      </c>
      <c r="O61" s="208">
        <v>4522</v>
      </c>
      <c r="P61" s="209">
        <f t="shared" si="2"/>
        <v>6288</v>
      </c>
      <c r="Q61" s="209">
        <f t="shared" si="3"/>
        <v>275</v>
      </c>
      <c r="R61" s="420">
        <f t="shared" si="3"/>
        <v>152</v>
      </c>
      <c r="S61" s="420">
        <f t="shared" si="3"/>
        <v>458</v>
      </c>
      <c r="T61" s="420">
        <f t="shared" si="3"/>
        <v>544</v>
      </c>
      <c r="U61" s="420">
        <f t="shared" si="3"/>
        <v>1074</v>
      </c>
      <c r="V61" s="419">
        <f t="shared" si="5"/>
        <v>10627</v>
      </c>
      <c r="W61" s="419">
        <f t="shared" si="4"/>
        <v>13130</v>
      </c>
    </row>
    <row r="62" spans="1:23" x14ac:dyDescent="0.25">
      <c r="A62" s="474"/>
      <c r="B62" s="26" t="s">
        <v>104</v>
      </c>
      <c r="C62" s="208">
        <v>51</v>
      </c>
      <c r="D62" s="208">
        <v>22</v>
      </c>
      <c r="E62" s="208">
        <v>74</v>
      </c>
      <c r="F62" s="208">
        <v>88</v>
      </c>
      <c r="G62" s="208">
        <v>169</v>
      </c>
      <c r="H62" s="208">
        <v>3980</v>
      </c>
      <c r="I62" s="206">
        <f t="shared" si="1"/>
        <v>4384</v>
      </c>
      <c r="J62" s="209">
        <v>114</v>
      </c>
      <c r="K62" s="208">
        <v>55</v>
      </c>
      <c r="L62" s="208">
        <v>174</v>
      </c>
      <c r="M62" s="208">
        <v>184</v>
      </c>
      <c r="N62" s="208">
        <v>332</v>
      </c>
      <c r="O62" s="208">
        <v>2320</v>
      </c>
      <c r="P62" s="209">
        <f t="shared" si="2"/>
        <v>3179</v>
      </c>
      <c r="Q62" s="209">
        <f t="shared" si="3"/>
        <v>165</v>
      </c>
      <c r="R62" s="420">
        <f t="shared" si="3"/>
        <v>77</v>
      </c>
      <c r="S62" s="420">
        <f t="shared" si="3"/>
        <v>248</v>
      </c>
      <c r="T62" s="420">
        <f t="shared" si="3"/>
        <v>272</v>
      </c>
      <c r="U62" s="420">
        <f t="shared" si="3"/>
        <v>501</v>
      </c>
      <c r="V62" s="419">
        <f t="shared" si="5"/>
        <v>6300</v>
      </c>
      <c r="W62" s="419">
        <f t="shared" si="4"/>
        <v>7563</v>
      </c>
    </row>
    <row r="63" spans="1:23" x14ac:dyDescent="0.25">
      <c r="A63" s="474"/>
      <c r="B63" s="26" t="s">
        <v>105</v>
      </c>
      <c r="C63" s="208">
        <v>26</v>
      </c>
      <c r="D63" s="208">
        <v>13</v>
      </c>
      <c r="E63" s="208">
        <v>14</v>
      </c>
      <c r="F63" s="208">
        <v>25</v>
      </c>
      <c r="G63" s="208">
        <v>58</v>
      </c>
      <c r="H63" s="208">
        <v>783</v>
      </c>
      <c r="I63" s="206">
        <f t="shared" si="1"/>
        <v>919</v>
      </c>
      <c r="J63" s="209">
        <v>14</v>
      </c>
      <c r="K63" s="208">
        <v>4</v>
      </c>
      <c r="L63" s="208">
        <v>18</v>
      </c>
      <c r="M63" s="208">
        <v>27</v>
      </c>
      <c r="N63" s="208">
        <v>50</v>
      </c>
      <c r="O63" s="208">
        <v>275</v>
      </c>
      <c r="P63" s="209">
        <f t="shared" si="2"/>
        <v>388</v>
      </c>
      <c r="Q63" s="209">
        <f t="shared" si="3"/>
        <v>40</v>
      </c>
      <c r="R63" s="420">
        <f t="shared" si="3"/>
        <v>17</v>
      </c>
      <c r="S63" s="420">
        <f t="shared" si="3"/>
        <v>32</v>
      </c>
      <c r="T63" s="420">
        <f t="shared" si="3"/>
        <v>52</v>
      </c>
      <c r="U63" s="420">
        <f t="shared" si="3"/>
        <v>108</v>
      </c>
      <c r="V63" s="419">
        <f t="shared" si="5"/>
        <v>1058</v>
      </c>
      <c r="W63" s="419">
        <f t="shared" si="4"/>
        <v>1307</v>
      </c>
    </row>
    <row r="64" spans="1:23" x14ac:dyDescent="0.25">
      <c r="A64" s="475" t="s">
        <v>133</v>
      </c>
      <c r="B64" s="26" t="s">
        <v>106</v>
      </c>
      <c r="C64" s="208">
        <v>34</v>
      </c>
      <c r="D64" s="208">
        <v>18</v>
      </c>
      <c r="E64" s="208">
        <v>66</v>
      </c>
      <c r="F64" s="208">
        <v>72</v>
      </c>
      <c r="G64" s="208">
        <v>144</v>
      </c>
      <c r="H64" s="208">
        <v>2556</v>
      </c>
      <c r="I64" s="206">
        <f t="shared" si="1"/>
        <v>2890</v>
      </c>
      <c r="J64" s="209">
        <v>56</v>
      </c>
      <c r="K64" s="208">
        <v>27</v>
      </c>
      <c r="L64" s="208">
        <v>77</v>
      </c>
      <c r="M64" s="208">
        <v>109</v>
      </c>
      <c r="N64" s="208">
        <v>172</v>
      </c>
      <c r="O64" s="208">
        <v>1124</v>
      </c>
      <c r="P64" s="209">
        <f t="shared" si="2"/>
        <v>1565</v>
      </c>
      <c r="Q64" s="209">
        <f t="shared" si="3"/>
        <v>90</v>
      </c>
      <c r="R64" s="420">
        <f t="shared" si="3"/>
        <v>45</v>
      </c>
      <c r="S64" s="420">
        <f t="shared" si="3"/>
        <v>143</v>
      </c>
      <c r="T64" s="420">
        <f t="shared" si="3"/>
        <v>181</v>
      </c>
      <c r="U64" s="420">
        <f t="shared" si="3"/>
        <v>316</v>
      </c>
      <c r="V64" s="419">
        <f t="shared" si="5"/>
        <v>3680</v>
      </c>
      <c r="W64" s="419">
        <f t="shared" si="4"/>
        <v>4455</v>
      </c>
    </row>
    <row r="65" spans="1:23" x14ac:dyDescent="0.25">
      <c r="A65" s="475"/>
      <c r="B65" s="26" t="s">
        <v>107</v>
      </c>
      <c r="C65" s="208">
        <v>23</v>
      </c>
      <c r="D65" s="208">
        <v>15</v>
      </c>
      <c r="E65" s="208">
        <v>25</v>
      </c>
      <c r="F65" s="208">
        <v>46</v>
      </c>
      <c r="G65" s="208">
        <v>91</v>
      </c>
      <c r="H65" s="208">
        <v>1705</v>
      </c>
      <c r="I65" s="206">
        <f t="shared" si="1"/>
        <v>1905</v>
      </c>
      <c r="J65" s="209">
        <v>81</v>
      </c>
      <c r="K65" s="208">
        <v>31</v>
      </c>
      <c r="L65" s="208">
        <v>115</v>
      </c>
      <c r="M65" s="208">
        <v>144</v>
      </c>
      <c r="N65" s="208">
        <v>270</v>
      </c>
      <c r="O65" s="208">
        <v>1353</v>
      </c>
      <c r="P65" s="209">
        <f t="shared" si="2"/>
        <v>1994</v>
      </c>
      <c r="Q65" s="209">
        <f t="shared" si="3"/>
        <v>104</v>
      </c>
      <c r="R65" s="420">
        <f t="shared" si="3"/>
        <v>46</v>
      </c>
      <c r="S65" s="420">
        <f t="shared" si="3"/>
        <v>140</v>
      </c>
      <c r="T65" s="420">
        <f t="shared" si="3"/>
        <v>190</v>
      </c>
      <c r="U65" s="420">
        <f t="shared" si="3"/>
        <v>361</v>
      </c>
      <c r="V65" s="419">
        <f t="shared" si="5"/>
        <v>3058</v>
      </c>
      <c r="W65" s="419">
        <f t="shared" si="4"/>
        <v>3899</v>
      </c>
    </row>
    <row r="66" spans="1:23" x14ac:dyDescent="0.25">
      <c r="A66" s="475"/>
      <c r="B66" s="26" t="s">
        <v>108</v>
      </c>
      <c r="C66" s="208">
        <v>16</v>
      </c>
      <c r="D66" s="208">
        <v>11</v>
      </c>
      <c r="E66" s="208">
        <v>23</v>
      </c>
      <c r="F66" s="208">
        <v>28</v>
      </c>
      <c r="G66" s="208">
        <v>52</v>
      </c>
      <c r="H66" s="208">
        <v>916</v>
      </c>
      <c r="I66" s="206">
        <f t="shared" si="1"/>
        <v>1046</v>
      </c>
      <c r="J66" s="209">
        <v>24</v>
      </c>
      <c r="K66" s="208">
        <v>17</v>
      </c>
      <c r="L66" s="208">
        <v>43</v>
      </c>
      <c r="M66" s="208">
        <v>56</v>
      </c>
      <c r="N66" s="208">
        <v>89</v>
      </c>
      <c r="O66" s="208">
        <v>611</v>
      </c>
      <c r="P66" s="209">
        <f t="shared" si="2"/>
        <v>840</v>
      </c>
      <c r="Q66" s="209">
        <f t="shared" si="3"/>
        <v>40</v>
      </c>
      <c r="R66" s="420">
        <f t="shared" si="3"/>
        <v>28</v>
      </c>
      <c r="S66" s="420">
        <f t="shared" si="3"/>
        <v>66</v>
      </c>
      <c r="T66" s="420">
        <f t="shared" si="3"/>
        <v>84</v>
      </c>
      <c r="U66" s="420">
        <f t="shared" si="3"/>
        <v>141</v>
      </c>
      <c r="V66" s="419">
        <f t="shared" si="5"/>
        <v>1527</v>
      </c>
      <c r="W66" s="419">
        <f t="shared" si="4"/>
        <v>1886</v>
      </c>
    </row>
    <row r="67" spans="1:23" x14ac:dyDescent="0.25">
      <c r="A67" s="475"/>
      <c r="B67" s="26" t="s">
        <v>109</v>
      </c>
      <c r="C67" s="208">
        <v>17</v>
      </c>
      <c r="D67" s="208">
        <v>1</v>
      </c>
      <c r="E67" s="208">
        <v>19</v>
      </c>
      <c r="F67" s="208">
        <v>26</v>
      </c>
      <c r="G67" s="208">
        <v>73</v>
      </c>
      <c r="H67" s="208">
        <v>1178</v>
      </c>
      <c r="I67" s="206">
        <f t="shared" si="1"/>
        <v>1314</v>
      </c>
      <c r="J67" s="209">
        <v>67</v>
      </c>
      <c r="K67" s="208">
        <v>38</v>
      </c>
      <c r="L67" s="208">
        <v>129</v>
      </c>
      <c r="M67" s="208">
        <v>164</v>
      </c>
      <c r="N67" s="208">
        <v>285</v>
      </c>
      <c r="O67" s="208">
        <v>1472</v>
      </c>
      <c r="P67" s="209">
        <f t="shared" si="2"/>
        <v>2155</v>
      </c>
      <c r="Q67" s="209">
        <f t="shared" si="3"/>
        <v>84</v>
      </c>
      <c r="R67" s="420">
        <f t="shared" si="3"/>
        <v>39</v>
      </c>
      <c r="S67" s="420">
        <f t="shared" si="3"/>
        <v>148</v>
      </c>
      <c r="T67" s="420">
        <f t="shared" si="3"/>
        <v>190</v>
      </c>
      <c r="U67" s="420">
        <f t="shared" si="3"/>
        <v>358</v>
      </c>
      <c r="V67" s="419">
        <f t="shared" si="5"/>
        <v>2650</v>
      </c>
      <c r="W67" s="419">
        <f t="shared" si="4"/>
        <v>3469</v>
      </c>
    </row>
    <row r="68" spans="1:23" x14ac:dyDescent="0.25">
      <c r="A68" s="475"/>
      <c r="B68" s="26" t="s">
        <v>110</v>
      </c>
      <c r="C68" s="208">
        <v>10</v>
      </c>
      <c r="D68" s="208">
        <v>5</v>
      </c>
      <c r="E68" s="208">
        <v>9</v>
      </c>
      <c r="F68" s="208">
        <v>14</v>
      </c>
      <c r="G68" s="208">
        <v>43</v>
      </c>
      <c r="H68" s="208">
        <v>795</v>
      </c>
      <c r="I68" s="206">
        <f t="shared" si="1"/>
        <v>876</v>
      </c>
      <c r="J68" s="209">
        <v>17</v>
      </c>
      <c r="K68" s="208">
        <v>14</v>
      </c>
      <c r="L68" s="208">
        <v>29</v>
      </c>
      <c r="M68" s="208">
        <v>56</v>
      </c>
      <c r="N68" s="208">
        <v>97</v>
      </c>
      <c r="O68" s="208">
        <v>654</v>
      </c>
      <c r="P68" s="209">
        <f t="shared" si="2"/>
        <v>867</v>
      </c>
      <c r="Q68" s="209">
        <f t="shared" si="3"/>
        <v>27</v>
      </c>
      <c r="R68" s="420">
        <f t="shared" si="3"/>
        <v>19</v>
      </c>
      <c r="S68" s="420">
        <f t="shared" si="3"/>
        <v>38</v>
      </c>
      <c r="T68" s="420">
        <f t="shared" si="3"/>
        <v>70</v>
      </c>
      <c r="U68" s="420">
        <f t="shared" si="3"/>
        <v>140</v>
      </c>
      <c r="V68" s="419">
        <f t="shared" si="5"/>
        <v>1449</v>
      </c>
      <c r="W68" s="419">
        <f t="shared" si="4"/>
        <v>1743</v>
      </c>
    </row>
    <row r="69" spans="1:23" x14ac:dyDescent="0.25">
      <c r="A69" s="475"/>
      <c r="B69" s="26" t="s">
        <v>111</v>
      </c>
      <c r="C69" s="208">
        <v>25</v>
      </c>
      <c r="D69" s="208">
        <v>12</v>
      </c>
      <c r="E69" s="208">
        <v>32</v>
      </c>
      <c r="F69" s="208">
        <v>47</v>
      </c>
      <c r="G69" s="208">
        <v>64</v>
      </c>
      <c r="H69" s="208">
        <v>1175</v>
      </c>
      <c r="I69" s="206">
        <f t="shared" si="1"/>
        <v>1355</v>
      </c>
      <c r="J69" s="209">
        <v>35</v>
      </c>
      <c r="K69" s="208">
        <v>21</v>
      </c>
      <c r="L69" s="208">
        <v>49</v>
      </c>
      <c r="M69" s="208">
        <v>52</v>
      </c>
      <c r="N69" s="208">
        <v>141</v>
      </c>
      <c r="O69" s="208">
        <v>686</v>
      </c>
      <c r="P69" s="209">
        <f t="shared" si="2"/>
        <v>984</v>
      </c>
      <c r="Q69" s="209">
        <f t="shared" si="3"/>
        <v>60</v>
      </c>
      <c r="R69" s="420">
        <f t="shared" si="3"/>
        <v>33</v>
      </c>
      <c r="S69" s="420">
        <f t="shared" si="3"/>
        <v>81</v>
      </c>
      <c r="T69" s="420">
        <f t="shared" si="3"/>
        <v>99</v>
      </c>
      <c r="U69" s="420">
        <f t="shared" si="3"/>
        <v>205</v>
      </c>
      <c r="V69" s="419">
        <f t="shared" si="5"/>
        <v>1861</v>
      </c>
      <c r="W69" s="419">
        <f t="shared" si="4"/>
        <v>2339</v>
      </c>
    </row>
    <row r="70" spans="1:23" x14ac:dyDescent="0.25">
      <c r="A70" s="475"/>
      <c r="B70" s="26" t="s">
        <v>112</v>
      </c>
      <c r="C70" s="208">
        <v>22</v>
      </c>
      <c r="D70" s="208">
        <v>9</v>
      </c>
      <c r="E70" s="208">
        <v>40</v>
      </c>
      <c r="F70" s="208">
        <v>55</v>
      </c>
      <c r="G70" s="208">
        <v>93</v>
      </c>
      <c r="H70" s="208">
        <v>1651</v>
      </c>
      <c r="I70" s="206">
        <f t="shared" si="1"/>
        <v>1870</v>
      </c>
      <c r="J70" s="209">
        <v>23</v>
      </c>
      <c r="K70" s="208">
        <v>11</v>
      </c>
      <c r="L70" s="208">
        <v>25</v>
      </c>
      <c r="M70" s="208">
        <v>30</v>
      </c>
      <c r="N70" s="208">
        <v>50</v>
      </c>
      <c r="O70" s="208">
        <v>362</v>
      </c>
      <c r="P70" s="209">
        <f t="shared" si="2"/>
        <v>501</v>
      </c>
      <c r="Q70" s="209">
        <f t="shared" si="3"/>
        <v>45</v>
      </c>
      <c r="R70" s="420">
        <f t="shared" si="3"/>
        <v>20</v>
      </c>
      <c r="S70" s="420">
        <f t="shared" si="3"/>
        <v>65</v>
      </c>
      <c r="T70" s="420">
        <f t="shared" si="3"/>
        <v>85</v>
      </c>
      <c r="U70" s="420">
        <f t="shared" ref="U70:U79" si="6">SUM(G70,N70)</f>
        <v>143</v>
      </c>
      <c r="V70" s="419">
        <f t="shared" si="5"/>
        <v>2013</v>
      </c>
      <c r="W70" s="419">
        <f t="shared" si="4"/>
        <v>2371</v>
      </c>
    </row>
    <row r="71" spans="1:23" x14ac:dyDescent="0.25">
      <c r="A71" s="475"/>
      <c r="B71" s="26" t="s">
        <v>113</v>
      </c>
      <c r="C71" s="208">
        <v>33</v>
      </c>
      <c r="D71" s="208">
        <v>16</v>
      </c>
      <c r="E71" s="208">
        <v>44</v>
      </c>
      <c r="F71" s="208">
        <v>69</v>
      </c>
      <c r="G71" s="208">
        <v>125</v>
      </c>
      <c r="H71" s="208">
        <v>2247</v>
      </c>
      <c r="I71" s="206">
        <f t="shared" si="1"/>
        <v>2534</v>
      </c>
      <c r="J71" s="209">
        <v>18</v>
      </c>
      <c r="K71" s="208">
        <v>10</v>
      </c>
      <c r="L71" s="208">
        <v>20</v>
      </c>
      <c r="M71" s="208">
        <v>15</v>
      </c>
      <c r="N71" s="208">
        <v>33</v>
      </c>
      <c r="O71" s="208">
        <v>275</v>
      </c>
      <c r="P71" s="209">
        <f t="shared" si="2"/>
        <v>371</v>
      </c>
      <c r="Q71" s="209">
        <f t="shared" si="3"/>
        <v>51</v>
      </c>
      <c r="R71" s="420">
        <f t="shared" si="3"/>
        <v>26</v>
      </c>
      <c r="S71" s="420">
        <f t="shared" si="3"/>
        <v>64</v>
      </c>
      <c r="T71" s="420">
        <f t="shared" si="3"/>
        <v>84</v>
      </c>
      <c r="U71" s="420">
        <f t="shared" si="6"/>
        <v>158</v>
      </c>
      <c r="V71" s="419">
        <f t="shared" si="5"/>
        <v>2522</v>
      </c>
      <c r="W71" s="419">
        <f t="shared" si="4"/>
        <v>2905</v>
      </c>
    </row>
    <row r="72" spans="1:23" x14ac:dyDescent="0.25">
      <c r="A72" s="475"/>
      <c r="B72" s="26" t="s">
        <v>114</v>
      </c>
      <c r="C72" s="208">
        <v>23</v>
      </c>
      <c r="D72" s="208">
        <v>15</v>
      </c>
      <c r="E72" s="208">
        <v>42</v>
      </c>
      <c r="F72" s="208">
        <v>33</v>
      </c>
      <c r="G72" s="208">
        <v>103</v>
      </c>
      <c r="H72" s="208">
        <v>1590</v>
      </c>
      <c r="I72" s="206">
        <f t="shared" si="1"/>
        <v>1806</v>
      </c>
      <c r="J72" s="209">
        <v>8</v>
      </c>
      <c r="K72" s="208">
        <v>10</v>
      </c>
      <c r="L72" s="208">
        <v>17</v>
      </c>
      <c r="M72" s="208">
        <v>27</v>
      </c>
      <c r="N72" s="208">
        <v>30</v>
      </c>
      <c r="O72" s="208">
        <v>217</v>
      </c>
      <c r="P72" s="209">
        <f t="shared" si="2"/>
        <v>309</v>
      </c>
      <c r="Q72" s="209">
        <f t="shared" si="3"/>
        <v>31</v>
      </c>
      <c r="R72" s="420">
        <f t="shared" si="3"/>
        <v>25</v>
      </c>
      <c r="S72" s="420">
        <f t="shared" si="3"/>
        <v>59</v>
      </c>
      <c r="T72" s="420">
        <f t="shared" si="3"/>
        <v>60</v>
      </c>
      <c r="U72" s="420">
        <f t="shared" si="6"/>
        <v>133</v>
      </c>
      <c r="V72" s="419">
        <f t="shared" si="5"/>
        <v>1807</v>
      </c>
      <c r="W72" s="419">
        <f t="shared" si="4"/>
        <v>2115</v>
      </c>
    </row>
    <row r="73" spans="1:23" x14ac:dyDescent="0.25">
      <c r="A73" s="474" t="s">
        <v>132</v>
      </c>
      <c r="B73" s="26" t="s">
        <v>115</v>
      </c>
      <c r="C73" s="208">
        <v>81</v>
      </c>
      <c r="D73" s="208">
        <v>47</v>
      </c>
      <c r="E73" s="208">
        <v>118</v>
      </c>
      <c r="F73" s="208">
        <v>132</v>
      </c>
      <c r="G73" s="208">
        <v>305</v>
      </c>
      <c r="H73" s="208">
        <v>5559</v>
      </c>
      <c r="I73" s="206">
        <f t="shared" si="1"/>
        <v>6242</v>
      </c>
      <c r="J73" s="209">
        <v>41</v>
      </c>
      <c r="K73" s="208">
        <v>20</v>
      </c>
      <c r="L73" s="208">
        <v>56</v>
      </c>
      <c r="M73" s="208">
        <v>84</v>
      </c>
      <c r="N73" s="208">
        <v>150</v>
      </c>
      <c r="O73" s="208">
        <v>1049</v>
      </c>
      <c r="P73" s="209">
        <f t="shared" si="2"/>
        <v>1400</v>
      </c>
      <c r="Q73" s="209">
        <f t="shared" si="3"/>
        <v>122</v>
      </c>
      <c r="R73" s="420">
        <f t="shared" si="3"/>
        <v>67</v>
      </c>
      <c r="S73" s="420">
        <f t="shared" si="3"/>
        <v>174</v>
      </c>
      <c r="T73" s="420">
        <f t="shared" si="3"/>
        <v>216</v>
      </c>
      <c r="U73" s="420">
        <f t="shared" si="6"/>
        <v>455</v>
      </c>
      <c r="V73" s="419">
        <f t="shared" si="5"/>
        <v>6608</v>
      </c>
      <c r="W73" s="419">
        <f t="shared" si="4"/>
        <v>7642</v>
      </c>
    </row>
    <row r="74" spans="1:23" x14ac:dyDescent="0.25">
      <c r="A74" s="474"/>
      <c r="B74" s="26" t="s">
        <v>116</v>
      </c>
      <c r="C74" s="208">
        <v>21</v>
      </c>
      <c r="D74" s="208">
        <v>14</v>
      </c>
      <c r="E74" s="208">
        <v>44</v>
      </c>
      <c r="F74" s="208">
        <v>47</v>
      </c>
      <c r="G74" s="208">
        <v>121</v>
      </c>
      <c r="H74" s="208">
        <v>1839</v>
      </c>
      <c r="I74" s="206">
        <f t="shared" si="1"/>
        <v>2086</v>
      </c>
      <c r="J74" s="209">
        <v>17</v>
      </c>
      <c r="K74" s="208">
        <v>13</v>
      </c>
      <c r="L74" s="208">
        <v>27</v>
      </c>
      <c r="M74" s="208">
        <v>52</v>
      </c>
      <c r="N74" s="208">
        <v>88</v>
      </c>
      <c r="O74" s="208">
        <v>533</v>
      </c>
      <c r="P74" s="209">
        <f t="shared" si="2"/>
        <v>730</v>
      </c>
      <c r="Q74" s="209">
        <f t="shared" si="3"/>
        <v>38</v>
      </c>
      <c r="R74" s="420">
        <f t="shared" si="3"/>
        <v>27</v>
      </c>
      <c r="S74" s="420">
        <f t="shared" si="3"/>
        <v>71</v>
      </c>
      <c r="T74" s="420">
        <f t="shared" si="3"/>
        <v>99</v>
      </c>
      <c r="U74" s="420">
        <f t="shared" si="6"/>
        <v>209</v>
      </c>
      <c r="V74" s="419">
        <f t="shared" si="5"/>
        <v>2372</v>
      </c>
      <c r="W74" s="419">
        <f t="shared" si="4"/>
        <v>2816</v>
      </c>
    </row>
    <row r="75" spans="1:23" x14ac:dyDescent="0.25">
      <c r="A75" s="474"/>
      <c r="B75" s="26" t="s">
        <v>117</v>
      </c>
      <c r="C75" s="208">
        <v>8</v>
      </c>
      <c r="D75" s="208">
        <v>12</v>
      </c>
      <c r="E75" s="208">
        <v>19</v>
      </c>
      <c r="F75" s="208">
        <v>24</v>
      </c>
      <c r="G75" s="208">
        <v>24</v>
      </c>
      <c r="H75" s="208">
        <v>566</v>
      </c>
      <c r="I75" s="206">
        <f t="shared" ref="I75:I79" si="7">SUM(C75:H75)</f>
        <v>653</v>
      </c>
      <c r="J75" s="209">
        <v>78</v>
      </c>
      <c r="K75" s="208">
        <v>48</v>
      </c>
      <c r="L75" s="208">
        <v>147</v>
      </c>
      <c r="M75" s="208">
        <v>146</v>
      </c>
      <c r="N75" s="208">
        <v>203</v>
      </c>
      <c r="O75" s="208">
        <v>1127</v>
      </c>
      <c r="P75" s="209">
        <f t="shared" ref="P75:P79" si="8">SUM(J75:O75)</f>
        <v>1749</v>
      </c>
      <c r="Q75" s="209">
        <f t="shared" ref="Q75:T79" si="9">SUM(C75,J75)</f>
        <v>86</v>
      </c>
      <c r="R75" s="420">
        <f t="shared" si="9"/>
        <v>60</v>
      </c>
      <c r="S75" s="420">
        <f t="shared" si="9"/>
        <v>166</v>
      </c>
      <c r="T75" s="420">
        <f t="shared" si="9"/>
        <v>170</v>
      </c>
      <c r="U75" s="420">
        <f t="shared" si="6"/>
        <v>227</v>
      </c>
      <c r="V75" s="419">
        <f t="shared" si="5"/>
        <v>1693</v>
      </c>
      <c r="W75" s="419">
        <f t="shared" ref="W75:W79" si="10">SUM(Q75:V75)</f>
        <v>2402</v>
      </c>
    </row>
    <row r="76" spans="1:23" x14ac:dyDescent="0.25">
      <c r="A76" s="474"/>
      <c r="B76" s="26" t="s">
        <v>118</v>
      </c>
      <c r="C76" s="208">
        <v>36</v>
      </c>
      <c r="D76" s="208">
        <v>16</v>
      </c>
      <c r="E76" s="208">
        <v>56</v>
      </c>
      <c r="F76" s="208">
        <v>90</v>
      </c>
      <c r="G76" s="208">
        <v>146</v>
      </c>
      <c r="H76" s="208">
        <v>2229</v>
      </c>
      <c r="I76" s="206">
        <f t="shared" si="7"/>
        <v>2573</v>
      </c>
      <c r="J76" s="209">
        <v>16</v>
      </c>
      <c r="K76" s="208">
        <v>8</v>
      </c>
      <c r="L76" s="208">
        <v>42</v>
      </c>
      <c r="M76" s="208">
        <v>45</v>
      </c>
      <c r="N76" s="208">
        <v>86</v>
      </c>
      <c r="O76" s="208">
        <v>499</v>
      </c>
      <c r="P76" s="209">
        <f t="shared" si="8"/>
        <v>696</v>
      </c>
      <c r="Q76" s="209">
        <f t="shared" si="9"/>
        <v>52</v>
      </c>
      <c r="R76" s="420">
        <f t="shared" si="9"/>
        <v>24</v>
      </c>
      <c r="S76" s="420">
        <f t="shared" si="9"/>
        <v>98</v>
      </c>
      <c r="T76" s="420">
        <f t="shared" si="9"/>
        <v>135</v>
      </c>
      <c r="U76" s="420">
        <f t="shared" si="6"/>
        <v>232</v>
      </c>
      <c r="V76" s="419">
        <f t="shared" si="5"/>
        <v>2728</v>
      </c>
      <c r="W76" s="419">
        <f t="shared" si="10"/>
        <v>3269</v>
      </c>
    </row>
    <row r="77" spans="1:23" x14ac:dyDescent="0.25">
      <c r="A77" s="474"/>
      <c r="B77" s="26" t="s">
        <v>119</v>
      </c>
      <c r="C77" s="208">
        <v>56</v>
      </c>
      <c r="D77" s="208">
        <v>19</v>
      </c>
      <c r="E77" s="208">
        <v>88</v>
      </c>
      <c r="F77" s="208">
        <v>127</v>
      </c>
      <c r="G77" s="208">
        <v>269</v>
      </c>
      <c r="H77" s="208">
        <v>3460</v>
      </c>
      <c r="I77" s="206">
        <f t="shared" si="7"/>
        <v>4019</v>
      </c>
      <c r="J77" s="209">
        <v>31</v>
      </c>
      <c r="K77" s="208">
        <v>4</v>
      </c>
      <c r="L77" s="208">
        <v>48</v>
      </c>
      <c r="M77" s="208">
        <v>68</v>
      </c>
      <c r="N77" s="208">
        <v>89</v>
      </c>
      <c r="O77" s="208">
        <v>580</v>
      </c>
      <c r="P77" s="209">
        <f t="shared" si="8"/>
        <v>820</v>
      </c>
      <c r="Q77" s="209">
        <f t="shared" si="9"/>
        <v>87</v>
      </c>
      <c r="R77" s="420">
        <f t="shared" si="9"/>
        <v>23</v>
      </c>
      <c r="S77" s="420">
        <f t="shared" si="9"/>
        <v>136</v>
      </c>
      <c r="T77" s="420">
        <f t="shared" si="9"/>
        <v>195</v>
      </c>
      <c r="U77" s="420">
        <f t="shared" si="6"/>
        <v>358</v>
      </c>
      <c r="V77" s="419">
        <f t="shared" si="5"/>
        <v>4040</v>
      </c>
      <c r="W77" s="419">
        <f t="shared" si="10"/>
        <v>4839</v>
      </c>
    </row>
    <row r="78" spans="1:23" x14ac:dyDescent="0.25">
      <c r="A78" s="474"/>
      <c r="B78" s="26" t="s">
        <v>120</v>
      </c>
      <c r="C78" s="208">
        <v>12</v>
      </c>
      <c r="D78" s="208">
        <v>4</v>
      </c>
      <c r="E78" s="208">
        <v>9</v>
      </c>
      <c r="F78" s="208">
        <v>14</v>
      </c>
      <c r="G78" s="208">
        <v>43</v>
      </c>
      <c r="H78" s="208">
        <v>585</v>
      </c>
      <c r="I78" s="206">
        <f t="shared" si="7"/>
        <v>667</v>
      </c>
      <c r="J78" s="209">
        <v>8</v>
      </c>
      <c r="K78" s="208">
        <v>1</v>
      </c>
      <c r="L78" s="208">
        <v>12</v>
      </c>
      <c r="M78" s="208">
        <v>10</v>
      </c>
      <c r="N78" s="208">
        <v>29</v>
      </c>
      <c r="O78" s="208">
        <v>163</v>
      </c>
      <c r="P78" s="209">
        <f t="shared" si="8"/>
        <v>223</v>
      </c>
      <c r="Q78" s="209">
        <f t="shared" si="9"/>
        <v>20</v>
      </c>
      <c r="R78" s="420">
        <f t="shared" si="9"/>
        <v>5</v>
      </c>
      <c r="S78" s="420">
        <f t="shared" si="9"/>
        <v>21</v>
      </c>
      <c r="T78" s="420">
        <f t="shared" si="9"/>
        <v>24</v>
      </c>
      <c r="U78" s="420">
        <f t="shared" si="6"/>
        <v>72</v>
      </c>
      <c r="V78" s="419">
        <f t="shared" si="5"/>
        <v>748</v>
      </c>
      <c r="W78" s="419">
        <f t="shared" si="10"/>
        <v>890</v>
      </c>
    </row>
    <row r="79" spans="1:23" x14ac:dyDescent="0.25">
      <c r="B79" s="25" t="s">
        <v>121</v>
      </c>
      <c r="C79" s="55">
        <f t="shared" ref="C79:H79" si="11">SUM(C10:C78)</f>
        <v>2430</v>
      </c>
      <c r="D79" s="53">
        <f t="shared" si="11"/>
        <v>1180</v>
      </c>
      <c r="E79" s="53">
        <f t="shared" si="11"/>
        <v>3545</v>
      </c>
      <c r="F79" s="53">
        <f t="shared" si="11"/>
        <v>4678</v>
      </c>
      <c r="G79" s="53">
        <f t="shared" si="11"/>
        <v>9892</v>
      </c>
      <c r="H79" s="53">
        <f t="shared" si="11"/>
        <v>189338</v>
      </c>
      <c r="I79" s="54">
        <f t="shared" si="7"/>
        <v>211063</v>
      </c>
      <c r="J79" s="55">
        <f t="shared" ref="J79:O79" si="12">SUM(J10:J78)</f>
        <v>4652</v>
      </c>
      <c r="K79" s="53">
        <f t="shared" si="12"/>
        <v>2349</v>
      </c>
      <c r="L79" s="53">
        <f t="shared" si="12"/>
        <v>7430</v>
      </c>
      <c r="M79" s="53">
        <f t="shared" si="12"/>
        <v>9047</v>
      </c>
      <c r="N79" s="53">
        <f t="shared" si="12"/>
        <v>17338</v>
      </c>
      <c r="O79" s="53">
        <f t="shared" si="12"/>
        <v>109862</v>
      </c>
      <c r="P79" s="222">
        <f t="shared" si="8"/>
        <v>150678</v>
      </c>
      <c r="Q79" s="222">
        <f t="shared" si="9"/>
        <v>7082</v>
      </c>
      <c r="R79" s="345">
        <f t="shared" si="9"/>
        <v>3529</v>
      </c>
      <c r="S79" s="345">
        <f t="shared" si="9"/>
        <v>10975</v>
      </c>
      <c r="T79" s="345">
        <f t="shared" si="9"/>
        <v>13725</v>
      </c>
      <c r="U79" s="345">
        <f t="shared" si="6"/>
        <v>27230</v>
      </c>
      <c r="V79" s="62">
        <f t="shared" si="5"/>
        <v>299200</v>
      </c>
      <c r="W79" s="62">
        <f t="shared" si="10"/>
        <v>361741</v>
      </c>
    </row>
    <row r="82" spans="2:24" x14ac:dyDescent="0.25">
      <c r="B82" s="36"/>
      <c r="C82" s="39"/>
      <c r="D82" s="39"/>
      <c r="E82" s="39"/>
      <c r="F82" s="39"/>
      <c r="G82" s="39"/>
      <c r="H82" s="39"/>
      <c r="P82" s="36"/>
      <c r="Q82" s="36"/>
      <c r="R82" s="36"/>
      <c r="S82" s="36"/>
      <c r="T82" s="36"/>
      <c r="U82" s="36"/>
      <c r="V82" s="36"/>
      <c r="W82" s="36"/>
      <c r="X82" s="36"/>
    </row>
    <row r="83" spans="2:24" x14ac:dyDescent="0.25">
      <c r="B83" s="36"/>
      <c r="Q83" s="38"/>
      <c r="R83" s="38"/>
      <c r="S83" s="38"/>
      <c r="T83" s="38"/>
      <c r="U83" s="38"/>
      <c r="V83" s="38"/>
      <c r="W83" s="37"/>
      <c r="X83" s="36"/>
    </row>
    <row r="84" spans="2:24" x14ac:dyDescent="0.25">
      <c r="B84" s="36"/>
      <c r="Q84" s="38"/>
      <c r="R84" s="38"/>
      <c r="S84" s="38"/>
      <c r="T84" s="38"/>
      <c r="U84" s="38"/>
      <c r="V84" s="38"/>
      <c r="W84" s="37"/>
      <c r="X84" s="36"/>
    </row>
    <row r="85" spans="2:24" x14ac:dyDescent="0.25">
      <c r="B85" s="36"/>
      <c r="Q85" s="38"/>
      <c r="R85" s="38"/>
      <c r="S85" s="38"/>
      <c r="T85" s="38"/>
      <c r="U85" s="38"/>
      <c r="V85" s="38"/>
      <c r="W85" s="37"/>
      <c r="X85" s="36"/>
    </row>
    <row r="86" spans="2:24" x14ac:dyDescent="0.25">
      <c r="B86" s="36"/>
      <c r="Q86" s="38"/>
      <c r="R86" s="38"/>
      <c r="S86" s="38"/>
      <c r="T86" s="38"/>
      <c r="U86" s="38"/>
      <c r="V86" s="38"/>
      <c r="W86" s="37"/>
      <c r="X86" s="36"/>
    </row>
    <row r="87" spans="2:24" x14ac:dyDescent="0.25">
      <c r="B87" s="36"/>
      <c r="Q87" s="38"/>
      <c r="R87" s="38"/>
      <c r="S87" s="38"/>
      <c r="T87" s="38"/>
      <c r="U87" s="38"/>
      <c r="V87" s="38"/>
      <c r="W87" s="37"/>
      <c r="X87" s="36"/>
    </row>
    <row r="88" spans="2:24" x14ac:dyDescent="0.25">
      <c r="B88" s="36"/>
      <c r="Q88" s="38"/>
      <c r="R88" s="38"/>
      <c r="S88" s="38"/>
      <c r="T88" s="38"/>
      <c r="U88" s="38"/>
      <c r="V88" s="38"/>
      <c r="W88" s="37"/>
      <c r="X88" s="36"/>
    </row>
    <row r="89" spans="2:24" x14ac:dyDescent="0.25">
      <c r="B89" s="36"/>
      <c r="Q89" s="38"/>
      <c r="R89" s="38"/>
      <c r="S89" s="38"/>
      <c r="T89" s="38"/>
      <c r="U89" s="38"/>
      <c r="V89" s="38"/>
      <c r="W89" s="37"/>
      <c r="X89" s="36"/>
    </row>
    <row r="90" spans="2:24" x14ac:dyDescent="0.25">
      <c r="B90" s="36"/>
      <c r="Q90" s="38"/>
      <c r="R90" s="38"/>
      <c r="S90" s="38"/>
      <c r="T90" s="38"/>
      <c r="U90" s="38"/>
      <c r="V90" s="38"/>
      <c r="W90" s="37"/>
      <c r="X90" s="36"/>
    </row>
    <row r="91" spans="2:24" x14ac:dyDescent="0.25">
      <c r="B91" s="36"/>
      <c r="Q91" s="38"/>
      <c r="R91" s="38"/>
      <c r="S91" s="38"/>
      <c r="T91" s="38"/>
      <c r="U91" s="38"/>
      <c r="V91" s="38"/>
      <c r="W91" s="37"/>
      <c r="X91" s="36"/>
    </row>
    <row r="92" spans="2:24" x14ac:dyDescent="0.25">
      <c r="B92" s="36"/>
      <c r="Q92" s="38"/>
      <c r="R92" s="38"/>
      <c r="S92" s="38"/>
      <c r="T92" s="38"/>
      <c r="U92" s="38"/>
      <c r="V92" s="38"/>
      <c r="W92" s="37"/>
      <c r="X92" s="36"/>
    </row>
    <row r="93" spans="2:24" x14ac:dyDescent="0.25">
      <c r="B93" s="36"/>
      <c r="Q93" s="38"/>
      <c r="R93" s="38"/>
      <c r="S93" s="38"/>
      <c r="T93" s="38"/>
      <c r="U93" s="38"/>
      <c r="V93" s="38"/>
      <c r="W93" s="37"/>
      <c r="X93" s="36"/>
    </row>
    <row r="94" spans="2:24" x14ac:dyDescent="0.25">
      <c r="B94" s="36"/>
      <c r="Q94" s="38"/>
      <c r="R94" s="38"/>
      <c r="S94" s="38"/>
      <c r="T94" s="38"/>
      <c r="U94" s="38"/>
      <c r="V94" s="38"/>
      <c r="W94" s="37"/>
      <c r="X94" s="36"/>
    </row>
    <row r="95" spans="2:24" x14ac:dyDescent="0.25">
      <c r="B95" s="36"/>
      <c r="Q95" s="38"/>
      <c r="R95" s="38"/>
      <c r="S95" s="38"/>
      <c r="T95" s="38"/>
      <c r="U95" s="38"/>
      <c r="V95" s="38"/>
      <c r="W95" s="37"/>
      <c r="X95" s="36"/>
    </row>
    <row r="96" spans="2:24" x14ac:dyDescent="0.25">
      <c r="B96" s="36"/>
      <c r="Q96" s="38"/>
      <c r="R96" s="38"/>
      <c r="S96" s="38"/>
      <c r="T96" s="38"/>
      <c r="U96" s="38"/>
      <c r="V96" s="38"/>
      <c r="W96" s="37"/>
      <c r="X96" s="36"/>
    </row>
    <row r="97" spans="2:24" x14ac:dyDescent="0.25">
      <c r="B97" s="36"/>
      <c r="Q97" s="38"/>
      <c r="R97" s="38"/>
      <c r="S97" s="38"/>
      <c r="T97" s="38"/>
      <c r="U97" s="38"/>
      <c r="V97" s="38"/>
      <c r="W97" s="37"/>
      <c r="X97" s="36"/>
    </row>
    <row r="98" spans="2:24" x14ac:dyDescent="0.25">
      <c r="B98" s="36"/>
      <c r="Q98" s="38"/>
      <c r="R98" s="38"/>
      <c r="S98" s="38"/>
      <c r="T98" s="38"/>
      <c r="U98" s="38"/>
      <c r="V98" s="38"/>
      <c r="W98" s="37"/>
      <c r="X98" s="36"/>
    </row>
    <row r="99" spans="2:24" x14ac:dyDescent="0.25">
      <c r="B99" s="36"/>
      <c r="Q99" s="38"/>
      <c r="R99" s="38"/>
      <c r="S99" s="38"/>
      <c r="T99" s="38"/>
      <c r="U99" s="38"/>
      <c r="V99" s="38"/>
      <c r="W99" s="37"/>
      <c r="X99" s="36"/>
    </row>
    <row r="100" spans="2:24" x14ac:dyDescent="0.25">
      <c r="B100" s="36"/>
      <c r="Q100" s="38"/>
      <c r="R100" s="38"/>
      <c r="S100" s="38"/>
      <c r="T100" s="38"/>
      <c r="U100" s="38"/>
      <c r="V100" s="38"/>
      <c r="W100" s="37"/>
      <c r="X100" s="36"/>
    </row>
    <row r="101" spans="2:24" x14ac:dyDescent="0.25">
      <c r="B101" s="36"/>
      <c r="Q101" s="38"/>
      <c r="R101" s="38"/>
      <c r="S101" s="38"/>
      <c r="T101" s="38"/>
      <c r="U101" s="38"/>
      <c r="V101" s="38"/>
      <c r="W101" s="37"/>
      <c r="X101" s="36"/>
    </row>
    <row r="102" spans="2:24" x14ac:dyDescent="0.25">
      <c r="B102" s="36"/>
      <c r="Q102" s="38"/>
      <c r="R102" s="38"/>
      <c r="S102" s="38"/>
      <c r="T102" s="38"/>
      <c r="U102" s="38"/>
      <c r="V102" s="38"/>
      <c r="W102" s="37"/>
      <c r="X102" s="36"/>
    </row>
    <row r="103" spans="2:24" x14ac:dyDescent="0.25">
      <c r="B103" s="36"/>
      <c r="Q103" s="38"/>
      <c r="R103" s="38"/>
      <c r="S103" s="38"/>
      <c r="T103" s="38"/>
      <c r="U103" s="38"/>
      <c r="V103" s="38"/>
      <c r="W103" s="37"/>
      <c r="X103" s="36"/>
    </row>
    <row r="104" spans="2:24" x14ac:dyDescent="0.25">
      <c r="B104" s="36"/>
      <c r="Q104" s="38"/>
      <c r="R104" s="38"/>
      <c r="S104" s="38"/>
      <c r="T104" s="38"/>
      <c r="U104" s="38"/>
      <c r="V104" s="38"/>
      <c r="W104" s="37"/>
      <c r="X104" s="36"/>
    </row>
    <row r="105" spans="2:24" x14ac:dyDescent="0.25">
      <c r="B105" s="36"/>
      <c r="Q105" s="38"/>
      <c r="R105" s="38"/>
      <c r="S105" s="38"/>
      <c r="T105" s="38"/>
      <c r="U105" s="38"/>
      <c r="V105" s="38"/>
      <c r="W105" s="37"/>
      <c r="X105" s="36"/>
    </row>
    <row r="106" spans="2:24" x14ac:dyDescent="0.25">
      <c r="B106" s="36"/>
      <c r="Q106" s="38"/>
      <c r="R106" s="38"/>
      <c r="S106" s="38"/>
      <c r="T106" s="38"/>
      <c r="U106" s="38"/>
      <c r="V106" s="38"/>
      <c r="W106" s="37"/>
      <c r="X106" s="36"/>
    </row>
    <row r="107" spans="2:24" x14ac:dyDescent="0.25">
      <c r="B107" s="36"/>
      <c r="Q107" s="38"/>
      <c r="R107" s="38"/>
      <c r="S107" s="38"/>
      <c r="T107" s="38"/>
      <c r="U107" s="38"/>
      <c r="V107" s="38"/>
      <c r="W107" s="37"/>
      <c r="X107" s="36"/>
    </row>
    <row r="108" spans="2:24" x14ac:dyDescent="0.25">
      <c r="B108" s="36"/>
      <c r="Q108" s="38"/>
      <c r="R108" s="38"/>
      <c r="S108" s="38"/>
      <c r="T108" s="38"/>
      <c r="U108" s="38"/>
      <c r="V108" s="38"/>
      <c r="W108" s="37"/>
      <c r="X108" s="36"/>
    </row>
    <row r="109" spans="2:24" x14ac:dyDescent="0.25">
      <c r="B109" s="36"/>
      <c r="Q109" s="38"/>
      <c r="R109" s="38"/>
      <c r="S109" s="38"/>
      <c r="T109" s="38"/>
      <c r="U109" s="38"/>
      <c r="V109" s="38"/>
      <c r="W109" s="37"/>
      <c r="X109" s="36"/>
    </row>
    <row r="110" spans="2:24" x14ac:dyDescent="0.25">
      <c r="B110" s="36"/>
      <c r="Q110" s="38"/>
      <c r="R110" s="38"/>
      <c r="S110" s="38"/>
      <c r="T110" s="38"/>
      <c r="U110" s="38"/>
      <c r="V110" s="38"/>
      <c r="W110" s="37"/>
      <c r="X110" s="36"/>
    </row>
    <row r="111" spans="2:24" x14ac:dyDescent="0.25">
      <c r="B111" s="36"/>
      <c r="Q111" s="38"/>
      <c r="R111" s="38"/>
      <c r="S111" s="38"/>
      <c r="T111" s="38"/>
      <c r="U111" s="38"/>
      <c r="V111" s="38"/>
      <c r="W111" s="37"/>
      <c r="X111" s="36"/>
    </row>
    <row r="112" spans="2:24" x14ac:dyDescent="0.25">
      <c r="B112" s="36"/>
      <c r="Q112" s="38"/>
      <c r="R112" s="38"/>
      <c r="S112" s="38"/>
      <c r="T112" s="38"/>
      <c r="U112" s="38"/>
      <c r="V112" s="38"/>
      <c r="W112" s="37"/>
      <c r="X112" s="36"/>
    </row>
    <row r="113" spans="2:24" x14ac:dyDescent="0.25">
      <c r="B113" s="36"/>
      <c r="Q113" s="38"/>
      <c r="R113" s="38"/>
      <c r="S113" s="38"/>
      <c r="T113" s="38"/>
      <c r="U113" s="38"/>
      <c r="V113" s="38"/>
      <c r="W113" s="37"/>
      <c r="X113" s="36"/>
    </row>
    <row r="114" spans="2:24" x14ac:dyDescent="0.25">
      <c r="B114" s="36"/>
      <c r="Q114" s="38"/>
      <c r="R114" s="38"/>
      <c r="S114" s="38"/>
      <c r="T114" s="38"/>
      <c r="U114" s="38"/>
      <c r="V114" s="38"/>
      <c r="W114" s="37"/>
      <c r="X114" s="36"/>
    </row>
    <row r="115" spans="2:24" x14ac:dyDescent="0.25">
      <c r="B115" s="36"/>
      <c r="Q115" s="38"/>
      <c r="R115" s="38"/>
      <c r="S115" s="38"/>
      <c r="T115" s="38"/>
      <c r="U115" s="38"/>
      <c r="V115" s="38"/>
      <c r="W115" s="37"/>
      <c r="X115" s="36"/>
    </row>
    <row r="116" spans="2:24" x14ac:dyDescent="0.25">
      <c r="B116" s="36"/>
      <c r="Q116" s="38"/>
      <c r="R116" s="38"/>
      <c r="S116" s="38"/>
      <c r="T116" s="38"/>
      <c r="U116" s="38"/>
      <c r="V116" s="38"/>
      <c r="W116" s="37"/>
      <c r="X116" s="36"/>
    </row>
    <row r="117" spans="2:24" x14ac:dyDescent="0.25">
      <c r="B117" s="36"/>
      <c r="Q117" s="38"/>
      <c r="R117" s="38"/>
      <c r="S117" s="38"/>
      <c r="T117" s="38"/>
      <c r="U117" s="38"/>
      <c r="V117" s="38"/>
      <c r="W117" s="37"/>
      <c r="X117" s="36"/>
    </row>
    <row r="118" spans="2:24" x14ac:dyDescent="0.25">
      <c r="B118" s="36"/>
      <c r="Q118" s="38"/>
      <c r="R118" s="38"/>
      <c r="S118" s="38"/>
      <c r="T118" s="38"/>
      <c r="U118" s="38"/>
      <c r="V118" s="38"/>
      <c r="W118" s="37"/>
      <c r="X118" s="36"/>
    </row>
    <row r="119" spans="2:24" x14ac:dyDescent="0.25">
      <c r="B119" s="36"/>
      <c r="Q119" s="38"/>
      <c r="R119" s="38"/>
      <c r="S119" s="38"/>
      <c r="T119" s="38"/>
      <c r="U119" s="38"/>
      <c r="V119" s="38"/>
      <c r="W119" s="37"/>
      <c r="X119" s="36"/>
    </row>
    <row r="120" spans="2:24" x14ac:dyDescent="0.25">
      <c r="B120" s="36"/>
      <c r="Q120" s="38"/>
      <c r="R120" s="38"/>
      <c r="S120" s="38"/>
      <c r="T120" s="38"/>
      <c r="U120" s="38"/>
      <c r="V120" s="38"/>
      <c r="W120" s="37"/>
      <c r="X120" s="36"/>
    </row>
    <row r="121" spans="2:24" x14ac:dyDescent="0.25">
      <c r="B121" s="36"/>
      <c r="Q121" s="38"/>
      <c r="R121" s="38"/>
      <c r="S121" s="38"/>
      <c r="T121" s="38"/>
      <c r="U121" s="38"/>
      <c r="V121" s="38"/>
      <c r="W121" s="37"/>
      <c r="X121" s="36"/>
    </row>
    <row r="122" spans="2:24" x14ac:dyDescent="0.25">
      <c r="B122" s="36"/>
      <c r="Q122" s="38"/>
      <c r="R122" s="38"/>
      <c r="S122" s="38"/>
      <c r="T122" s="38"/>
      <c r="U122" s="38"/>
      <c r="V122" s="38"/>
      <c r="W122" s="37"/>
      <c r="X122" s="36"/>
    </row>
    <row r="123" spans="2:24" x14ac:dyDescent="0.25">
      <c r="B123" s="36"/>
      <c r="Q123" s="38"/>
      <c r="R123" s="38"/>
      <c r="S123" s="38"/>
      <c r="T123" s="38"/>
      <c r="U123" s="38"/>
      <c r="V123" s="38"/>
      <c r="W123" s="37"/>
      <c r="X123" s="36"/>
    </row>
    <row r="124" spans="2:24" x14ac:dyDescent="0.25">
      <c r="B124" s="36"/>
      <c r="Q124" s="38"/>
      <c r="R124" s="38"/>
      <c r="S124" s="38"/>
      <c r="T124" s="38"/>
      <c r="U124" s="38"/>
      <c r="V124" s="38"/>
      <c r="W124" s="37"/>
      <c r="X124" s="36"/>
    </row>
    <row r="125" spans="2:24" x14ac:dyDescent="0.25">
      <c r="B125" s="36"/>
      <c r="Q125" s="38"/>
      <c r="R125" s="38"/>
      <c r="S125" s="38"/>
      <c r="T125" s="38"/>
      <c r="U125" s="38"/>
      <c r="V125" s="38"/>
      <c r="W125" s="37"/>
      <c r="X125" s="36"/>
    </row>
    <row r="126" spans="2:24" x14ac:dyDescent="0.25">
      <c r="B126" s="36"/>
      <c r="Q126" s="38"/>
      <c r="R126" s="38"/>
      <c r="S126" s="38"/>
      <c r="T126" s="38"/>
      <c r="U126" s="38"/>
      <c r="V126" s="38"/>
      <c r="W126" s="37"/>
      <c r="X126" s="36"/>
    </row>
    <row r="127" spans="2:24" x14ac:dyDescent="0.25">
      <c r="B127" s="36"/>
      <c r="Q127" s="38"/>
      <c r="R127" s="38"/>
      <c r="S127" s="38"/>
      <c r="T127" s="38"/>
      <c r="U127" s="38"/>
      <c r="V127" s="38"/>
      <c r="W127" s="37"/>
      <c r="X127" s="36"/>
    </row>
    <row r="128" spans="2:24" x14ac:dyDescent="0.25">
      <c r="B128" s="36"/>
      <c r="Q128" s="38"/>
      <c r="R128" s="38"/>
      <c r="S128" s="38"/>
      <c r="T128" s="38"/>
      <c r="U128" s="38"/>
      <c r="V128" s="38"/>
      <c r="W128" s="37"/>
      <c r="X128" s="36"/>
    </row>
    <row r="129" spans="2:24" x14ac:dyDescent="0.25">
      <c r="B129" s="36"/>
      <c r="Q129" s="38"/>
      <c r="R129" s="38"/>
      <c r="S129" s="38"/>
      <c r="T129" s="38"/>
      <c r="U129" s="38"/>
      <c r="V129" s="38"/>
      <c r="W129" s="37"/>
      <c r="X129" s="36"/>
    </row>
    <row r="130" spans="2:24" x14ac:dyDescent="0.25">
      <c r="B130" s="36"/>
      <c r="Q130" s="38"/>
      <c r="R130" s="38"/>
      <c r="S130" s="38"/>
      <c r="T130" s="38"/>
      <c r="U130" s="38"/>
      <c r="V130" s="38"/>
      <c r="W130" s="37"/>
      <c r="X130" s="36"/>
    </row>
    <row r="131" spans="2:24" x14ac:dyDescent="0.25">
      <c r="B131" s="36"/>
      <c r="Q131" s="38"/>
      <c r="R131" s="38"/>
      <c r="S131" s="38"/>
      <c r="T131" s="38"/>
      <c r="U131" s="38"/>
      <c r="V131" s="38"/>
      <c r="W131" s="37"/>
      <c r="X131" s="36"/>
    </row>
    <row r="132" spans="2:24" x14ac:dyDescent="0.25">
      <c r="B132" s="36"/>
      <c r="Q132" s="38"/>
      <c r="R132" s="38"/>
      <c r="S132" s="38"/>
      <c r="T132" s="38"/>
      <c r="U132" s="38"/>
      <c r="V132" s="38"/>
      <c r="W132" s="37"/>
      <c r="X132" s="36"/>
    </row>
    <row r="133" spans="2:24" x14ac:dyDescent="0.25">
      <c r="B133" s="36"/>
      <c r="Q133" s="38"/>
      <c r="R133" s="38"/>
      <c r="S133" s="38"/>
      <c r="T133" s="38"/>
      <c r="U133" s="38"/>
      <c r="V133" s="38"/>
      <c r="W133" s="37"/>
      <c r="X133" s="36"/>
    </row>
    <row r="134" spans="2:24" x14ac:dyDescent="0.25">
      <c r="B134" s="36"/>
      <c r="Q134" s="38"/>
      <c r="R134" s="38"/>
      <c r="S134" s="38"/>
      <c r="T134" s="38"/>
      <c r="U134" s="38"/>
      <c r="V134" s="38"/>
      <c r="W134" s="37"/>
      <c r="X134" s="36"/>
    </row>
    <row r="135" spans="2:24" x14ac:dyDescent="0.25">
      <c r="B135" s="36"/>
      <c r="Q135" s="38"/>
      <c r="R135" s="38"/>
      <c r="S135" s="38"/>
      <c r="T135" s="38"/>
      <c r="U135" s="38"/>
      <c r="V135" s="38"/>
      <c r="W135" s="37"/>
      <c r="X135" s="36"/>
    </row>
    <row r="136" spans="2:24" x14ac:dyDescent="0.25">
      <c r="B136" s="36"/>
      <c r="Q136" s="38"/>
      <c r="R136" s="38"/>
      <c r="S136" s="38"/>
      <c r="T136" s="38"/>
      <c r="U136" s="38"/>
      <c r="V136" s="38"/>
      <c r="W136" s="37"/>
      <c r="X136" s="36"/>
    </row>
    <row r="137" spans="2:24" x14ac:dyDescent="0.25">
      <c r="B137" s="36"/>
      <c r="Q137" s="38"/>
      <c r="R137" s="38"/>
      <c r="S137" s="38"/>
      <c r="T137" s="38"/>
      <c r="U137" s="38"/>
      <c r="V137" s="38"/>
      <c r="W137" s="37"/>
      <c r="X137" s="36"/>
    </row>
    <row r="138" spans="2:24" x14ac:dyDescent="0.25">
      <c r="B138" s="36"/>
      <c r="Q138" s="38"/>
      <c r="R138" s="38"/>
      <c r="S138" s="38"/>
      <c r="T138" s="38"/>
      <c r="U138" s="38"/>
      <c r="V138" s="38"/>
      <c r="W138" s="37"/>
      <c r="X138" s="36"/>
    </row>
    <row r="139" spans="2:24" x14ac:dyDescent="0.25">
      <c r="B139" s="36"/>
      <c r="Q139" s="38"/>
      <c r="R139" s="38"/>
      <c r="S139" s="38"/>
      <c r="T139" s="38"/>
      <c r="U139" s="38"/>
      <c r="V139" s="38"/>
      <c r="W139" s="37"/>
      <c r="X139" s="36"/>
    </row>
    <row r="140" spans="2:24" x14ac:dyDescent="0.25">
      <c r="B140" s="36"/>
      <c r="Q140" s="38"/>
      <c r="R140" s="38"/>
      <c r="S140" s="38"/>
      <c r="T140" s="38"/>
      <c r="U140" s="38"/>
      <c r="V140" s="38"/>
      <c r="W140" s="37"/>
      <c r="X140" s="36"/>
    </row>
    <row r="141" spans="2:24" x14ac:dyDescent="0.25">
      <c r="B141" s="36"/>
      <c r="Q141" s="38"/>
      <c r="R141" s="38"/>
      <c r="S141" s="38"/>
      <c r="T141" s="38"/>
      <c r="U141" s="38"/>
      <c r="V141" s="38"/>
      <c r="W141" s="37"/>
      <c r="X141" s="36"/>
    </row>
    <row r="142" spans="2:24" x14ac:dyDescent="0.25">
      <c r="B142" s="36"/>
      <c r="Q142" s="38"/>
      <c r="R142" s="38"/>
      <c r="S142" s="38"/>
      <c r="T142" s="38"/>
      <c r="U142" s="38"/>
      <c r="V142" s="38"/>
      <c r="W142" s="37"/>
      <c r="X142" s="36"/>
    </row>
    <row r="143" spans="2:24" x14ac:dyDescent="0.25">
      <c r="B143" s="36"/>
      <c r="Q143" s="38"/>
      <c r="R143" s="38"/>
      <c r="S143" s="38"/>
      <c r="T143" s="38"/>
      <c r="U143" s="38"/>
      <c r="V143" s="38"/>
      <c r="W143" s="37"/>
      <c r="X143" s="36"/>
    </row>
    <row r="144" spans="2:24" x14ac:dyDescent="0.25">
      <c r="B144" s="36"/>
      <c r="Q144" s="38"/>
      <c r="R144" s="38"/>
      <c r="S144" s="38"/>
      <c r="T144" s="38"/>
      <c r="U144" s="38"/>
      <c r="V144" s="38"/>
      <c r="W144" s="37"/>
      <c r="X144" s="36"/>
    </row>
    <row r="145" spans="2:24" x14ac:dyDescent="0.25">
      <c r="B145" s="36"/>
      <c r="Q145" s="38"/>
      <c r="R145" s="38"/>
      <c r="S145" s="38"/>
      <c r="T145" s="38"/>
      <c r="U145" s="38"/>
      <c r="V145" s="38"/>
      <c r="W145" s="37"/>
      <c r="X145" s="36"/>
    </row>
    <row r="146" spans="2:24" x14ac:dyDescent="0.25">
      <c r="B146" s="36"/>
      <c r="Q146" s="38"/>
      <c r="R146" s="38"/>
      <c r="S146" s="38"/>
      <c r="T146" s="38"/>
      <c r="U146" s="38"/>
      <c r="V146" s="38"/>
      <c r="W146" s="37"/>
      <c r="X146" s="36"/>
    </row>
    <row r="147" spans="2:24" x14ac:dyDescent="0.25">
      <c r="B147" s="36"/>
      <c r="Q147" s="38"/>
      <c r="R147" s="38"/>
      <c r="S147" s="38"/>
      <c r="T147" s="38"/>
      <c r="U147" s="38"/>
      <c r="V147" s="38"/>
      <c r="W147" s="37"/>
      <c r="X147" s="36"/>
    </row>
    <row r="148" spans="2:24" x14ac:dyDescent="0.25">
      <c r="B148" s="36"/>
      <c r="Q148" s="38"/>
      <c r="R148" s="38"/>
      <c r="S148" s="38"/>
      <c r="T148" s="38"/>
      <c r="U148" s="38"/>
      <c r="V148" s="38"/>
      <c r="W148" s="37"/>
      <c r="X148" s="36"/>
    </row>
    <row r="149" spans="2:24" x14ac:dyDescent="0.25">
      <c r="B149" s="36"/>
      <c r="Q149" s="38"/>
      <c r="R149" s="38"/>
      <c r="S149" s="38"/>
      <c r="T149" s="38"/>
      <c r="U149" s="38"/>
      <c r="V149" s="38"/>
      <c r="W149" s="37"/>
      <c r="X149" s="36"/>
    </row>
    <row r="150" spans="2:24" x14ac:dyDescent="0.25">
      <c r="B150" s="36"/>
      <c r="Q150" s="38"/>
      <c r="R150" s="38"/>
      <c r="S150" s="38"/>
      <c r="T150" s="38"/>
      <c r="U150" s="38"/>
      <c r="V150" s="38"/>
      <c r="W150" s="37"/>
      <c r="X150" s="36"/>
    </row>
    <row r="151" spans="2:24" x14ac:dyDescent="0.25">
      <c r="B151" s="36"/>
      <c r="Q151" s="38"/>
      <c r="R151" s="38"/>
      <c r="S151" s="38"/>
      <c r="T151" s="38"/>
      <c r="U151" s="38"/>
      <c r="V151" s="38"/>
      <c r="W151" s="37"/>
      <c r="X151" s="36"/>
    </row>
    <row r="152" spans="2:24" x14ac:dyDescent="0.25">
      <c r="B152" s="36"/>
      <c r="Q152" s="39"/>
      <c r="R152" s="39"/>
      <c r="S152" s="39"/>
      <c r="T152" s="39"/>
      <c r="U152" s="39"/>
      <c r="V152" s="39"/>
      <c r="W152" s="39"/>
      <c r="X152" s="36"/>
    </row>
    <row r="153" spans="2:24" x14ac:dyDescent="0.25">
      <c r="B153" s="36"/>
      <c r="Q153" s="36"/>
      <c r="R153" s="36"/>
      <c r="S153" s="36"/>
      <c r="T153" s="36"/>
      <c r="U153" s="36"/>
      <c r="V153" s="36"/>
      <c r="W153" s="36"/>
      <c r="X153" s="36"/>
    </row>
  </sheetData>
  <mergeCells count="36">
    <mergeCell ref="A30:A38"/>
    <mergeCell ref="A73:A78"/>
    <mergeCell ref="A39:A45"/>
    <mergeCell ref="A46:A55"/>
    <mergeCell ref="A56:A60"/>
    <mergeCell ref="A61:A63"/>
    <mergeCell ref="A64:A72"/>
    <mergeCell ref="P8:P9"/>
    <mergeCell ref="Q8:Q9"/>
    <mergeCell ref="H8:H9"/>
    <mergeCell ref="I8:I9"/>
    <mergeCell ref="J8:J9"/>
    <mergeCell ref="K8:K9"/>
    <mergeCell ref="G8:G9"/>
    <mergeCell ref="A16:A22"/>
    <mergeCell ref="A23:A29"/>
    <mergeCell ref="E8:E9"/>
    <mergeCell ref="A10:A15"/>
    <mergeCell ref="B7:B9"/>
    <mergeCell ref="A7:A9"/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50"/>
  <sheetViews>
    <sheetView topLeftCell="A64" workbookViewId="0">
      <selection activeCell="A5" sqref="A5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7.7109375" customWidth="1"/>
    <col min="5" max="5" width="17.7109375" style="27" customWidth="1"/>
  </cols>
  <sheetData>
    <row r="1" spans="1:8" s="46" customFormat="1" ht="27" customHeight="1" x14ac:dyDescent="0.4">
      <c r="A1" s="5"/>
      <c r="B1" s="15" t="s">
        <v>134</v>
      </c>
      <c r="C1" s="12"/>
      <c r="D1" s="10"/>
      <c r="E1" s="44"/>
      <c r="F1" s="5"/>
      <c r="G1" s="5"/>
      <c r="H1" s="193"/>
    </row>
    <row r="3" spans="1:8" ht="15.75" x14ac:dyDescent="0.25">
      <c r="A3" s="2" t="s">
        <v>136</v>
      </c>
      <c r="B3" s="2"/>
    </row>
    <row r="4" spans="1:8" ht="15.75" x14ac:dyDescent="0.25">
      <c r="A4" s="2"/>
      <c r="B4" s="2"/>
    </row>
    <row r="5" spans="1:8" ht="15.75" x14ac:dyDescent="0.25">
      <c r="A5" s="2" t="s">
        <v>397</v>
      </c>
      <c r="B5" s="2"/>
    </row>
    <row r="7" spans="1:8" ht="15.75" x14ac:dyDescent="0.25">
      <c r="A7" s="45" t="s">
        <v>123</v>
      </c>
      <c r="B7" s="82" t="s">
        <v>122</v>
      </c>
      <c r="C7" s="168" t="s">
        <v>6</v>
      </c>
      <c r="D7" s="414" t="s">
        <v>250</v>
      </c>
      <c r="E7" s="415" t="s">
        <v>8</v>
      </c>
    </row>
    <row r="8" spans="1:8" x14ac:dyDescent="0.25">
      <c r="A8" s="474" t="s">
        <v>124</v>
      </c>
      <c r="B8" s="30" t="s">
        <v>52</v>
      </c>
      <c r="C8" s="141">
        <v>6093</v>
      </c>
      <c r="D8" s="97">
        <v>108.0531</v>
      </c>
      <c r="E8" s="285">
        <f>C8/D8</f>
        <v>56.388942103465794</v>
      </c>
    </row>
    <row r="9" spans="1:8" x14ac:dyDescent="0.25">
      <c r="A9" s="474"/>
      <c r="B9" s="30" t="s">
        <v>53</v>
      </c>
      <c r="C9" s="61">
        <v>17029</v>
      </c>
      <c r="D9" s="87">
        <v>118.1306</v>
      </c>
      <c r="E9" s="285">
        <f t="shared" ref="E9:E72" si="0">C9/D9</f>
        <v>144.15401259284215</v>
      </c>
    </row>
    <row r="10" spans="1:8" x14ac:dyDescent="0.25">
      <c r="A10" s="474"/>
      <c r="B10" s="30" t="s">
        <v>54</v>
      </c>
      <c r="C10" s="61">
        <v>15606</v>
      </c>
      <c r="D10" s="87">
        <v>137.85570000000001</v>
      </c>
      <c r="E10" s="285">
        <f t="shared" si="0"/>
        <v>113.20532992106963</v>
      </c>
      <c r="G10" s="36"/>
    </row>
    <row r="11" spans="1:8" x14ac:dyDescent="0.25">
      <c r="A11" s="474"/>
      <c r="B11" s="30" t="s">
        <v>55</v>
      </c>
      <c r="C11" s="61">
        <v>10229</v>
      </c>
      <c r="D11" s="87">
        <v>58.650599999999997</v>
      </c>
      <c r="E11" s="285">
        <f t="shared" si="0"/>
        <v>174.40571792956936</v>
      </c>
    </row>
    <row r="12" spans="1:8" x14ac:dyDescent="0.25">
      <c r="A12" s="474"/>
      <c r="B12" s="30" t="s">
        <v>56</v>
      </c>
      <c r="C12" s="61">
        <v>11977</v>
      </c>
      <c r="D12" s="87">
        <v>445.50150000000002</v>
      </c>
      <c r="E12" s="285">
        <f t="shared" si="0"/>
        <v>26.884309031507186</v>
      </c>
    </row>
    <row r="13" spans="1:8" x14ac:dyDescent="0.25">
      <c r="A13" s="474"/>
      <c r="B13" s="30" t="s">
        <v>57</v>
      </c>
      <c r="C13" s="61">
        <v>6404</v>
      </c>
      <c r="D13" s="87">
        <v>238.4683</v>
      </c>
      <c r="E13" s="285">
        <f t="shared" si="0"/>
        <v>26.854722409645223</v>
      </c>
    </row>
    <row r="14" spans="1:8" x14ac:dyDescent="0.25">
      <c r="A14" s="474" t="s">
        <v>125</v>
      </c>
      <c r="B14" s="30" t="s">
        <v>58</v>
      </c>
      <c r="C14" s="61">
        <v>4141</v>
      </c>
      <c r="D14" s="87">
        <v>101.6614</v>
      </c>
      <c r="E14" s="285">
        <f t="shared" si="0"/>
        <v>40.733257657281918</v>
      </c>
    </row>
    <row r="15" spans="1:8" x14ac:dyDescent="0.25">
      <c r="A15" s="474"/>
      <c r="B15" s="30" t="s">
        <v>59</v>
      </c>
      <c r="C15" s="61">
        <v>4224</v>
      </c>
      <c r="D15" s="87">
        <v>259.09129999999999</v>
      </c>
      <c r="E15" s="285">
        <f t="shared" si="0"/>
        <v>16.303133297026957</v>
      </c>
    </row>
    <row r="16" spans="1:8" x14ac:dyDescent="0.25">
      <c r="A16" s="474"/>
      <c r="B16" s="30" t="s">
        <v>60</v>
      </c>
      <c r="C16" s="61">
        <v>5743</v>
      </c>
      <c r="D16" s="87">
        <v>147.82329999999999</v>
      </c>
      <c r="E16" s="285">
        <f t="shared" si="0"/>
        <v>38.850438327381411</v>
      </c>
    </row>
    <row r="17" spans="1:5" x14ac:dyDescent="0.25">
      <c r="A17" s="474"/>
      <c r="B17" s="30" t="s">
        <v>61</v>
      </c>
      <c r="C17" s="61">
        <v>4687</v>
      </c>
      <c r="D17" s="87">
        <v>122.42149999999999</v>
      </c>
      <c r="E17" s="285">
        <f t="shared" si="0"/>
        <v>38.285758628998991</v>
      </c>
    </row>
    <row r="18" spans="1:5" x14ac:dyDescent="0.25">
      <c r="A18" s="474"/>
      <c r="B18" s="30" t="s">
        <v>62</v>
      </c>
      <c r="C18" s="61">
        <v>5521</v>
      </c>
      <c r="D18" s="87">
        <v>85.743700000000004</v>
      </c>
      <c r="E18" s="285">
        <f t="shared" si="0"/>
        <v>64.389570312454438</v>
      </c>
    </row>
    <row r="19" spans="1:5" x14ac:dyDescent="0.25">
      <c r="A19" s="474"/>
      <c r="B19" s="30" t="s">
        <v>63</v>
      </c>
      <c r="C19" s="61">
        <v>3803</v>
      </c>
      <c r="D19" s="87">
        <v>232.3579</v>
      </c>
      <c r="E19" s="285">
        <f t="shared" si="0"/>
        <v>16.366992471527759</v>
      </c>
    </row>
    <row r="20" spans="1:5" x14ac:dyDescent="0.25">
      <c r="A20" s="474"/>
      <c r="B20" s="30" t="s">
        <v>64</v>
      </c>
      <c r="C20" s="61">
        <v>51</v>
      </c>
      <c r="D20" s="87">
        <v>87.188000000000002</v>
      </c>
      <c r="E20" s="285">
        <f t="shared" si="0"/>
        <v>0.58494288204798828</v>
      </c>
    </row>
    <row r="21" spans="1:5" x14ac:dyDescent="0.25">
      <c r="A21" s="475" t="s">
        <v>126</v>
      </c>
      <c r="B21" s="30" t="s">
        <v>65</v>
      </c>
      <c r="C21" s="61">
        <v>10055</v>
      </c>
      <c r="D21" s="87">
        <v>260.7158</v>
      </c>
      <c r="E21" s="285">
        <f t="shared" si="0"/>
        <v>38.56689928266718</v>
      </c>
    </row>
    <row r="22" spans="1:5" x14ac:dyDescent="0.25">
      <c r="A22" s="475"/>
      <c r="B22" s="30" t="s">
        <v>66</v>
      </c>
      <c r="C22" s="61">
        <v>6566</v>
      </c>
      <c r="D22" s="87">
        <v>241.46950000000001</v>
      </c>
      <c r="E22" s="285">
        <f t="shared" si="0"/>
        <v>27.191839963225167</v>
      </c>
    </row>
    <row r="23" spans="1:5" x14ac:dyDescent="0.25">
      <c r="A23" s="475"/>
      <c r="B23" s="30" t="s">
        <v>67</v>
      </c>
      <c r="C23" s="61">
        <v>4744</v>
      </c>
      <c r="D23" s="87">
        <v>640.32330000000002</v>
      </c>
      <c r="E23" s="285">
        <f t="shared" si="0"/>
        <v>7.4087574198846111</v>
      </c>
    </row>
    <row r="24" spans="1:5" x14ac:dyDescent="0.25">
      <c r="A24" s="475"/>
      <c r="B24" s="30" t="s">
        <v>68</v>
      </c>
      <c r="C24" s="61">
        <v>6833</v>
      </c>
      <c r="D24" s="87">
        <v>239.51140000000001</v>
      </c>
      <c r="E24" s="285">
        <f t="shared" si="0"/>
        <v>28.528913446291075</v>
      </c>
    </row>
    <row r="25" spans="1:5" x14ac:dyDescent="0.25">
      <c r="A25" s="475"/>
      <c r="B25" s="30" t="s">
        <v>69</v>
      </c>
      <c r="C25" s="61">
        <v>3018</v>
      </c>
      <c r="D25" s="87">
        <v>175.2319</v>
      </c>
      <c r="E25" s="285">
        <f t="shared" si="0"/>
        <v>17.222891494071572</v>
      </c>
    </row>
    <row r="26" spans="1:5" x14ac:dyDescent="0.25">
      <c r="A26" s="475"/>
      <c r="B26" s="30" t="s">
        <v>70</v>
      </c>
      <c r="C26" s="61">
        <v>4434</v>
      </c>
      <c r="D26" s="87">
        <v>530.4221</v>
      </c>
      <c r="E26" s="285">
        <f t="shared" si="0"/>
        <v>8.3593801992790269</v>
      </c>
    </row>
    <row r="27" spans="1:5" x14ac:dyDescent="0.25">
      <c r="A27" s="475"/>
      <c r="B27" s="30" t="s">
        <v>71</v>
      </c>
      <c r="C27" s="61">
        <v>2189</v>
      </c>
      <c r="D27" s="87">
        <v>504.66539999999998</v>
      </c>
      <c r="E27" s="285">
        <f t="shared" si="0"/>
        <v>4.3375273993422176</v>
      </c>
    </row>
    <row r="28" spans="1:5" x14ac:dyDescent="0.25">
      <c r="A28" s="474" t="s">
        <v>127</v>
      </c>
      <c r="B28" s="30" t="s">
        <v>72</v>
      </c>
      <c r="C28" s="61">
        <v>9523</v>
      </c>
      <c r="D28" s="87">
        <v>144.97380000000001</v>
      </c>
      <c r="E28" s="285">
        <f t="shared" si="0"/>
        <v>65.68773116245832</v>
      </c>
    </row>
    <row r="29" spans="1:5" x14ac:dyDescent="0.25">
      <c r="A29" s="474"/>
      <c r="B29" s="30" t="s">
        <v>73</v>
      </c>
      <c r="C29" s="61">
        <v>3679</v>
      </c>
      <c r="D29" s="87">
        <v>199.64359999999999</v>
      </c>
      <c r="E29" s="285">
        <f t="shared" si="0"/>
        <v>18.427838408043133</v>
      </c>
    </row>
    <row r="30" spans="1:5" x14ac:dyDescent="0.25">
      <c r="A30" s="474"/>
      <c r="B30" s="30" t="s">
        <v>74</v>
      </c>
      <c r="C30" s="61">
        <v>3904</v>
      </c>
      <c r="D30" s="87">
        <v>133.95089999999999</v>
      </c>
      <c r="E30" s="285">
        <f t="shared" si="0"/>
        <v>29.145007610997762</v>
      </c>
    </row>
    <row r="31" spans="1:5" x14ac:dyDescent="0.25">
      <c r="A31" s="474"/>
      <c r="B31" s="30" t="s">
        <v>75</v>
      </c>
      <c r="C31" s="61">
        <v>2792</v>
      </c>
      <c r="D31" s="87">
        <v>809.34910000000002</v>
      </c>
      <c r="E31" s="285">
        <f t="shared" si="0"/>
        <v>3.4496856795170339</v>
      </c>
    </row>
    <row r="32" spans="1:5" x14ac:dyDescent="0.25">
      <c r="A32" s="474"/>
      <c r="B32" s="30" t="s">
        <v>76</v>
      </c>
      <c r="C32" s="61">
        <v>1035</v>
      </c>
      <c r="D32" s="87">
        <v>130.65649999999999</v>
      </c>
      <c r="E32" s="285">
        <f t="shared" si="0"/>
        <v>7.9215347112466663</v>
      </c>
    </row>
    <row r="33" spans="1:5" x14ac:dyDescent="0.25">
      <c r="A33" s="474"/>
      <c r="B33" s="30" t="s">
        <v>77</v>
      </c>
      <c r="C33" s="61">
        <v>184</v>
      </c>
      <c r="D33" s="87">
        <v>69.546700000000001</v>
      </c>
      <c r="E33" s="285">
        <f t="shared" si="0"/>
        <v>2.6457042534009521</v>
      </c>
    </row>
    <row r="34" spans="1:5" x14ac:dyDescent="0.25">
      <c r="A34" s="474"/>
      <c r="B34" s="30" t="s">
        <v>78</v>
      </c>
      <c r="C34" s="61">
        <v>4065</v>
      </c>
      <c r="D34" s="87">
        <v>228.50229999999999</v>
      </c>
      <c r="E34" s="285">
        <f t="shared" si="0"/>
        <v>17.789755289115252</v>
      </c>
    </row>
    <row r="35" spans="1:5" x14ac:dyDescent="0.25">
      <c r="A35" s="474"/>
      <c r="B35" s="30" t="s">
        <v>79</v>
      </c>
      <c r="C35" s="61">
        <v>5610</v>
      </c>
      <c r="D35" s="87">
        <v>122.4636</v>
      </c>
      <c r="E35" s="285">
        <f t="shared" si="0"/>
        <v>45.809530342077153</v>
      </c>
    </row>
    <row r="36" spans="1:5" x14ac:dyDescent="0.25">
      <c r="A36" s="474"/>
      <c r="B36" s="30" t="s">
        <v>80</v>
      </c>
      <c r="C36" s="61">
        <v>572</v>
      </c>
      <c r="D36" s="87">
        <v>203.81100000000001</v>
      </c>
      <c r="E36" s="285">
        <f t="shared" si="0"/>
        <v>2.8065217284641162</v>
      </c>
    </row>
    <row r="37" spans="1:5" x14ac:dyDescent="0.25">
      <c r="A37" s="474" t="s">
        <v>128</v>
      </c>
      <c r="B37" s="30" t="s">
        <v>81</v>
      </c>
      <c r="C37" s="61">
        <v>6653</v>
      </c>
      <c r="D37" s="87">
        <v>586.95979999999997</v>
      </c>
      <c r="E37" s="285">
        <f t="shared" si="0"/>
        <v>11.334677434468256</v>
      </c>
    </row>
    <row r="38" spans="1:5" x14ac:dyDescent="0.25">
      <c r="A38" s="474"/>
      <c r="B38" s="30" t="s">
        <v>82</v>
      </c>
      <c r="C38" s="61">
        <v>1810</v>
      </c>
      <c r="D38" s="87">
        <v>485.43329999999997</v>
      </c>
      <c r="E38" s="285">
        <f t="shared" si="0"/>
        <v>3.7286275993014901</v>
      </c>
    </row>
    <row r="39" spans="1:5" x14ac:dyDescent="0.25">
      <c r="A39" s="474"/>
      <c r="B39" s="30" t="s">
        <v>83</v>
      </c>
      <c r="C39" s="61">
        <v>3852</v>
      </c>
      <c r="D39" s="87">
        <v>229.54910000000001</v>
      </c>
      <c r="E39" s="285">
        <f t="shared" si="0"/>
        <v>16.78072360118162</v>
      </c>
    </row>
    <row r="40" spans="1:5" x14ac:dyDescent="0.25">
      <c r="A40" s="474"/>
      <c r="B40" s="30" t="s">
        <v>84</v>
      </c>
      <c r="C40" s="61">
        <v>3955</v>
      </c>
      <c r="D40" s="87">
        <v>275.48899999999998</v>
      </c>
      <c r="E40" s="285">
        <f t="shared" si="0"/>
        <v>14.356290087807499</v>
      </c>
    </row>
    <row r="41" spans="1:5" x14ac:dyDescent="0.25">
      <c r="A41" s="474"/>
      <c r="B41" s="30" t="s">
        <v>85</v>
      </c>
      <c r="C41" s="61">
        <v>2083</v>
      </c>
      <c r="D41" s="87">
        <v>115.48</v>
      </c>
      <c r="E41" s="285">
        <f t="shared" si="0"/>
        <v>18.037755455490128</v>
      </c>
    </row>
    <row r="42" spans="1:5" x14ac:dyDescent="0.25">
      <c r="A42" s="474"/>
      <c r="B42" s="30" t="s">
        <v>86</v>
      </c>
      <c r="C42" s="61">
        <v>2117</v>
      </c>
      <c r="D42" s="87">
        <v>343.13920000000002</v>
      </c>
      <c r="E42" s="285">
        <f t="shared" si="0"/>
        <v>6.1695078848467322</v>
      </c>
    </row>
    <row r="43" spans="1:5" x14ac:dyDescent="0.25">
      <c r="A43" s="474"/>
      <c r="B43" s="30" t="s">
        <v>87</v>
      </c>
      <c r="C43" s="61">
        <v>483</v>
      </c>
      <c r="D43" s="87">
        <v>111.12390000000001</v>
      </c>
      <c r="E43" s="285">
        <f t="shared" si="0"/>
        <v>4.3464997178824714</v>
      </c>
    </row>
    <row r="44" spans="1:5" x14ac:dyDescent="0.25">
      <c r="A44" s="474" t="s">
        <v>129</v>
      </c>
      <c r="B44" s="30" t="s">
        <v>88</v>
      </c>
      <c r="C44" s="61">
        <v>5156</v>
      </c>
      <c r="D44" s="87">
        <v>53.192700000000002</v>
      </c>
      <c r="E44" s="285">
        <f t="shared" si="0"/>
        <v>96.930593859683754</v>
      </c>
    </row>
    <row r="45" spans="1:5" x14ac:dyDescent="0.25">
      <c r="A45" s="474"/>
      <c r="B45" s="30" t="s">
        <v>89</v>
      </c>
      <c r="C45" s="61">
        <v>8376</v>
      </c>
      <c r="D45" s="87">
        <v>106.0497</v>
      </c>
      <c r="E45" s="285">
        <f t="shared" si="0"/>
        <v>78.981835875066125</v>
      </c>
    </row>
    <row r="46" spans="1:5" x14ac:dyDescent="0.25">
      <c r="A46" s="474"/>
      <c r="B46" s="30" t="s">
        <v>90</v>
      </c>
      <c r="C46" s="61">
        <v>4574</v>
      </c>
      <c r="D46" s="87">
        <v>96.929400000000001</v>
      </c>
      <c r="E46" s="285">
        <f t="shared" si="0"/>
        <v>47.18898497256766</v>
      </c>
    </row>
    <row r="47" spans="1:5" x14ac:dyDescent="0.25">
      <c r="A47" s="474"/>
      <c r="B47" s="30" t="s">
        <v>91</v>
      </c>
      <c r="C47" s="61">
        <v>2887</v>
      </c>
      <c r="D47" s="87">
        <v>122.7024</v>
      </c>
      <c r="E47" s="285">
        <f t="shared" si="0"/>
        <v>23.528472140724226</v>
      </c>
    </row>
    <row r="48" spans="1:5" x14ac:dyDescent="0.25">
      <c r="A48" s="474"/>
      <c r="B48" s="30" t="s">
        <v>92</v>
      </c>
      <c r="C48" s="61">
        <v>9867</v>
      </c>
      <c r="D48" s="87">
        <v>76.275800000000004</v>
      </c>
      <c r="E48" s="285">
        <f t="shared" si="0"/>
        <v>129.35950852039571</v>
      </c>
    </row>
    <row r="49" spans="1:5" x14ac:dyDescent="0.25">
      <c r="A49" s="474"/>
      <c r="B49" s="30" t="s">
        <v>93</v>
      </c>
      <c r="C49" s="61">
        <v>10585</v>
      </c>
      <c r="D49" s="87">
        <v>179.93100000000001</v>
      </c>
      <c r="E49" s="285">
        <f t="shared" si="0"/>
        <v>58.828106329648584</v>
      </c>
    </row>
    <row r="50" spans="1:5" x14ac:dyDescent="0.25">
      <c r="A50" s="474"/>
      <c r="B50" s="30" t="s">
        <v>94</v>
      </c>
      <c r="C50" s="61">
        <v>3876</v>
      </c>
      <c r="D50" s="87">
        <v>280.38720000000001</v>
      </c>
      <c r="E50" s="285">
        <f t="shared" si="0"/>
        <v>13.823740884034649</v>
      </c>
    </row>
    <row r="51" spans="1:5" x14ac:dyDescent="0.25">
      <c r="A51" s="474"/>
      <c r="B51" s="30" t="s">
        <v>95</v>
      </c>
      <c r="C51" s="61">
        <v>8816</v>
      </c>
      <c r="D51" s="87">
        <v>181.0686</v>
      </c>
      <c r="E51" s="285">
        <f t="shared" si="0"/>
        <v>48.688729023143715</v>
      </c>
    </row>
    <row r="52" spans="1:5" x14ac:dyDescent="0.25">
      <c r="A52" s="474"/>
      <c r="B52" s="30" t="s">
        <v>96</v>
      </c>
      <c r="C52" s="61">
        <v>2564</v>
      </c>
      <c r="D52" s="87">
        <v>101.8389</v>
      </c>
      <c r="E52" s="285">
        <f t="shared" si="0"/>
        <v>25.177019783206614</v>
      </c>
    </row>
    <row r="53" spans="1:5" x14ac:dyDescent="0.25">
      <c r="A53" s="474"/>
      <c r="B53" s="30" t="s">
        <v>97</v>
      </c>
      <c r="C53" s="61">
        <v>4612</v>
      </c>
      <c r="D53" s="87">
        <v>346.45699999999999</v>
      </c>
      <c r="E53" s="285">
        <f t="shared" si="0"/>
        <v>13.311897291727401</v>
      </c>
    </row>
    <row r="54" spans="1:5" x14ac:dyDescent="0.25">
      <c r="A54" s="474" t="s">
        <v>130</v>
      </c>
      <c r="B54" s="30" t="s">
        <v>98</v>
      </c>
      <c r="C54" s="61">
        <v>16012</v>
      </c>
      <c r="D54" s="87">
        <v>158.95169999999999</v>
      </c>
      <c r="E54" s="285">
        <f t="shared" si="0"/>
        <v>100.73500314875525</v>
      </c>
    </row>
    <row r="55" spans="1:5" x14ac:dyDescent="0.25">
      <c r="A55" s="474"/>
      <c r="B55" s="30" t="s">
        <v>99</v>
      </c>
      <c r="C55" s="61">
        <v>10125</v>
      </c>
      <c r="D55" s="87">
        <v>77.538499999999999</v>
      </c>
      <c r="E55" s="285">
        <f t="shared" si="0"/>
        <v>130.58029237088672</v>
      </c>
    </row>
    <row r="56" spans="1:5" x14ac:dyDescent="0.25">
      <c r="A56" s="474"/>
      <c r="B56" s="30" t="s">
        <v>100</v>
      </c>
      <c r="C56" s="61">
        <v>6346</v>
      </c>
      <c r="D56" s="87">
        <v>91.025400000000005</v>
      </c>
      <c r="E56" s="285">
        <f t="shared" si="0"/>
        <v>69.716804320552285</v>
      </c>
    </row>
    <row r="57" spans="1:5" x14ac:dyDescent="0.25">
      <c r="A57" s="474"/>
      <c r="B57" s="30" t="s">
        <v>101</v>
      </c>
      <c r="C57" s="61">
        <v>5424</v>
      </c>
      <c r="D57" s="87">
        <v>605.65309999999999</v>
      </c>
      <c r="E57" s="285">
        <f t="shared" si="0"/>
        <v>8.95562162564676</v>
      </c>
    </row>
    <row r="58" spans="1:5" x14ac:dyDescent="0.25">
      <c r="A58" s="474"/>
      <c r="B58" s="30" t="s">
        <v>102</v>
      </c>
      <c r="C58" s="61">
        <v>7817</v>
      </c>
      <c r="D58" s="87">
        <v>323.58409999999998</v>
      </c>
      <c r="E58" s="285">
        <f t="shared" si="0"/>
        <v>24.157552858746769</v>
      </c>
    </row>
    <row r="59" spans="1:5" x14ac:dyDescent="0.25">
      <c r="A59" s="474" t="s">
        <v>131</v>
      </c>
      <c r="B59" s="30" t="s">
        <v>103</v>
      </c>
      <c r="C59" s="61">
        <v>13130</v>
      </c>
      <c r="D59" s="87">
        <v>181.11850000000001</v>
      </c>
      <c r="E59" s="285">
        <f t="shared" si="0"/>
        <v>72.493974939059228</v>
      </c>
    </row>
    <row r="60" spans="1:5" x14ac:dyDescent="0.25">
      <c r="A60" s="474"/>
      <c r="B60" s="30" t="s">
        <v>104</v>
      </c>
      <c r="C60" s="61">
        <v>7563</v>
      </c>
      <c r="D60" s="87">
        <v>151.78120000000001</v>
      </c>
      <c r="E60" s="285">
        <f t="shared" si="0"/>
        <v>49.828305481838328</v>
      </c>
    </row>
    <row r="61" spans="1:5" x14ac:dyDescent="0.25">
      <c r="A61" s="474"/>
      <c r="B61" s="30" t="s">
        <v>105</v>
      </c>
      <c r="C61" s="61">
        <v>1307</v>
      </c>
      <c r="D61" s="87">
        <v>231.8109</v>
      </c>
      <c r="E61" s="285">
        <f t="shared" si="0"/>
        <v>5.6382163220107424</v>
      </c>
    </row>
    <row r="62" spans="1:5" x14ac:dyDescent="0.25">
      <c r="A62" s="475" t="s">
        <v>133</v>
      </c>
      <c r="B62" s="30" t="s">
        <v>106</v>
      </c>
      <c r="C62" s="61">
        <v>4455</v>
      </c>
      <c r="D62" s="87">
        <v>67.435000000000002</v>
      </c>
      <c r="E62" s="285">
        <f t="shared" si="0"/>
        <v>66.063616816193374</v>
      </c>
    </row>
    <row r="63" spans="1:5" x14ac:dyDescent="0.25">
      <c r="A63" s="475"/>
      <c r="B63" s="30" t="s">
        <v>107</v>
      </c>
      <c r="C63" s="61">
        <v>3899</v>
      </c>
      <c r="D63" s="87">
        <v>107.94750000000001</v>
      </c>
      <c r="E63" s="285">
        <f t="shared" si="0"/>
        <v>36.119409898330204</v>
      </c>
    </row>
    <row r="64" spans="1:5" x14ac:dyDescent="0.25">
      <c r="A64" s="475"/>
      <c r="B64" s="30" t="s">
        <v>108</v>
      </c>
      <c r="C64" s="61">
        <v>1886</v>
      </c>
      <c r="D64" s="87">
        <v>61.8185</v>
      </c>
      <c r="E64" s="285">
        <f t="shared" si="0"/>
        <v>30.508666499510664</v>
      </c>
    </row>
    <row r="65" spans="1:5" x14ac:dyDescent="0.25">
      <c r="A65" s="475"/>
      <c r="B65" s="30" t="s">
        <v>109</v>
      </c>
      <c r="C65" s="61">
        <v>3469</v>
      </c>
      <c r="D65" s="87">
        <v>47.745699999999999</v>
      </c>
      <c r="E65" s="285">
        <f t="shared" si="0"/>
        <v>72.655757481825589</v>
      </c>
    </row>
    <row r="66" spans="1:5" x14ac:dyDescent="0.25">
      <c r="A66" s="475"/>
      <c r="B66" s="30" t="s">
        <v>110</v>
      </c>
      <c r="C66" s="61">
        <v>1743</v>
      </c>
      <c r="D66" s="87">
        <v>84.022099999999995</v>
      </c>
      <c r="E66" s="285">
        <f t="shared" si="0"/>
        <v>20.744542209728156</v>
      </c>
    </row>
    <row r="67" spans="1:5" x14ac:dyDescent="0.25">
      <c r="A67" s="475"/>
      <c r="B67" s="30" t="s">
        <v>111</v>
      </c>
      <c r="C67" s="61">
        <v>2339</v>
      </c>
      <c r="D67" s="87">
        <v>113.8566</v>
      </c>
      <c r="E67" s="285">
        <f t="shared" si="0"/>
        <v>20.543385275864551</v>
      </c>
    </row>
    <row r="68" spans="1:5" x14ac:dyDescent="0.25">
      <c r="A68" s="475"/>
      <c r="B68" s="30" t="s">
        <v>112</v>
      </c>
      <c r="C68" s="61">
        <v>2371</v>
      </c>
      <c r="D68" s="87">
        <v>499.78519999999997</v>
      </c>
      <c r="E68" s="285">
        <f t="shared" si="0"/>
        <v>4.7440380387414436</v>
      </c>
    </row>
    <row r="69" spans="1:5" x14ac:dyDescent="0.25">
      <c r="A69" s="475"/>
      <c r="B69" s="30" t="s">
        <v>113</v>
      </c>
      <c r="C69" s="61">
        <v>2905</v>
      </c>
      <c r="D69" s="87">
        <v>265.02140000000003</v>
      </c>
      <c r="E69" s="285">
        <f t="shared" si="0"/>
        <v>10.96137896788712</v>
      </c>
    </row>
    <row r="70" spans="1:5" x14ac:dyDescent="0.25">
      <c r="A70" s="475"/>
      <c r="B70" s="30" t="s">
        <v>114</v>
      </c>
      <c r="C70" s="61">
        <v>2115</v>
      </c>
      <c r="D70" s="87">
        <v>1692.1079</v>
      </c>
      <c r="E70" s="285">
        <f t="shared" si="0"/>
        <v>1.2499202917260772</v>
      </c>
    </row>
    <row r="71" spans="1:5" x14ac:dyDescent="0.25">
      <c r="A71" s="474" t="s">
        <v>132</v>
      </c>
      <c r="B71" s="30" t="s">
        <v>115</v>
      </c>
      <c r="C71" s="61">
        <v>7642</v>
      </c>
      <c r="D71" s="87">
        <v>366.1377</v>
      </c>
      <c r="E71" s="285">
        <f t="shared" si="0"/>
        <v>20.87192878526303</v>
      </c>
    </row>
    <row r="72" spans="1:5" x14ac:dyDescent="0.25">
      <c r="A72" s="474"/>
      <c r="B72" s="30" t="s">
        <v>116</v>
      </c>
      <c r="C72" s="61">
        <v>2816</v>
      </c>
      <c r="D72" s="87">
        <v>147.19829999999999</v>
      </c>
      <c r="E72" s="285">
        <f t="shared" si="0"/>
        <v>19.130655720888083</v>
      </c>
    </row>
    <row r="73" spans="1:5" x14ac:dyDescent="0.25">
      <c r="A73" s="474"/>
      <c r="B73" s="30" t="s">
        <v>117</v>
      </c>
      <c r="C73" s="61">
        <v>2402</v>
      </c>
      <c r="D73" s="87">
        <v>97.35</v>
      </c>
      <c r="E73" s="285">
        <f t="shared" ref="E73:E77" si="1">C73/D73</f>
        <v>24.6738572162301</v>
      </c>
    </row>
    <row r="74" spans="1:5" x14ac:dyDescent="0.25">
      <c r="A74" s="474"/>
      <c r="B74" s="30" t="s">
        <v>118</v>
      </c>
      <c r="C74" s="61">
        <v>3269</v>
      </c>
      <c r="D74" s="87">
        <v>90.208200000000005</v>
      </c>
      <c r="E74" s="285">
        <f t="shared" si="1"/>
        <v>36.238390744965535</v>
      </c>
    </row>
    <row r="75" spans="1:5" x14ac:dyDescent="0.25">
      <c r="A75" s="474"/>
      <c r="B75" s="30" t="s">
        <v>119</v>
      </c>
      <c r="C75" s="61">
        <v>4839</v>
      </c>
      <c r="D75" s="87">
        <v>396.57830000000001</v>
      </c>
      <c r="E75" s="285">
        <f t="shared" si="1"/>
        <v>12.201877914147092</v>
      </c>
    </row>
    <row r="76" spans="1:5" x14ac:dyDescent="0.25">
      <c r="A76" s="474"/>
      <c r="B76" s="30" t="s">
        <v>120</v>
      </c>
      <c r="C76" s="61">
        <v>890</v>
      </c>
      <c r="D76" s="87">
        <v>509.91899999999998</v>
      </c>
      <c r="E76" s="285">
        <f t="shared" si="1"/>
        <v>1.7453752458723837</v>
      </c>
    </row>
    <row r="77" spans="1:5" x14ac:dyDescent="0.25">
      <c r="B77" s="41" t="s">
        <v>121</v>
      </c>
      <c r="C77" s="142">
        <f>SUM(C8:C76)</f>
        <v>361741</v>
      </c>
      <c r="D77" s="422">
        <v>16838.785599999996</v>
      </c>
      <c r="E77" s="85">
        <f t="shared" si="1"/>
        <v>21.482606204095863</v>
      </c>
    </row>
    <row r="82" spans="4:5" x14ac:dyDescent="0.25">
      <c r="D82" s="27"/>
      <c r="E82"/>
    </row>
    <row r="83" spans="4:5" x14ac:dyDescent="0.25">
      <c r="D83" s="27"/>
      <c r="E83"/>
    </row>
    <row r="84" spans="4:5" x14ac:dyDescent="0.25">
      <c r="D84" s="27"/>
      <c r="E84"/>
    </row>
    <row r="85" spans="4:5" x14ac:dyDescent="0.25">
      <c r="D85" s="27"/>
      <c r="E85"/>
    </row>
    <row r="86" spans="4:5" x14ac:dyDescent="0.25">
      <c r="D86" s="27"/>
      <c r="E86"/>
    </row>
    <row r="87" spans="4:5" x14ac:dyDescent="0.25">
      <c r="D87" s="27"/>
      <c r="E87"/>
    </row>
    <row r="88" spans="4:5" x14ac:dyDescent="0.25">
      <c r="D88" s="27"/>
      <c r="E88"/>
    </row>
    <row r="89" spans="4:5" x14ac:dyDescent="0.25">
      <c r="D89" s="27"/>
      <c r="E89"/>
    </row>
    <row r="90" spans="4:5" x14ac:dyDescent="0.25">
      <c r="D90" s="27"/>
      <c r="E90"/>
    </row>
    <row r="91" spans="4:5" x14ac:dyDescent="0.25">
      <c r="D91" s="27"/>
      <c r="E91"/>
    </row>
    <row r="92" spans="4:5" x14ac:dyDescent="0.25">
      <c r="D92" s="27"/>
      <c r="E92"/>
    </row>
    <row r="93" spans="4:5" x14ac:dyDescent="0.25">
      <c r="D93" s="27"/>
      <c r="E93"/>
    </row>
    <row r="94" spans="4:5" x14ac:dyDescent="0.25">
      <c r="D94" s="27"/>
      <c r="E94"/>
    </row>
    <row r="95" spans="4:5" x14ac:dyDescent="0.25">
      <c r="D95" s="27"/>
      <c r="E95"/>
    </row>
    <row r="96" spans="4:5" x14ac:dyDescent="0.25">
      <c r="D96" s="27"/>
      <c r="E96"/>
    </row>
    <row r="97" spans="4:5" x14ac:dyDescent="0.25">
      <c r="D97" s="27"/>
      <c r="E97"/>
    </row>
    <row r="98" spans="4:5" x14ac:dyDescent="0.25">
      <c r="D98" s="27"/>
      <c r="E98"/>
    </row>
    <row r="99" spans="4:5" x14ac:dyDescent="0.25">
      <c r="D99" s="27"/>
      <c r="E99"/>
    </row>
    <row r="100" spans="4:5" x14ac:dyDescent="0.25">
      <c r="D100" s="27"/>
      <c r="E100"/>
    </row>
    <row r="101" spans="4:5" x14ac:dyDescent="0.25">
      <c r="D101" s="27"/>
      <c r="E101"/>
    </row>
    <row r="102" spans="4:5" x14ac:dyDescent="0.25">
      <c r="D102" s="27"/>
      <c r="E102"/>
    </row>
    <row r="103" spans="4:5" x14ac:dyDescent="0.25">
      <c r="D103" s="27"/>
      <c r="E103"/>
    </row>
    <row r="104" spans="4:5" x14ac:dyDescent="0.25">
      <c r="D104" s="27"/>
      <c r="E104"/>
    </row>
    <row r="105" spans="4:5" x14ac:dyDescent="0.25">
      <c r="D105" s="27"/>
      <c r="E105"/>
    </row>
    <row r="106" spans="4:5" x14ac:dyDescent="0.25">
      <c r="D106" s="27"/>
      <c r="E106"/>
    </row>
    <row r="107" spans="4:5" x14ac:dyDescent="0.25">
      <c r="D107" s="27"/>
      <c r="E107"/>
    </row>
    <row r="108" spans="4:5" x14ac:dyDescent="0.25">
      <c r="D108" s="27"/>
      <c r="E108"/>
    </row>
    <row r="109" spans="4:5" x14ac:dyDescent="0.25">
      <c r="D109" s="27"/>
      <c r="E109"/>
    </row>
    <row r="110" spans="4:5" x14ac:dyDescent="0.25">
      <c r="D110" s="27"/>
      <c r="E110"/>
    </row>
    <row r="111" spans="4:5" x14ac:dyDescent="0.25">
      <c r="D111" s="27"/>
      <c r="E111"/>
    </row>
    <row r="112" spans="4:5" x14ac:dyDescent="0.25">
      <c r="D112" s="27"/>
      <c r="E112"/>
    </row>
    <row r="113" spans="4:5" x14ac:dyDescent="0.25">
      <c r="D113" s="27"/>
      <c r="E113"/>
    </row>
    <row r="114" spans="4:5" x14ac:dyDescent="0.25">
      <c r="D114" s="27"/>
      <c r="E114"/>
    </row>
    <row r="115" spans="4:5" x14ac:dyDescent="0.25">
      <c r="D115" s="27"/>
      <c r="E115"/>
    </row>
    <row r="116" spans="4:5" x14ac:dyDescent="0.25">
      <c r="D116" s="27"/>
      <c r="E116"/>
    </row>
    <row r="117" spans="4:5" x14ac:dyDescent="0.25">
      <c r="D117" s="27"/>
      <c r="E117"/>
    </row>
    <row r="118" spans="4:5" x14ac:dyDescent="0.25">
      <c r="D118" s="27"/>
      <c r="E118"/>
    </row>
    <row r="119" spans="4:5" x14ac:dyDescent="0.25">
      <c r="D119" s="27"/>
      <c r="E119"/>
    </row>
    <row r="120" spans="4:5" x14ac:dyDescent="0.25">
      <c r="D120" s="27"/>
      <c r="E120"/>
    </row>
    <row r="121" spans="4:5" x14ac:dyDescent="0.25">
      <c r="D121" s="27"/>
      <c r="E121"/>
    </row>
    <row r="122" spans="4:5" x14ac:dyDescent="0.25">
      <c r="D122" s="27"/>
      <c r="E122"/>
    </row>
    <row r="123" spans="4:5" x14ac:dyDescent="0.25">
      <c r="D123" s="27"/>
      <c r="E123"/>
    </row>
    <row r="124" spans="4:5" x14ac:dyDescent="0.25">
      <c r="D124" s="27"/>
      <c r="E124"/>
    </row>
    <row r="125" spans="4:5" x14ac:dyDescent="0.25">
      <c r="D125" s="27"/>
      <c r="E125"/>
    </row>
    <row r="126" spans="4:5" x14ac:dyDescent="0.25">
      <c r="D126" s="27"/>
      <c r="E126"/>
    </row>
    <row r="127" spans="4:5" x14ac:dyDescent="0.25">
      <c r="D127" s="27"/>
      <c r="E127"/>
    </row>
    <row r="128" spans="4:5" x14ac:dyDescent="0.25">
      <c r="D128" s="27"/>
      <c r="E128"/>
    </row>
    <row r="129" spans="4:5" x14ac:dyDescent="0.25">
      <c r="D129" s="27"/>
      <c r="E129"/>
    </row>
    <row r="130" spans="4:5" x14ac:dyDescent="0.25">
      <c r="D130" s="27"/>
      <c r="E130"/>
    </row>
    <row r="131" spans="4:5" x14ac:dyDescent="0.25">
      <c r="D131" s="27"/>
      <c r="E131"/>
    </row>
    <row r="132" spans="4:5" x14ac:dyDescent="0.25">
      <c r="D132" s="27"/>
      <c r="E132"/>
    </row>
    <row r="133" spans="4:5" x14ac:dyDescent="0.25">
      <c r="D133" s="27"/>
      <c r="E133"/>
    </row>
    <row r="134" spans="4:5" x14ac:dyDescent="0.25">
      <c r="D134" s="27"/>
      <c r="E134"/>
    </row>
    <row r="135" spans="4:5" x14ac:dyDescent="0.25">
      <c r="D135" s="27"/>
      <c r="E135"/>
    </row>
    <row r="136" spans="4:5" x14ac:dyDescent="0.25">
      <c r="D136" s="27"/>
      <c r="E136"/>
    </row>
    <row r="137" spans="4:5" x14ac:dyDescent="0.25">
      <c r="D137" s="27"/>
      <c r="E137"/>
    </row>
    <row r="138" spans="4:5" x14ac:dyDescent="0.25">
      <c r="D138" s="27"/>
      <c r="E138"/>
    </row>
    <row r="139" spans="4:5" x14ac:dyDescent="0.25">
      <c r="D139" s="27"/>
      <c r="E139"/>
    </row>
    <row r="140" spans="4:5" x14ac:dyDescent="0.25">
      <c r="D140" s="27"/>
      <c r="E140"/>
    </row>
    <row r="141" spans="4:5" x14ac:dyDescent="0.25">
      <c r="D141" s="27"/>
      <c r="E141"/>
    </row>
    <row r="142" spans="4:5" x14ac:dyDescent="0.25">
      <c r="D142" s="27"/>
      <c r="E142"/>
    </row>
    <row r="143" spans="4:5" x14ac:dyDescent="0.25">
      <c r="D143" s="27"/>
      <c r="E143"/>
    </row>
    <row r="144" spans="4:5" x14ac:dyDescent="0.25">
      <c r="D144" s="27"/>
      <c r="E144"/>
    </row>
    <row r="145" spans="4:5" x14ac:dyDescent="0.25">
      <c r="D145" s="27"/>
      <c r="E145"/>
    </row>
    <row r="146" spans="4:5" x14ac:dyDescent="0.25">
      <c r="D146" s="27"/>
      <c r="E146"/>
    </row>
    <row r="147" spans="4:5" x14ac:dyDescent="0.25">
      <c r="D147" s="27"/>
      <c r="E147"/>
    </row>
    <row r="148" spans="4:5" x14ac:dyDescent="0.25">
      <c r="D148" s="27"/>
      <c r="E148"/>
    </row>
    <row r="149" spans="4:5" x14ac:dyDescent="0.25">
      <c r="D149" s="27"/>
      <c r="E149"/>
    </row>
    <row r="150" spans="4:5" x14ac:dyDescent="0.25">
      <c r="D150" s="27"/>
      <c r="E150"/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CR158"/>
  <sheetViews>
    <sheetView topLeftCell="A76" zoomScaleNormal="100" workbookViewId="0">
      <selection activeCell="F12" sqref="F12:G80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2.7109375" customWidth="1"/>
    <col min="5" max="5" width="12.7109375" style="157" customWidth="1"/>
    <col min="6" max="7" width="12.7109375" customWidth="1"/>
    <col min="8" max="8" width="12.7109375" style="157" customWidth="1"/>
    <col min="9" max="9" width="15.7109375" style="157" customWidth="1"/>
  </cols>
  <sheetData>
    <row r="1" spans="1:9" s="198" customFormat="1" ht="27" customHeight="1" x14ac:dyDescent="0.4">
      <c r="A1" s="192"/>
      <c r="B1" s="196" t="s">
        <v>134</v>
      </c>
      <c r="C1" s="195"/>
      <c r="D1" s="194"/>
      <c r="E1" s="197"/>
      <c r="F1" s="192"/>
      <c r="G1" s="192"/>
      <c r="H1" s="192"/>
      <c r="I1" s="192"/>
    </row>
    <row r="3" spans="1:9" ht="15.75" x14ac:dyDescent="0.25">
      <c r="A3" s="2" t="s">
        <v>293</v>
      </c>
      <c r="B3" s="2"/>
      <c r="I3" s="158"/>
    </row>
    <row r="4" spans="1:9" s="112" customFormat="1" ht="15.75" x14ac:dyDescent="0.25">
      <c r="A4" s="2"/>
      <c r="B4" s="2"/>
      <c r="E4" s="157"/>
      <c r="H4" s="157"/>
      <c r="I4" s="157"/>
    </row>
    <row r="5" spans="1:9" ht="15.75" x14ac:dyDescent="0.25">
      <c r="A5" s="2" t="s">
        <v>397</v>
      </c>
      <c r="B5" s="2"/>
      <c r="D5" s="6"/>
      <c r="E5" s="159"/>
      <c r="H5" s="159"/>
    </row>
    <row r="6" spans="1:9" s="112" customFormat="1" ht="15.75" x14ac:dyDescent="0.25">
      <c r="A6" s="2"/>
      <c r="B6" s="2"/>
      <c r="E6" s="157"/>
      <c r="H6" s="157"/>
      <c r="I6" s="157"/>
    </row>
    <row r="7" spans="1:9" ht="15.75" x14ac:dyDescent="0.25">
      <c r="B7" s="2"/>
      <c r="C7" s="68"/>
    </row>
    <row r="8" spans="1:9" s="68" customFormat="1" ht="15.75" x14ac:dyDescent="0.25">
      <c r="A8" s="463" t="s">
        <v>123</v>
      </c>
      <c r="B8" s="463" t="s">
        <v>122</v>
      </c>
      <c r="C8" s="506" t="s">
        <v>205</v>
      </c>
      <c r="D8" s="507"/>
      <c r="E8" s="507"/>
      <c r="F8" s="506" t="s">
        <v>204</v>
      </c>
      <c r="G8" s="507"/>
      <c r="H8" s="507"/>
      <c r="I8" s="478" t="s">
        <v>6</v>
      </c>
    </row>
    <row r="9" spans="1:9" s="68" customFormat="1" ht="15.75" customHeight="1" x14ac:dyDescent="0.25">
      <c r="A9" s="464"/>
      <c r="B9" s="464"/>
      <c r="C9" s="508" t="s">
        <v>206</v>
      </c>
      <c r="D9" s="478" t="s">
        <v>239</v>
      </c>
      <c r="E9" s="478" t="s">
        <v>251</v>
      </c>
      <c r="F9" s="479" t="s">
        <v>206</v>
      </c>
      <c r="G9" s="504" t="s">
        <v>207</v>
      </c>
      <c r="H9" s="504" t="s">
        <v>251</v>
      </c>
      <c r="I9" s="479"/>
    </row>
    <row r="10" spans="1:9" ht="15.75" customHeight="1" x14ac:dyDescent="0.25">
      <c r="A10" s="464"/>
      <c r="B10" s="464"/>
      <c r="C10" s="504"/>
      <c r="D10" s="479"/>
      <c r="E10" s="479"/>
      <c r="F10" s="479"/>
      <c r="G10" s="504"/>
      <c r="H10" s="504"/>
      <c r="I10" s="479"/>
    </row>
    <row r="11" spans="1:9" ht="15" customHeight="1" x14ac:dyDescent="0.25">
      <c r="A11" s="465"/>
      <c r="B11" s="465"/>
      <c r="C11" s="504"/>
      <c r="D11" s="479"/>
      <c r="E11" s="480"/>
      <c r="F11" s="479"/>
      <c r="G11" s="504"/>
      <c r="H11" s="505"/>
      <c r="I11" s="480"/>
    </row>
    <row r="12" spans="1:9" x14ac:dyDescent="0.25">
      <c r="A12" s="474" t="s">
        <v>124</v>
      </c>
      <c r="B12" s="30" t="s">
        <v>52</v>
      </c>
      <c r="C12" s="113">
        <v>3177</v>
      </c>
      <c r="D12" s="166">
        <v>2861</v>
      </c>
      <c r="E12" s="164">
        <f>SUM(C12:D12)</f>
        <v>6038</v>
      </c>
      <c r="F12" s="166">
        <v>36</v>
      </c>
      <c r="G12" s="166">
        <v>19</v>
      </c>
      <c r="H12" s="166">
        <f>SUM(F12:G12)</f>
        <v>55</v>
      </c>
      <c r="I12" s="167">
        <f>E12+H12</f>
        <v>6093</v>
      </c>
    </row>
    <row r="13" spans="1:9" x14ac:dyDescent="0.25">
      <c r="A13" s="474"/>
      <c r="B13" s="30" t="s">
        <v>53</v>
      </c>
      <c r="C13" s="114">
        <v>8597</v>
      </c>
      <c r="D13" s="163">
        <v>8340</v>
      </c>
      <c r="E13" s="165">
        <f t="shared" ref="E13:E76" si="0">SUM(C13:D13)</f>
        <v>16937</v>
      </c>
      <c r="F13" s="163">
        <v>52</v>
      </c>
      <c r="G13" s="163">
        <v>40</v>
      </c>
      <c r="H13" s="163">
        <f t="shared" ref="H13:H76" si="1">SUM(F13:G13)</f>
        <v>92</v>
      </c>
      <c r="I13" s="162">
        <f t="shared" ref="I13:I76" si="2">E13+H13</f>
        <v>17029</v>
      </c>
    </row>
    <row r="14" spans="1:9" x14ac:dyDescent="0.25">
      <c r="A14" s="474"/>
      <c r="B14" s="30" t="s">
        <v>54</v>
      </c>
      <c r="C14" s="114">
        <v>7846</v>
      </c>
      <c r="D14" s="163">
        <v>7691</v>
      </c>
      <c r="E14" s="165">
        <f t="shared" si="0"/>
        <v>15537</v>
      </c>
      <c r="F14" s="163">
        <v>41</v>
      </c>
      <c r="G14" s="163">
        <v>28</v>
      </c>
      <c r="H14" s="163">
        <f t="shared" si="1"/>
        <v>69</v>
      </c>
      <c r="I14" s="162">
        <f t="shared" si="2"/>
        <v>15606</v>
      </c>
    </row>
    <row r="15" spans="1:9" x14ac:dyDescent="0.25">
      <c r="A15" s="474"/>
      <c r="B15" s="30" t="s">
        <v>55</v>
      </c>
      <c r="C15" s="114">
        <v>5212</v>
      </c>
      <c r="D15" s="163">
        <v>4960</v>
      </c>
      <c r="E15" s="165">
        <f t="shared" si="0"/>
        <v>10172</v>
      </c>
      <c r="F15" s="163">
        <v>32</v>
      </c>
      <c r="G15" s="163">
        <v>25</v>
      </c>
      <c r="H15" s="163">
        <f t="shared" si="1"/>
        <v>57</v>
      </c>
      <c r="I15" s="162">
        <f t="shared" si="2"/>
        <v>10229</v>
      </c>
    </row>
    <row r="16" spans="1:9" x14ac:dyDescent="0.25">
      <c r="A16" s="474"/>
      <c r="B16" s="30" t="s">
        <v>56</v>
      </c>
      <c r="C16" s="114">
        <v>5652</v>
      </c>
      <c r="D16" s="163">
        <v>6048</v>
      </c>
      <c r="E16" s="165">
        <f t="shared" si="0"/>
        <v>11700</v>
      </c>
      <c r="F16" s="163">
        <v>132</v>
      </c>
      <c r="G16" s="163">
        <v>145</v>
      </c>
      <c r="H16" s="163">
        <f t="shared" si="1"/>
        <v>277</v>
      </c>
      <c r="I16" s="162">
        <f t="shared" si="2"/>
        <v>11977</v>
      </c>
    </row>
    <row r="17" spans="1:9" x14ac:dyDescent="0.25">
      <c r="A17" s="474"/>
      <c r="B17" s="30" t="s">
        <v>57</v>
      </c>
      <c r="C17" s="114">
        <v>3212</v>
      </c>
      <c r="D17" s="163">
        <v>3134</v>
      </c>
      <c r="E17" s="165">
        <f t="shared" si="0"/>
        <v>6346</v>
      </c>
      <c r="F17" s="163">
        <v>30</v>
      </c>
      <c r="G17" s="163">
        <v>28</v>
      </c>
      <c r="H17" s="163">
        <f t="shared" si="1"/>
        <v>58</v>
      </c>
      <c r="I17" s="162">
        <f t="shared" si="2"/>
        <v>6404</v>
      </c>
    </row>
    <row r="18" spans="1:9" x14ac:dyDescent="0.25">
      <c r="A18" s="474" t="s">
        <v>125</v>
      </c>
      <c r="B18" s="30" t="s">
        <v>58</v>
      </c>
      <c r="C18" s="114">
        <v>2034</v>
      </c>
      <c r="D18" s="163">
        <v>2090</v>
      </c>
      <c r="E18" s="165">
        <f t="shared" si="0"/>
        <v>4124</v>
      </c>
      <c r="F18" s="163">
        <v>12</v>
      </c>
      <c r="G18" s="163">
        <v>5</v>
      </c>
      <c r="H18" s="163">
        <f t="shared" si="1"/>
        <v>17</v>
      </c>
      <c r="I18" s="162">
        <f t="shared" si="2"/>
        <v>4141</v>
      </c>
    </row>
    <row r="19" spans="1:9" x14ac:dyDescent="0.25">
      <c r="A19" s="474"/>
      <c r="B19" s="30" t="s">
        <v>59</v>
      </c>
      <c r="C19" s="114">
        <v>2058</v>
      </c>
      <c r="D19" s="163">
        <v>2145</v>
      </c>
      <c r="E19" s="165">
        <f t="shared" si="0"/>
        <v>4203</v>
      </c>
      <c r="F19" s="163">
        <v>14</v>
      </c>
      <c r="G19" s="163">
        <v>7</v>
      </c>
      <c r="H19" s="163">
        <f t="shared" si="1"/>
        <v>21</v>
      </c>
      <c r="I19" s="162">
        <f t="shared" si="2"/>
        <v>4224</v>
      </c>
    </row>
    <row r="20" spans="1:9" x14ac:dyDescent="0.25">
      <c r="A20" s="474"/>
      <c r="B20" s="30" t="s">
        <v>60</v>
      </c>
      <c r="C20" s="114">
        <v>2938</v>
      </c>
      <c r="D20" s="163">
        <v>2787</v>
      </c>
      <c r="E20" s="165">
        <f t="shared" si="0"/>
        <v>5725</v>
      </c>
      <c r="F20" s="163">
        <v>10</v>
      </c>
      <c r="G20" s="163">
        <v>8</v>
      </c>
      <c r="H20" s="163">
        <f t="shared" si="1"/>
        <v>18</v>
      </c>
      <c r="I20" s="162">
        <f t="shared" si="2"/>
        <v>5743</v>
      </c>
    </row>
    <row r="21" spans="1:9" x14ac:dyDescent="0.25">
      <c r="A21" s="474"/>
      <c r="B21" s="30" t="s">
        <v>61</v>
      </c>
      <c r="C21" s="114">
        <v>2254</v>
      </c>
      <c r="D21" s="163">
        <v>2383</v>
      </c>
      <c r="E21" s="165">
        <f t="shared" si="0"/>
        <v>4637</v>
      </c>
      <c r="F21" s="163">
        <v>30</v>
      </c>
      <c r="G21" s="163">
        <v>20</v>
      </c>
      <c r="H21" s="163">
        <f t="shared" si="1"/>
        <v>50</v>
      </c>
      <c r="I21" s="162">
        <f t="shared" si="2"/>
        <v>4687</v>
      </c>
    </row>
    <row r="22" spans="1:9" x14ac:dyDescent="0.25">
      <c r="A22" s="474"/>
      <c r="B22" s="30" t="s">
        <v>62</v>
      </c>
      <c r="C22" s="114">
        <v>2874</v>
      </c>
      <c r="D22" s="163">
        <v>2616</v>
      </c>
      <c r="E22" s="165">
        <f t="shared" si="0"/>
        <v>5490</v>
      </c>
      <c r="F22" s="163">
        <v>14</v>
      </c>
      <c r="G22" s="163">
        <v>17</v>
      </c>
      <c r="H22" s="163">
        <f t="shared" si="1"/>
        <v>31</v>
      </c>
      <c r="I22" s="162">
        <f t="shared" si="2"/>
        <v>5521</v>
      </c>
    </row>
    <row r="23" spans="1:9" x14ac:dyDescent="0.25">
      <c r="A23" s="474"/>
      <c r="B23" s="30" t="s">
        <v>63</v>
      </c>
      <c r="C23" s="114">
        <v>1839</v>
      </c>
      <c r="D23" s="163">
        <v>1927</v>
      </c>
      <c r="E23" s="165">
        <f t="shared" si="0"/>
        <v>3766</v>
      </c>
      <c r="F23" s="163">
        <v>22</v>
      </c>
      <c r="G23" s="163">
        <v>15</v>
      </c>
      <c r="H23" s="163">
        <f t="shared" si="1"/>
        <v>37</v>
      </c>
      <c r="I23" s="162">
        <f t="shared" si="2"/>
        <v>3803</v>
      </c>
    </row>
    <row r="24" spans="1:9" x14ac:dyDescent="0.25">
      <c r="A24" s="474"/>
      <c r="B24" s="30" t="s">
        <v>64</v>
      </c>
      <c r="C24" s="114">
        <v>35</v>
      </c>
      <c r="D24" s="163">
        <v>16</v>
      </c>
      <c r="E24" s="165">
        <f t="shared" si="0"/>
        <v>51</v>
      </c>
      <c r="F24" s="163"/>
      <c r="G24" s="163"/>
      <c r="H24" s="163">
        <f t="shared" si="1"/>
        <v>0</v>
      </c>
      <c r="I24" s="162">
        <f t="shared" si="2"/>
        <v>51</v>
      </c>
    </row>
    <row r="25" spans="1:9" x14ac:dyDescent="0.25">
      <c r="A25" s="475" t="s">
        <v>126</v>
      </c>
      <c r="B25" s="30" t="s">
        <v>65</v>
      </c>
      <c r="C25" s="114">
        <v>4771</v>
      </c>
      <c r="D25" s="163">
        <v>5238</v>
      </c>
      <c r="E25" s="165">
        <f t="shared" si="0"/>
        <v>10009</v>
      </c>
      <c r="F25" s="163">
        <v>27</v>
      </c>
      <c r="G25" s="163">
        <v>19</v>
      </c>
      <c r="H25" s="163">
        <f t="shared" si="1"/>
        <v>46</v>
      </c>
      <c r="I25" s="162">
        <f t="shared" si="2"/>
        <v>10055</v>
      </c>
    </row>
    <row r="26" spans="1:9" x14ac:dyDescent="0.25">
      <c r="A26" s="475"/>
      <c r="B26" s="30" t="s">
        <v>66</v>
      </c>
      <c r="C26" s="114">
        <v>3138</v>
      </c>
      <c r="D26" s="163">
        <v>3401</v>
      </c>
      <c r="E26" s="165">
        <f t="shared" si="0"/>
        <v>6539</v>
      </c>
      <c r="F26" s="163">
        <v>16</v>
      </c>
      <c r="G26" s="163">
        <v>11</v>
      </c>
      <c r="H26" s="163">
        <f t="shared" si="1"/>
        <v>27</v>
      </c>
      <c r="I26" s="162">
        <f t="shared" si="2"/>
        <v>6566</v>
      </c>
    </row>
    <row r="27" spans="1:9" x14ac:dyDescent="0.25">
      <c r="A27" s="475"/>
      <c r="B27" s="30" t="s">
        <v>67</v>
      </c>
      <c r="C27" s="114">
        <v>2257</v>
      </c>
      <c r="D27" s="163">
        <v>2470</v>
      </c>
      <c r="E27" s="165">
        <f t="shared" si="0"/>
        <v>4727</v>
      </c>
      <c r="F27" s="163">
        <v>11</v>
      </c>
      <c r="G27" s="163">
        <v>6</v>
      </c>
      <c r="H27" s="163">
        <f t="shared" si="1"/>
        <v>17</v>
      </c>
      <c r="I27" s="162">
        <f t="shared" si="2"/>
        <v>4744</v>
      </c>
    </row>
    <row r="28" spans="1:9" x14ac:dyDescent="0.25">
      <c r="A28" s="475"/>
      <c r="B28" s="30" t="s">
        <v>68</v>
      </c>
      <c r="C28" s="114">
        <v>3188</v>
      </c>
      <c r="D28" s="163">
        <v>3608</v>
      </c>
      <c r="E28" s="165">
        <f t="shared" si="0"/>
        <v>6796</v>
      </c>
      <c r="F28" s="163">
        <v>22</v>
      </c>
      <c r="G28" s="163">
        <v>15</v>
      </c>
      <c r="H28" s="163">
        <f t="shared" si="1"/>
        <v>37</v>
      </c>
      <c r="I28" s="162">
        <f t="shared" si="2"/>
        <v>6833</v>
      </c>
    </row>
    <row r="29" spans="1:9" x14ac:dyDescent="0.25">
      <c r="A29" s="475"/>
      <c r="B29" s="30" t="s">
        <v>69</v>
      </c>
      <c r="C29" s="114">
        <v>1425</v>
      </c>
      <c r="D29" s="163">
        <v>1558</v>
      </c>
      <c r="E29" s="165">
        <f t="shared" si="0"/>
        <v>2983</v>
      </c>
      <c r="F29" s="163">
        <v>19</v>
      </c>
      <c r="G29" s="163">
        <v>16</v>
      </c>
      <c r="H29" s="163">
        <f t="shared" si="1"/>
        <v>35</v>
      </c>
      <c r="I29" s="162">
        <f t="shared" si="2"/>
        <v>3018</v>
      </c>
    </row>
    <row r="30" spans="1:9" x14ac:dyDescent="0.25">
      <c r="A30" s="475"/>
      <c r="B30" s="30" t="s">
        <v>70</v>
      </c>
      <c r="C30" s="114">
        <v>2017</v>
      </c>
      <c r="D30" s="163">
        <v>2390</v>
      </c>
      <c r="E30" s="165">
        <f t="shared" si="0"/>
        <v>4407</v>
      </c>
      <c r="F30" s="163">
        <v>16</v>
      </c>
      <c r="G30" s="163">
        <v>11</v>
      </c>
      <c r="H30" s="163">
        <f t="shared" si="1"/>
        <v>27</v>
      </c>
      <c r="I30" s="162">
        <f t="shared" si="2"/>
        <v>4434</v>
      </c>
    </row>
    <row r="31" spans="1:9" x14ac:dyDescent="0.25">
      <c r="A31" s="475"/>
      <c r="B31" s="30" t="s">
        <v>71</v>
      </c>
      <c r="C31" s="114">
        <v>1017</v>
      </c>
      <c r="D31" s="163">
        <v>1154</v>
      </c>
      <c r="E31" s="165">
        <f t="shared" si="0"/>
        <v>2171</v>
      </c>
      <c r="F31" s="163">
        <v>9</v>
      </c>
      <c r="G31" s="163">
        <v>9</v>
      </c>
      <c r="H31" s="163">
        <f t="shared" si="1"/>
        <v>18</v>
      </c>
      <c r="I31" s="162">
        <f t="shared" si="2"/>
        <v>2189</v>
      </c>
    </row>
    <row r="32" spans="1:9" x14ac:dyDescent="0.25">
      <c r="A32" s="474" t="s">
        <v>127</v>
      </c>
      <c r="B32" s="30" t="s">
        <v>72</v>
      </c>
      <c r="C32" s="114">
        <v>4600</v>
      </c>
      <c r="D32" s="163">
        <v>4875</v>
      </c>
      <c r="E32" s="165">
        <f t="shared" si="0"/>
        <v>9475</v>
      </c>
      <c r="F32" s="163">
        <v>28</v>
      </c>
      <c r="G32" s="163">
        <v>20</v>
      </c>
      <c r="H32" s="163">
        <f t="shared" si="1"/>
        <v>48</v>
      </c>
      <c r="I32" s="162">
        <f t="shared" si="2"/>
        <v>9523</v>
      </c>
    </row>
    <row r="33" spans="1:9" x14ac:dyDescent="0.25">
      <c r="A33" s="474"/>
      <c r="B33" s="30" t="s">
        <v>73</v>
      </c>
      <c r="C33" s="114">
        <v>1878</v>
      </c>
      <c r="D33" s="163">
        <v>1766</v>
      </c>
      <c r="E33" s="165">
        <f t="shared" si="0"/>
        <v>3644</v>
      </c>
      <c r="F33" s="163">
        <v>20</v>
      </c>
      <c r="G33" s="163">
        <v>15</v>
      </c>
      <c r="H33" s="163">
        <f t="shared" si="1"/>
        <v>35</v>
      </c>
      <c r="I33" s="162">
        <f t="shared" si="2"/>
        <v>3679</v>
      </c>
    </row>
    <row r="34" spans="1:9" x14ac:dyDescent="0.25">
      <c r="A34" s="474"/>
      <c r="B34" s="30" t="s">
        <v>74</v>
      </c>
      <c r="C34" s="114">
        <v>1900</v>
      </c>
      <c r="D34" s="163">
        <v>1996</v>
      </c>
      <c r="E34" s="165">
        <f t="shared" si="0"/>
        <v>3896</v>
      </c>
      <c r="F34" s="163">
        <v>4</v>
      </c>
      <c r="G34" s="163">
        <v>4</v>
      </c>
      <c r="H34" s="163">
        <f t="shared" si="1"/>
        <v>8</v>
      </c>
      <c r="I34" s="162">
        <f t="shared" si="2"/>
        <v>3904</v>
      </c>
    </row>
    <row r="35" spans="1:9" x14ac:dyDescent="0.25">
      <c r="A35" s="474"/>
      <c r="B35" s="30" t="s">
        <v>75</v>
      </c>
      <c r="C35" s="114">
        <v>1382</v>
      </c>
      <c r="D35" s="163">
        <v>1381</v>
      </c>
      <c r="E35" s="165">
        <f t="shared" si="0"/>
        <v>2763</v>
      </c>
      <c r="F35" s="163">
        <v>16</v>
      </c>
      <c r="G35" s="163">
        <v>13</v>
      </c>
      <c r="H35" s="163">
        <f t="shared" si="1"/>
        <v>29</v>
      </c>
      <c r="I35" s="162">
        <f t="shared" si="2"/>
        <v>2792</v>
      </c>
    </row>
    <row r="36" spans="1:9" x14ac:dyDescent="0.25">
      <c r="A36" s="474"/>
      <c r="B36" s="30" t="s">
        <v>76</v>
      </c>
      <c r="C36" s="114">
        <v>516</v>
      </c>
      <c r="D36" s="163">
        <v>511</v>
      </c>
      <c r="E36" s="165">
        <f t="shared" si="0"/>
        <v>1027</v>
      </c>
      <c r="F36" s="163">
        <v>5</v>
      </c>
      <c r="G36" s="163">
        <v>3</v>
      </c>
      <c r="H36" s="163">
        <f t="shared" si="1"/>
        <v>8</v>
      </c>
      <c r="I36" s="162">
        <f t="shared" si="2"/>
        <v>1035</v>
      </c>
    </row>
    <row r="37" spans="1:9" x14ac:dyDescent="0.25">
      <c r="A37" s="474"/>
      <c r="B37" s="30" t="s">
        <v>77</v>
      </c>
      <c r="C37" s="114">
        <v>86</v>
      </c>
      <c r="D37" s="163">
        <v>97</v>
      </c>
      <c r="E37" s="165">
        <f t="shared" si="0"/>
        <v>183</v>
      </c>
      <c r="F37" s="163"/>
      <c r="G37" s="163">
        <v>1</v>
      </c>
      <c r="H37" s="163">
        <f t="shared" si="1"/>
        <v>1</v>
      </c>
      <c r="I37" s="162">
        <f t="shared" si="2"/>
        <v>184</v>
      </c>
    </row>
    <row r="38" spans="1:9" x14ac:dyDescent="0.25">
      <c r="A38" s="474"/>
      <c r="B38" s="30" t="s">
        <v>78</v>
      </c>
      <c r="C38" s="114">
        <v>1970</v>
      </c>
      <c r="D38" s="163">
        <v>2080</v>
      </c>
      <c r="E38" s="165">
        <f t="shared" si="0"/>
        <v>4050</v>
      </c>
      <c r="F38" s="163">
        <v>8</v>
      </c>
      <c r="G38" s="163">
        <v>7</v>
      </c>
      <c r="H38" s="163">
        <f t="shared" si="1"/>
        <v>15</v>
      </c>
      <c r="I38" s="162">
        <f t="shared" si="2"/>
        <v>4065</v>
      </c>
    </row>
    <row r="39" spans="1:9" x14ac:dyDescent="0.25">
      <c r="A39" s="474"/>
      <c r="B39" s="30" t="s">
        <v>79</v>
      </c>
      <c r="C39" s="114">
        <v>2729</v>
      </c>
      <c r="D39" s="163">
        <v>2861</v>
      </c>
      <c r="E39" s="165">
        <f t="shared" si="0"/>
        <v>5590</v>
      </c>
      <c r="F39" s="163">
        <v>13</v>
      </c>
      <c r="G39" s="163">
        <v>7</v>
      </c>
      <c r="H39" s="163">
        <f t="shared" si="1"/>
        <v>20</v>
      </c>
      <c r="I39" s="162">
        <f t="shared" si="2"/>
        <v>5610</v>
      </c>
    </row>
    <row r="40" spans="1:9" x14ac:dyDescent="0.25">
      <c r="A40" s="474"/>
      <c r="B40" s="30" t="s">
        <v>80</v>
      </c>
      <c r="C40" s="114">
        <v>297</v>
      </c>
      <c r="D40" s="163">
        <v>272</v>
      </c>
      <c r="E40" s="165">
        <f t="shared" si="0"/>
        <v>569</v>
      </c>
      <c r="F40" s="163">
        <v>1</v>
      </c>
      <c r="G40" s="163">
        <v>2</v>
      </c>
      <c r="H40" s="163">
        <f t="shared" si="1"/>
        <v>3</v>
      </c>
      <c r="I40" s="162">
        <f t="shared" si="2"/>
        <v>572</v>
      </c>
    </row>
    <row r="41" spans="1:9" x14ac:dyDescent="0.25">
      <c r="A41" s="474" t="s">
        <v>128</v>
      </c>
      <c r="B41" s="30" t="s">
        <v>81</v>
      </c>
      <c r="C41" s="114">
        <v>3171</v>
      </c>
      <c r="D41" s="163">
        <v>3445</v>
      </c>
      <c r="E41" s="165">
        <f t="shared" si="0"/>
        <v>6616</v>
      </c>
      <c r="F41" s="163">
        <v>22</v>
      </c>
      <c r="G41" s="163">
        <v>15</v>
      </c>
      <c r="H41" s="163">
        <f t="shared" si="1"/>
        <v>37</v>
      </c>
      <c r="I41" s="162">
        <f t="shared" si="2"/>
        <v>6653</v>
      </c>
    </row>
    <row r="42" spans="1:9" x14ac:dyDescent="0.25">
      <c r="A42" s="474"/>
      <c r="B42" s="30" t="s">
        <v>82</v>
      </c>
      <c r="C42" s="114">
        <v>863</v>
      </c>
      <c r="D42" s="163">
        <v>941</v>
      </c>
      <c r="E42" s="165">
        <f t="shared" si="0"/>
        <v>1804</v>
      </c>
      <c r="F42" s="163">
        <v>3</v>
      </c>
      <c r="G42" s="163">
        <v>3</v>
      </c>
      <c r="H42" s="163">
        <f t="shared" si="1"/>
        <v>6</v>
      </c>
      <c r="I42" s="162">
        <f t="shared" si="2"/>
        <v>1810</v>
      </c>
    </row>
    <row r="43" spans="1:9" x14ac:dyDescent="0.25">
      <c r="A43" s="474"/>
      <c r="B43" s="30" t="s">
        <v>83</v>
      </c>
      <c r="C43" s="114">
        <v>1866</v>
      </c>
      <c r="D43" s="163">
        <v>1957</v>
      </c>
      <c r="E43" s="165">
        <f t="shared" si="0"/>
        <v>3823</v>
      </c>
      <c r="F43" s="163">
        <v>12</v>
      </c>
      <c r="G43" s="163">
        <v>17</v>
      </c>
      <c r="H43" s="163">
        <f t="shared" si="1"/>
        <v>29</v>
      </c>
      <c r="I43" s="162">
        <f t="shared" si="2"/>
        <v>3852</v>
      </c>
    </row>
    <row r="44" spans="1:9" x14ac:dyDescent="0.25">
      <c r="A44" s="474"/>
      <c r="B44" s="30" t="s">
        <v>84</v>
      </c>
      <c r="C44" s="114">
        <v>1906</v>
      </c>
      <c r="D44" s="163">
        <v>2035</v>
      </c>
      <c r="E44" s="165">
        <f t="shared" si="0"/>
        <v>3941</v>
      </c>
      <c r="F44" s="163">
        <v>10</v>
      </c>
      <c r="G44" s="163">
        <v>4</v>
      </c>
      <c r="H44" s="163">
        <f t="shared" si="1"/>
        <v>14</v>
      </c>
      <c r="I44" s="162">
        <f t="shared" si="2"/>
        <v>3955</v>
      </c>
    </row>
    <row r="45" spans="1:9" x14ac:dyDescent="0.25">
      <c r="A45" s="474"/>
      <c r="B45" s="30" t="s">
        <v>85</v>
      </c>
      <c r="C45" s="114">
        <v>1029</v>
      </c>
      <c r="D45" s="163">
        <v>1047</v>
      </c>
      <c r="E45" s="165">
        <f t="shared" si="0"/>
        <v>2076</v>
      </c>
      <c r="F45" s="163">
        <v>3</v>
      </c>
      <c r="G45" s="163">
        <v>4</v>
      </c>
      <c r="H45" s="163">
        <f t="shared" si="1"/>
        <v>7</v>
      </c>
      <c r="I45" s="162">
        <f t="shared" si="2"/>
        <v>2083</v>
      </c>
    </row>
    <row r="46" spans="1:9" x14ac:dyDescent="0.25">
      <c r="A46" s="474"/>
      <c r="B46" s="30" t="s">
        <v>86</v>
      </c>
      <c r="C46" s="114">
        <v>1004</v>
      </c>
      <c r="D46" s="163">
        <v>1101</v>
      </c>
      <c r="E46" s="165">
        <f t="shared" si="0"/>
        <v>2105</v>
      </c>
      <c r="F46" s="163">
        <v>5</v>
      </c>
      <c r="G46" s="163">
        <v>7</v>
      </c>
      <c r="H46" s="163">
        <f t="shared" si="1"/>
        <v>12</v>
      </c>
      <c r="I46" s="162">
        <f t="shared" si="2"/>
        <v>2117</v>
      </c>
    </row>
    <row r="47" spans="1:9" x14ac:dyDescent="0.25">
      <c r="A47" s="474"/>
      <c r="B47" s="30" t="s">
        <v>87</v>
      </c>
      <c r="C47" s="114">
        <v>246</v>
      </c>
      <c r="D47" s="163">
        <v>237</v>
      </c>
      <c r="E47" s="165">
        <f t="shared" si="0"/>
        <v>483</v>
      </c>
      <c r="F47" s="163"/>
      <c r="G47" s="163"/>
      <c r="H47" s="163">
        <f t="shared" si="1"/>
        <v>0</v>
      </c>
      <c r="I47" s="162">
        <f t="shared" si="2"/>
        <v>483</v>
      </c>
    </row>
    <row r="48" spans="1:9" x14ac:dyDescent="0.25">
      <c r="A48" s="474" t="s">
        <v>129</v>
      </c>
      <c r="B48" s="30" t="s">
        <v>88</v>
      </c>
      <c r="C48" s="114">
        <v>2599</v>
      </c>
      <c r="D48" s="163">
        <v>2541</v>
      </c>
      <c r="E48" s="165">
        <f t="shared" si="0"/>
        <v>5140</v>
      </c>
      <c r="F48" s="163">
        <v>10</v>
      </c>
      <c r="G48" s="163">
        <v>6</v>
      </c>
      <c r="H48" s="163">
        <f t="shared" si="1"/>
        <v>16</v>
      </c>
      <c r="I48" s="162">
        <f t="shared" si="2"/>
        <v>5156</v>
      </c>
    </row>
    <row r="49" spans="1:9" x14ac:dyDescent="0.25">
      <c r="A49" s="474"/>
      <c r="B49" s="30" t="s">
        <v>89</v>
      </c>
      <c r="C49" s="114">
        <v>4283</v>
      </c>
      <c r="D49" s="163">
        <v>4052</v>
      </c>
      <c r="E49" s="165">
        <f t="shared" si="0"/>
        <v>8335</v>
      </c>
      <c r="F49" s="163">
        <v>22</v>
      </c>
      <c r="G49" s="163">
        <v>19</v>
      </c>
      <c r="H49" s="163">
        <f t="shared" si="1"/>
        <v>41</v>
      </c>
      <c r="I49" s="162">
        <f t="shared" si="2"/>
        <v>8376</v>
      </c>
    </row>
    <row r="50" spans="1:9" x14ac:dyDescent="0.25">
      <c r="A50" s="474"/>
      <c r="B50" s="30" t="s">
        <v>90</v>
      </c>
      <c r="C50" s="114">
        <v>2284</v>
      </c>
      <c r="D50" s="163">
        <v>2258</v>
      </c>
      <c r="E50" s="165">
        <f t="shared" si="0"/>
        <v>4542</v>
      </c>
      <c r="F50" s="163">
        <v>14</v>
      </c>
      <c r="G50" s="163">
        <v>18</v>
      </c>
      <c r="H50" s="163">
        <f t="shared" si="1"/>
        <v>32</v>
      </c>
      <c r="I50" s="162">
        <f t="shared" si="2"/>
        <v>4574</v>
      </c>
    </row>
    <row r="51" spans="1:9" x14ac:dyDescent="0.25">
      <c r="A51" s="474"/>
      <c r="B51" s="30" t="s">
        <v>91</v>
      </c>
      <c r="C51" s="114">
        <v>1416</v>
      </c>
      <c r="D51" s="163">
        <v>1441</v>
      </c>
      <c r="E51" s="165">
        <f t="shared" si="0"/>
        <v>2857</v>
      </c>
      <c r="F51" s="163">
        <v>19</v>
      </c>
      <c r="G51" s="163">
        <v>11</v>
      </c>
      <c r="H51" s="163">
        <f t="shared" si="1"/>
        <v>30</v>
      </c>
      <c r="I51" s="162">
        <f t="shared" si="2"/>
        <v>2887</v>
      </c>
    </row>
    <row r="52" spans="1:9" x14ac:dyDescent="0.25">
      <c r="A52" s="474"/>
      <c r="B52" s="30" t="s">
        <v>92</v>
      </c>
      <c r="C52" s="114">
        <v>5005</v>
      </c>
      <c r="D52" s="163">
        <v>4838</v>
      </c>
      <c r="E52" s="165">
        <f t="shared" si="0"/>
        <v>9843</v>
      </c>
      <c r="F52" s="163">
        <v>14</v>
      </c>
      <c r="G52" s="163">
        <v>10</v>
      </c>
      <c r="H52" s="163">
        <f t="shared" si="1"/>
        <v>24</v>
      </c>
      <c r="I52" s="162">
        <f t="shared" si="2"/>
        <v>9867</v>
      </c>
    </row>
    <row r="53" spans="1:9" x14ac:dyDescent="0.25">
      <c r="A53" s="474"/>
      <c r="B53" s="30" t="s">
        <v>93</v>
      </c>
      <c r="C53" s="114">
        <v>5151</v>
      </c>
      <c r="D53" s="163">
        <v>5388</v>
      </c>
      <c r="E53" s="165">
        <f t="shared" si="0"/>
        <v>10539</v>
      </c>
      <c r="F53" s="163">
        <v>29</v>
      </c>
      <c r="G53" s="163">
        <v>17</v>
      </c>
      <c r="H53" s="163">
        <f t="shared" si="1"/>
        <v>46</v>
      </c>
      <c r="I53" s="162">
        <f t="shared" si="2"/>
        <v>10585</v>
      </c>
    </row>
    <row r="54" spans="1:9" x14ac:dyDescent="0.25">
      <c r="A54" s="474"/>
      <c r="B54" s="30" t="s">
        <v>94</v>
      </c>
      <c r="C54" s="114">
        <v>1851</v>
      </c>
      <c r="D54" s="163">
        <v>1995</v>
      </c>
      <c r="E54" s="165">
        <f t="shared" si="0"/>
        <v>3846</v>
      </c>
      <c r="F54" s="163">
        <v>17</v>
      </c>
      <c r="G54" s="163">
        <v>13</v>
      </c>
      <c r="H54" s="163">
        <f t="shared" si="1"/>
        <v>30</v>
      </c>
      <c r="I54" s="162">
        <f t="shared" si="2"/>
        <v>3876</v>
      </c>
    </row>
    <row r="55" spans="1:9" x14ac:dyDescent="0.25">
      <c r="A55" s="474"/>
      <c r="B55" s="30" t="s">
        <v>95</v>
      </c>
      <c r="C55" s="114">
        <v>4240</v>
      </c>
      <c r="D55" s="163">
        <v>4533</v>
      </c>
      <c r="E55" s="165">
        <f t="shared" si="0"/>
        <v>8773</v>
      </c>
      <c r="F55" s="163">
        <v>28</v>
      </c>
      <c r="G55" s="163">
        <v>15</v>
      </c>
      <c r="H55" s="163">
        <f t="shared" si="1"/>
        <v>43</v>
      </c>
      <c r="I55" s="162">
        <f t="shared" si="2"/>
        <v>8816</v>
      </c>
    </row>
    <row r="56" spans="1:9" x14ac:dyDescent="0.25">
      <c r="A56" s="474"/>
      <c r="B56" s="30" t="s">
        <v>96</v>
      </c>
      <c r="C56" s="114">
        <v>1304</v>
      </c>
      <c r="D56" s="163">
        <v>1242</v>
      </c>
      <c r="E56" s="165">
        <f t="shared" si="0"/>
        <v>2546</v>
      </c>
      <c r="F56" s="163">
        <v>13</v>
      </c>
      <c r="G56" s="163">
        <v>5</v>
      </c>
      <c r="H56" s="163">
        <f t="shared" si="1"/>
        <v>18</v>
      </c>
      <c r="I56" s="162">
        <f t="shared" si="2"/>
        <v>2564</v>
      </c>
    </row>
    <row r="57" spans="1:9" x14ac:dyDescent="0.25">
      <c r="A57" s="474"/>
      <c r="B57" s="30" t="s">
        <v>97</v>
      </c>
      <c r="C57" s="114">
        <v>2210</v>
      </c>
      <c r="D57" s="163">
        <v>2363</v>
      </c>
      <c r="E57" s="165">
        <f t="shared" si="0"/>
        <v>4573</v>
      </c>
      <c r="F57" s="163">
        <v>24</v>
      </c>
      <c r="G57" s="163">
        <v>15</v>
      </c>
      <c r="H57" s="163">
        <f t="shared" si="1"/>
        <v>39</v>
      </c>
      <c r="I57" s="162">
        <f t="shared" si="2"/>
        <v>4612</v>
      </c>
    </row>
    <row r="58" spans="1:9" x14ac:dyDescent="0.25">
      <c r="A58" s="474" t="s">
        <v>130</v>
      </c>
      <c r="B58" s="30" t="s">
        <v>98</v>
      </c>
      <c r="C58" s="114">
        <v>8198</v>
      </c>
      <c r="D58" s="163">
        <v>7776</v>
      </c>
      <c r="E58" s="165">
        <f t="shared" si="0"/>
        <v>15974</v>
      </c>
      <c r="F58" s="163">
        <v>24</v>
      </c>
      <c r="G58" s="163">
        <v>14</v>
      </c>
      <c r="H58" s="163">
        <f t="shared" si="1"/>
        <v>38</v>
      </c>
      <c r="I58" s="162">
        <f t="shared" si="2"/>
        <v>16012</v>
      </c>
    </row>
    <row r="59" spans="1:9" x14ac:dyDescent="0.25">
      <c r="A59" s="474"/>
      <c r="B59" s="30" t="s">
        <v>99</v>
      </c>
      <c r="C59" s="114">
        <v>5139</v>
      </c>
      <c r="D59" s="163">
        <v>4967</v>
      </c>
      <c r="E59" s="165">
        <f t="shared" si="0"/>
        <v>10106</v>
      </c>
      <c r="F59" s="163">
        <v>11</v>
      </c>
      <c r="G59" s="163">
        <v>8</v>
      </c>
      <c r="H59" s="163">
        <f t="shared" si="1"/>
        <v>19</v>
      </c>
      <c r="I59" s="162">
        <f t="shared" si="2"/>
        <v>10125</v>
      </c>
    </row>
    <row r="60" spans="1:9" x14ac:dyDescent="0.25">
      <c r="A60" s="474"/>
      <c r="B60" s="30" t="s">
        <v>100</v>
      </c>
      <c r="C60" s="114">
        <v>3174</v>
      </c>
      <c r="D60" s="163">
        <v>3151</v>
      </c>
      <c r="E60" s="165">
        <f t="shared" si="0"/>
        <v>6325</v>
      </c>
      <c r="F60" s="163">
        <v>13</v>
      </c>
      <c r="G60" s="163">
        <v>8</v>
      </c>
      <c r="H60" s="163">
        <f t="shared" si="1"/>
        <v>21</v>
      </c>
      <c r="I60" s="162">
        <f t="shared" si="2"/>
        <v>6346</v>
      </c>
    </row>
    <row r="61" spans="1:9" x14ac:dyDescent="0.25">
      <c r="A61" s="474"/>
      <c r="B61" s="30" t="s">
        <v>101</v>
      </c>
      <c r="C61" s="114">
        <v>2663</v>
      </c>
      <c r="D61" s="163">
        <v>2739</v>
      </c>
      <c r="E61" s="165">
        <f t="shared" si="0"/>
        <v>5402</v>
      </c>
      <c r="F61" s="163">
        <v>11</v>
      </c>
      <c r="G61" s="163">
        <v>11</v>
      </c>
      <c r="H61" s="163">
        <f t="shared" si="1"/>
        <v>22</v>
      </c>
      <c r="I61" s="162">
        <f t="shared" si="2"/>
        <v>5424</v>
      </c>
    </row>
    <row r="62" spans="1:9" x14ac:dyDescent="0.25">
      <c r="A62" s="474"/>
      <c r="B62" s="30" t="s">
        <v>102</v>
      </c>
      <c r="C62" s="114">
        <v>3815</v>
      </c>
      <c r="D62" s="163">
        <v>3981</v>
      </c>
      <c r="E62" s="165">
        <f t="shared" si="0"/>
        <v>7796</v>
      </c>
      <c r="F62" s="163">
        <v>12</v>
      </c>
      <c r="G62" s="163">
        <v>9</v>
      </c>
      <c r="H62" s="163">
        <f t="shared" si="1"/>
        <v>21</v>
      </c>
      <c r="I62" s="162">
        <f t="shared" si="2"/>
        <v>7817</v>
      </c>
    </row>
    <row r="63" spans="1:9" x14ac:dyDescent="0.25">
      <c r="A63" s="474" t="s">
        <v>131</v>
      </c>
      <c r="B63" s="30" t="s">
        <v>103</v>
      </c>
      <c r="C63" s="114">
        <v>6491</v>
      </c>
      <c r="D63" s="163">
        <v>6604</v>
      </c>
      <c r="E63" s="165">
        <f t="shared" si="0"/>
        <v>13095</v>
      </c>
      <c r="F63" s="163">
        <v>22</v>
      </c>
      <c r="G63" s="163">
        <v>13</v>
      </c>
      <c r="H63" s="163">
        <f t="shared" si="1"/>
        <v>35</v>
      </c>
      <c r="I63" s="162">
        <f t="shared" si="2"/>
        <v>13130</v>
      </c>
    </row>
    <row r="64" spans="1:9" x14ac:dyDescent="0.25">
      <c r="A64" s="474"/>
      <c r="B64" s="30" t="s">
        <v>104</v>
      </c>
      <c r="C64" s="114">
        <v>3728</v>
      </c>
      <c r="D64" s="163">
        <v>3799</v>
      </c>
      <c r="E64" s="165">
        <f t="shared" si="0"/>
        <v>7527</v>
      </c>
      <c r="F64" s="163">
        <v>18</v>
      </c>
      <c r="G64" s="163">
        <v>18</v>
      </c>
      <c r="H64" s="163">
        <f t="shared" si="1"/>
        <v>36</v>
      </c>
      <c r="I64" s="162">
        <f t="shared" si="2"/>
        <v>7563</v>
      </c>
    </row>
    <row r="65" spans="1:9" x14ac:dyDescent="0.25">
      <c r="A65" s="474"/>
      <c r="B65" s="30" t="s">
        <v>105</v>
      </c>
      <c r="C65" s="114">
        <v>645</v>
      </c>
      <c r="D65" s="163">
        <v>660</v>
      </c>
      <c r="E65" s="165">
        <f t="shared" si="0"/>
        <v>1305</v>
      </c>
      <c r="F65" s="163">
        <v>1</v>
      </c>
      <c r="G65" s="163">
        <v>1</v>
      </c>
      <c r="H65" s="163">
        <f t="shared" si="1"/>
        <v>2</v>
      </c>
      <c r="I65" s="162">
        <f t="shared" si="2"/>
        <v>1307</v>
      </c>
    </row>
    <row r="66" spans="1:9" x14ac:dyDescent="0.25">
      <c r="A66" s="475" t="s">
        <v>133</v>
      </c>
      <c r="B66" s="30" t="s">
        <v>106</v>
      </c>
      <c r="C66" s="114">
        <v>2205</v>
      </c>
      <c r="D66" s="163">
        <v>2240</v>
      </c>
      <c r="E66" s="165">
        <f t="shared" si="0"/>
        <v>4445</v>
      </c>
      <c r="F66" s="163">
        <v>6</v>
      </c>
      <c r="G66" s="163">
        <v>4</v>
      </c>
      <c r="H66" s="163">
        <f t="shared" si="1"/>
        <v>10</v>
      </c>
      <c r="I66" s="162">
        <f t="shared" si="2"/>
        <v>4455</v>
      </c>
    </row>
    <row r="67" spans="1:9" x14ac:dyDescent="0.25">
      <c r="A67" s="475"/>
      <c r="B67" s="30" t="s">
        <v>107</v>
      </c>
      <c r="C67" s="114">
        <v>2016</v>
      </c>
      <c r="D67" s="163">
        <v>1874</v>
      </c>
      <c r="E67" s="165">
        <f t="shared" si="0"/>
        <v>3890</v>
      </c>
      <c r="F67" s="163">
        <v>5</v>
      </c>
      <c r="G67" s="163">
        <v>4</v>
      </c>
      <c r="H67" s="163">
        <f t="shared" si="1"/>
        <v>9</v>
      </c>
      <c r="I67" s="162">
        <f t="shared" si="2"/>
        <v>3899</v>
      </c>
    </row>
    <row r="68" spans="1:9" x14ac:dyDescent="0.25">
      <c r="A68" s="475"/>
      <c r="B68" s="30" t="s">
        <v>108</v>
      </c>
      <c r="C68" s="114">
        <v>942</v>
      </c>
      <c r="D68" s="163">
        <v>939</v>
      </c>
      <c r="E68" s="165">
        <f t="shared" si="0"/>
        <v>1881</v>
      </c>
      <c r="F68" s="163">
        <v>5</v>
      </c>
      <c r="G68" s="163"/>
      <c r="H68" s="163">
        <f t="shared" si="1"/>
        <v>5</v>
      </c>
      <c r="I68" s="162">
        <f t="shared" si="2"/>
        <v>1886</v>
      </c>
    </row>
    <row r="69" spans="1:9" x14ac:dyDescent="0.25">
      <c r="A69" s="475"/>
      <c r="B69" s="30" t="s">
        <v>109</v>
      </c>
      <c r="C69" s="114">
        <v>1691</v>
      </c>
      <c r="D69" s="163">
        <v>1771</v>
      </c>
      <c r="E69" s="165">
        <f t="shared" si="0"/>
        <v>3462</v>
      </c>
      <c r="F69" s="163">
        <v>4</v>
      </c>
      <c r="G69" s="163">
        <v>3</v>
      </c>
      <c r="H69" s="163">
        <f t="shared" si="1"/>
        <v>7</v>
      </c>
      <c r="I69" s="162">
        <f t="shared" si="2"/>
        <v>3469</v>
      </c>
    </row>
    <row r="70" spans="1:9" x14ac:dyDescent="0.25">
      <c r="A70" s="475"/>
      <c r="B70" s="30" t="s">
        <v>110</v>
      </c>
      <c r="C70" s="114">
        <v>866</v>
      </c>
      <c r="D70" s="163">
        <v>869</v>
      </c>
      <c r="E70" s="165">
        <f t="shared" si="0"/>
        <v>1735</v>
      </c>
      <c r="F70" s="163">
        <v>6</v>
      </c>
      <c r="G70" s="163">
        <v>2</v>
      </c>
      <c r="H70" s="163">
        <f t="shared" si="1"/>
        <v>8</v>
      </c>
      <c r="I70" s="162">
        <f t="shared" si="2"/>
        <v>1743</v>
      </c>
    </row>
    <row r="71" spans="1:9" x14ac:dyDescent="0.25">
      <c r="A71" s="475"/>
      <c r="B71" s="30" t="s">
        <v>111</v>
      </c>
      <c r="C71" s="114">
        <v>1163</v>
      </c>
      <c r="D71" s="163">
        <v>1162</v>
      </c>
      <c r="E71" s="165">
        <f t="shared" si="0"/>
        <v>2325</v>
      </c>
      <c r="F71" s="163">
        <v>7</v>
      </c>
      <c r="G71" s="163">
        <v>7</v>
      </c>
      <c r="H71" s="163">
        <f t="shared" si="1"/>
        <v>14</v>
      </c>
      <c r="I71" s="162">
        <f t="shared" si="2"/>
        <v>2339</v>
      </c>
    </row>
    <row r="72" spans="1:9" x14ac:dyDescent="0.25">
      <c r="A72" s="475"/>
      <c r="B72" s="30" t="s">
        <v>112</v>
      </c>
      <c r="C72" s="114">
        <v>1154</v>
      </c>
      <c r="D72" s="163">
        <v>1197</v>
      </c>
      <c r="E72" s="165">
        <f t="shared" si="0"/>
        <v>2351</v>
      </c>
      <c r="F72" s="163">
        <v>11</v>
      </c>
      <c r="G72" s="163">
        <v>9</v>
      </c>
      <c r="H72" s="163">
        <f t="shared" si="1"/>
        <v>20</v>
      </c>
      <c r="I72" s="162">
        <f t="shared" si="2"/>
        <v>2371</v>
      </c>
    </row>
    <row r="73" spans="1:9" x14ac:dyDescent="0.25">
      <c r="A73" s="475"/>
      <c r="B73" s="30" t="s">
        <v>113</v>
      </c>
      <c r="C73" s="114">
        <v>1408</v>
      </c>
      <c r="D73" s="163">
        <v>1472</v>
      </c>
      <c r="E73" s="165">
        <f t="shared" si="0"/>
        <v>2880</v>
      </c>
      <c r="F73" s="163">
        <v>17</v>
      </c>
      <c r="G73" s="163">
        <v>8</v>
      </c>
      <c r="H73" s="163">
        <f t="shared" si="1"/>
        <v>25</v>
      </c>
      <c r="I73" s="162">
        <f t="shared" si="2"/>
        <v>2905</v>
      </c>
    </row>
    <row r="74" spans="1:9" x14ac:dyDescent="0.25">
      <c r="A74" s="475"/>
      <c r="B74" s="30" t="s">
        <v>114</v>
      </c>
      <c r="C74" s="114">
        <v>1011</v>
      </c>
      <c r="D74" s="163">
        <v>1094</v>
      </c>
      <c r="E74" s="165">
        <f t="shared" si="0"/>
        <v>2105</v>
      </c>
      <c r="F74" s="163">
        <v>7</v>
      </c>
      <c r="G74" s="163">
        <v>3</v>
      </c>
      <c r="H74" s="163">
        <f t="shared" si="1"/>
        <v>10</v>
      </c>
      <c r="I74" s="162">
        <f t="shared" si="2"/>
        <v>2115</v>
      </c>
    </row>
    <row r="75" spans="1:9" x14ac:dyDescent="0.25">
      <c r="A75" s="474" t="s">
        <v>132</v>
      </c>
      <c r="B75" s="30" t="s">
        <v>115</v>
      </c>
      <c r="C75" s="114">
        <v>3621</v>
      </c>
      <c r="D75" s="163">
        <v>3982</v>
      </c>
      <c r="E75" s="165">
        <f t="shared" si="0"/>
        <v>7603</v>
      </c>
      <c r="F75" s="163">
        <v>24</v>
      </c>
      <c r="G75" s="163">
        <v>15</v>
      </c>
      <c r="H75" s="163">
        <f t="shared" si="1"/>
        <v>39</v>
      </c>
      <c r="I75" s="162">
        <f t="shared" si="2"/>
        <v>7642</v>
      </c>
    </row>
    <row r="76" spans="1:9" x14ac:dyDescent="0.25">
      <c r="A76" s="474"/>
      <c r="B76" s="30" t="s">
        <v>116</v>
      </c>
      <c r="C76" s="114">
        <v>1416</v>
      </c>
      <c r="D76" s="163">
        <v>1389</v>
      </c>
      <c r="E76" s="165">
        <f t="shared" si="0"/>
        <v>2805</v>
      </c>
      <c r="F76" s="163">
        <v>6</v>
      </c>
      <c r="G76" s="163">
        <v>5</v>
      </c>
      <c r="H76" s="163">
        <f t="shared" si="1"/>
        <v>11</v>
      </c>
      <c r="I76" s="162">
        <f t="shared" si="2"/>
        <v>2816</v>
      </c>
    </row>
    <row r="77" spans="1:9" x14ac:dyDescent="0.25">
      <c r="A77" s="474"/>
      <c r="B77" s="30" t="s">
        <v>117</v>
      </c>
      <c r="C77" s="114">
        <v>1205</v>
      </c>
      <c r="D77" s="163">
        <v>1195</v>
      </c>
      <c r="E77" s="165">
        <f t="shared" ref="E77:E80" si="3">SUM(C77:D77)</f>
        <v>2400</v>
      </c>
      <c r="F77" s="163">
        <v>2</v>
      </c>
      <c r="G77" s="163"/>
      <c r="H77" s="163">
        <f t="shared" ref="H77:H80" si="4">SUM(F77:G77)</f>
        <v>2</v>
      </c>
      <c r="I77" s="162">
        <f t="shared" ref="I77:I80" si="5">E77+H77</f>
        <v>2402</v>
      </c>
    </row>
    <row r="78" spans="1:9" x14ac:dyDescent="0.25">
      <c r="A78" s="474"/>
      <c r="B78" s="30" t="s">
        <v>118</v>
      </c>
      <c r="C78" s="114">
        <v>1533</v>
      </c>
      <c r="D78" s="163">
        <v>1723</v>
      </c>
      <c r="E78" s="165">
        <f t="shared" si="3"/>
        <v>3256</v>
      </c>
      <c r="F78" s="163">
        <v>5</v>
      </c>
      <c r="G78" s="163">
        <v>8</v>
      </c>
      <c r="H78" s="163">
        <f t="shared" si="4"/>
        <v>13</v>
      </c>
      <c r="I78" s="162">
        <f t="shared" si="5"/>
        <v>3269</v>
      </c>
    </row>
    <row r="79" spans="1:9" x14ac:dyDescent="0.25">
      <c r="A79" s="474"/>
      <c r="B79" s="30" t="s">
        <v>119</v>
      </c>
      <c r="C79" s="114">
        <v>2326</v>
      </c>
      <c r="D79" s="163">
        <v>2496</v>
      </c>
      <c r="E79" s="165">
        <f t="shared" si="3"/>
        <v>4822</v>
      </c>
      <c r="F79" s="163">
        <v>9</v>
      </c>
      <c r="G79" s="163">
        <v>8</v>
      </c>
      <c r="H79" s="163">
        <f t="shared" si="4"/>
        <v>17</v>
      </c>
      <c r="I79" s="162">
        <f t="shared" si="5"/>
        <v>4839</v>
      </c>
    </row>
    <row r="80" spans="1:9" x14ac:dyDescent="0.25">
      <c r="A80" s="474"/>
      <c r="B80" s="30" t="s">
        <v>120</v>
      </c>
      <c r="C80" s="114">
        <v>499</v>
      </c>
      <c r="D80" s="163">
        <v>387</v>
      </c>
      <c r="E80" s="165">
        <f t="shared" si="3"/>
        <v>886</v>
      </c>
      <c r="F80" s="163">
        <v>3</v>
      </c>
      <c r="G80" s="163">
        <v>1</v>
      </c>
      <c r="H80" s="163">
        <f t="shared" si="4"/>
        <v>4</v>
      </c>
      <c r="I80" s="126">
        <f t="shared" si="5"/>
        <v>890</v>
      </c>
    </row>
    <row r="81" spans="2:96" x14ac:dyDescent="0.25">
      <c r="B81" s="41" t="s">
        <v>121</v>
      </c>
      <c r="C81" s="121">
        <f>SUM(C12:C80)</f>
        <v>178236</v>
      </c>
      <c r="D81" s="135">
        <f>SUM(D12:D80)</f>
        <v>181537</v>
      </c>
      <c r="E81" s="156">
        <f>SUM(E12:E80)</f>
        <v>359773</v>
      </c>
      <c r="F81" s="135">
        <f t="shared" ref="F81:G81" si="6">SUM(F12:F80)</f>
        <v>1114</v>
      </c>
      <c r="G81" s="135">
        <f t="shared" si="6"/>
        <v>854</v>
      </c>
      <c r="H81" s="156">
        <f>SUM(H12:H80)</f>
        <v>1968</v>
      </c>
      <c r="I81" s="169">
        <f>SUM(I12:I80)</f>
        <v>361741</v>
      </c>
    </row>
    <row r="83" spans="2:96" x14ac:dyDescent="0.25"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</row>
    <row r="84" spans="2:96" x14ac:dyDescent="0.25">
      <c r="D84" s="36"/>
      <c r="E84" s="160"/>
      <c r="F84" s="36"/>
      <c r="G84" s="36"/>
      <c r="H84" s="160"/>
      <c r="J84" s="36"/>
      <c r="K84" s="36"/>
      <c r="L84" s="36"/>
      <c r="M84" s="36"/>
      <c r="N84" s="36"/>
      <c r="O84" s="36"/>
      <c r="P84" s="36"/>
      <c r="Q84" s="36"/>
      <c r="R84" s="36"/>
      <c r="S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</row>
    <row r="85" spans="2:96" x14ac:dyDescent="0.25">
      <c r="C85" s="36"/>
      <c r="D85" s="36"/>
      <c r="E85" s="160"/>
      <c r="F85" s="36"/>
      <c r="G85" s="36"/>
      <c r="H85" s="160"/>
      <c r="J85" s="36"/>
      <c r="K85" s="36"/>
      <c r="L85" s="36"/>
      <c r="M85" s="36"/>
      <c r="N85" s="36"/>
      <c r="O85" s="36"/>
      <c r="P85" s="36"/>
      <c r="Q85" s="36"/>
      <c r="R85" s="36"/>
      <c r="S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</row>
    <row r="86" spans="2:96" x14ac:dyDescent="0.25">
      <c r="B86" s="134"/>
      <c r="C86" s="56"/>
      <c r="D86" s="56"/>
      <c r="E86" s="161"/>
      <c r="F86" s="36"/>
      <c r="G86" s="36"/>
      <c r="H86" s="161"/>
      <c r="J86" s="36"/>
      <c r="K86" s="36"/>
      <c r="L86" s="36"/>
      <c r="M86" s="36"/>
      <c r="N86" s="56"/>
      <c r="O86" s="56"/>
      <c r="P86" s="36"/>
      <c r="Q86" s="36"/>
      <c r="R86" s="36"/>
      <c r="S86" s="36"/>
      <c r="AC86" s="36"/>
      <c r="AD86" s="36"/>
      <c r="AE86" s="36"/>
      <c r="AF86" s="36"/>
      <c r="AG86" s="36"/>
      <c r="AH86" s="36"/>
      <c r="AI86" s="36"/>
      <c r="AJ86" s="56"/>
      <c r="AK86" s="5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</row>
    <row r="87" spans="2:96" x14ac:dyDescent="0.25">
      <c r="B87" s="134"/>
      <c r="C87" s="56"/>
      <c r="D87" s="56"/>
      <c r="E87" s="161"/>
      <c r="F87" s="36"/>
      <c r="G87" s="36"/>
      <c r="H87" s="161"/>
      <c r="J87" s="36"/>
      <c r="K87" s="36"/>
      <c r="L87" s="36"/>
      <c r="M87" s="36"/>
      <c r="N87" s="56"/>
      <c r="O87" s="56"/>
      <c r="P87" s="36"/>
      <c r="Q87" s="36"/>
      <c r="R87" s="36"/>
      <c r="S87" s="36"/>
      <c r="AC87" s="36"/>
      <c r="AD87" s="36"/>
      <c r="AE87" s="36"/>
      <c r="AF87" s="36"/>
      <c r="AG87" s="36"/>
      <c r="AH87" s="36"/>
      <c r="AI87" s="36"/>
      <c r="AJ87" s="56"/>
      <c r="AK87" s="5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</row>
    <row r="88" spans="2:96" x14ac:dyDescent="0.25">
      <c r="B88" s="134"/>
      <c r="C88" s="56"/>
      <c r="D88" s="56"/>
      <c r="E88" s="161"/>
      <c r="F88" s="36"/>
      <c r="G88" s="36"/>
      <c r="H88" s="161"/>
      <c r="J88" s="36"/>
      <c r="K88" s="36"/>
      <c r="L88" s="36"/>
      <c r="M88" s="36"/>
      <c r="N88" s="36"/>
      <c r="O88" s="36"/>
      <c r="P88" s="36"/>
      <c r="Q88" s="36"/>
      <c r="R88" s="36"/>
      <c r="S88" s="36"/>
      <c r="AC88" s="36"/>
      <c r="AD88" s="36"/>
      <c r="AE88" s="36"/>
      <c r="AF88" s="36"/>
      <c r="AG88" s="36"/>
      <c r="AH88" s="36"/>
      <c r="AI88" s="36"/>
      <c r="AJ88" s="5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</row>
    <row r="89" spans="2:96" x14ac:dyDescent="0.25">
      <c r="B89" s="134"/>
      <c r="C89" s="56"/>
      <c r="D89" s="56"/>
      <c r="E89" s="161"/>
      <c r="F89" s="36"/>
      <c r="G89" s="36"/>
      <c r="H89" s="161"/>
      <c r="J89" s="36"/>
      <c r="K89" s="36"/>
      <c r="L89" s="56"/>
      <c r="M89" s="36"/>
      <c r="N89" s="36"/>
      <c r="O89" s="36"/>
      <c r="P89" s="36"/>
      <c r="Q89" s="36"/>
      <c r="R89" s="36"/>
      <c r="S89" s="36"/>
      <c r="AC89" s="36"/>
      <c r="AD89" s="36"/>
      <c r="AE89" s="36"/>
      <c r="AF89" s="36"/>
      <c r="AG89" s="36"/>
      <c r="AH89" s="36"/>
      <c r="AI89" s="36"/>
      <c r="AJ89" s="56"/>
      <c r="AK89" s="5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</row>
    <row r="90" spans="2:96" x14ac:dyDescent="0.25">
      <c r="B90" s="134"/>
      <c r="C90" s="56"/>
      <c r="D90" s="56"/>
      <c r="E90" s="161"/>
      <c r="F90" s="36"/>
      <c r="G90" s="36"/>
      <c r="H90" s="161"/>
      <c r="J90" s="36"/>
      <c r="K90" s="36"/>
      <c r="L90" s="56"/>
      <c r="M90" s="36"/>
      <c r="N90" s="36"/>
      <c r="O90" s="36"/>
      <c r="P90" s="36"/>
      <c r="Q90" s="36"/>
      <c r="R90" s="36"/>
      <c r="S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</row>
    <row r="91" spans="2:96" x14ac:dyDescent="0.25">
      <c r="B91" s="134"/>
      <c r="C91" s="56"/>
      <c r="D91" s="56"/>
      <c r="E91" s="161"/>
      <c r="F91" s="36"/>
      <c r="G91" s="36"/>
      <c r="H91" s="161"/>
      <c r="J91" s="36"/>
      <c r="K91" s="36"/>
      <c r="L91" s="36"/>
      <c r="M91" s="36"/>
      <c r="N91" s="36"/>
      <c r="O91" s="36"/>
      <c r="P91" s="36"/>
      <c r="Q91" s="36"/>
      <c r="R91" s="36"/>
      <c r="S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</row>
    <row r="92" spans="2:96" x14ac:dyDescent="0.25">
      <c r="B92" s="134"/>
      <c r="C92" s="56"/>
      <c r="D92" s="56"/>
      <c r="E92" s="161"/>
      <c r="F92" s="36"/>
      <c r="G92" s="36"/>
      <c r="H92" s="161"/>
      <c r="J92" s="36"/>
      <c r="K92" s="36"/>
      <c r="L92" s="36"/>
      <c r="M92" s="36"/>
      <c r="N92" s="36"/>
      <c r="O92" s="36"/>
      <c r="P92" s="36"/>
      <c r="Q92" s="36"/>
      <c r="R92" s="36"/>
      <c r="S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</row>
    <row r="93" spans="2:96" x14ac:dyDescent="0.25">
      <c r="B93" s="134"/>
      <c r="C93" s="56"/>
      <c r="D93" s="56"/>
      <c r="E93" s="161"/>
      <c r="F93" s="36"/>
      <c r="G93" s="36"/>
      <c r="H93" s="161"/>
      <c r="J93" s="36"/>
      <c r="K93" s="36"/>
      <c r="L93" s="36"/>
      <c r="M93" s="36"/>
      <c r="N93" s="36"/>
      <c r="O93" s="36"/>
      <c r="P93" s="36"/>
      <c r="Q93" s="36"/>
      <c r="R93" s="36"/>
      <c r="S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</row>
    <row r="94" spans="2:96" x14ac:dyDescent="0.25">
      <c r="B94" s="134"/>
      <c r="C94" s="56"/>
      <c r="D94" s="56"/>
      <c r="E94" s="161"/>
      <c r="F94" s="36"/>
      <c r="G94" s="36"/>
      <c r="H94" s="161"/>
      <c r="J94" s="36"/>
      <c r="K94" s="36"/>
      <c r="L94" s="36"/>
      <c r="M94" s="36"/>
      <c r="N94" s="36"/>
      <c r="O94" s="36"/>
      <c r="P94" s="36"/>
      <c r="Q94" s="36"/>
      <c r="R94" s="36"/>
      <c r="S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</row>
    <row r="95" spans="2:96" x14ac:dyDescent="0.25">
      <c r="B95" s="134"/>
      <c r="C95" s="56"/>
      <c r="D95" s="56"/>
      <c r="E95" s="161"/>
      <c r="F95" s="36"/>
      <c r="G95" s="36"/>
      <c r="H95" s="161"/>
      <c r="J95" s="36"/>
      <c r="K95" s="36"/>
      <c r="L95" s="36"/>
      <c r="M95" s="36"/>
      <c r="N95" s="36"/>
      <c r="O95" s="36"/>
      <c r="P95" s="36"/>
      <c r="Q95" s="36"/>
      <c r="R95" s="36"/>
      <c r="S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</row>
    <row r="96" spans="2:96" x14ac:dyDescent="0.25">
      <c r="B96" s="134"/>
      <c r="C96" s="56"/>
      <c r="D96" s="56"/>
      <c r="E96" s="161"/>
      <c r="F96" s="36"/>
      <c r="G96" s="36"/>
      <c r="H96" s="161"/>
      <c r="J96" s="36"/>
      <c r="K96" s="36"/>
      <c r="L96" s="36"/>
      <c r="M96" s="36"/>
      <c r="N96" s="36"/>
      <c r="O96" s="36"/>
      <c r="P96" s="36"/>
      <c r="Q96" s="36"/>
      <c r="R96" s="36"/>
      <c r="S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</row>
    <row r="97" spans="2:96" x14ac:dyDescent="0.25">
      <c r="B97" s="134"/>
      <c r="C97" s="56"/>
      <c r="D97" s="56"/>
      <c r="E97" s="161"/>
      <c r="F97" s="36"/>
      <c r="G97" s="36"/>
      <c r="H97" s="161"/>
      <c r="J97" s="36"/>
      <c r="K97" s="36"/>
      <c r="L97" s="36"/>
      <c r="M97" s="36"/>
      <c r="N97" s="36"/>
      <c r="O97" s="36"/>
      <c r="P97" s="36"/>
      <c r="Q97" s="36"/>
      <c r="R97" s="36"/>
      <c r="S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</row>
    <row r="98" spans="2:96" x14ac:dyDescent="0.25">
      <c r="B98" s="134"/>
      <c r="C98" s="36"/>
      <c r="D98" s="36"/>
      <c r="E98" s="160"/>
      <c r="F98" s="36"/>
      <c r="G98" s="36"/>
      <c r="H98" s="160"/>
      <c r="J98" s="36"/>
      <c r="K98" s="36"/>
      <c r="L98" s="36"/>
      <c r="M98" s="36"/>
      <c r="N98" s="36"/>
      <c r="O98" s="36"/>
      <c r="P98" s="36"/>
      <c r="Q98" s="36"/>
      <c r="R98" s="36"/>
      <c r="S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</row>
    <row r="99" spans="2:96" x14ac:dyDescent="0.25">
      <c r="B99" s="134"/>
      <c r="C99" s="56"/>
      <c r="D99" s="56"/>
      <c r="E99" s="161"/>
      <c r="F99" s="36"/>
      <c r="G99" s="36"/>
      <c r="H99" s="161"/>
      <c r="J99" s="36"/>
      <c r="K99" s="36"/>
      <c r="L99" s="36"/>
      <c r="M99" s="36"/>
      <c r="N99" s="36"/>
      <c r="O99" s="36"/>
      <c r="P99" s="36"/>
      <c r="Q99" s="36"/>
      <c r="R99" s="36"/>
      <c r="S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</row>
    <row r="100" spans="2:96" x14ac:dyDescent="0.25">
      <c r="B100" s="134"/>
      <c r="C100" s="56"/>
      <c r="D100" s="56"/>
      <c r="E100" s="161"/>
      <c r="F100" s="36"/>
      <c r="G100" s="36"/>
      <c r="H100" s="161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</row>
    <row r="101" spans="2:96" x14ac:dyDescent="0.25">
      <c r="B101" s="134"/>
      <c r="C101" s="56"/>
      <c r="D101" s="56"/>
      <c r="E101" s="161"/>
      <c r="F101" s="36"/>
      <c r="G101" s="36"/>
      <c r="H101" s="161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</row>
    <row r="102" spans="2:96" x14ac:dyDescent="0.25">
      <c r="B102" s="134"/>
      <c r="C102" s="56"/>
      <c r="D102" s="56"/>
      <c r="E102" s="161"/>
      <c r="F102" s="36"/>
      <c r="G102" s="36"/>
      <c r="H102" s="161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</row>
    <row r="103" spans="2:96" x14ac:dyDescent="0.25">
      <c r="B103" s="134"/>
      <c r="C103" s="56"/>
      <c r="D103" s="56"/>
      <c r="E103" s="161"/>
      <c r="F103" s="36"/>
      <c r="G103" s="36"/>
      <c r="H103" s="161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</row>
    <row r="104" spans="2:96" x14ac:dyDescent="0.25">
      <c r="B104" s="134"/>
      <c r="C104" s="56"/>
      <c r="D104" s="56"/>
      <c r="E104" s="161"/>
      <c r="F104" s="36"/>
      <c r="G104" s="36"/>
      <c r="H104" s="161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</row>
    <row r="105" spans="2:96" x14ac:dyDescent="0.25">
      <c r="B105" s="134"/>
      <c r="C105" s="56"/>
      <c r="D105" s="56"/>
      <c r="E105" s="161"/>
      <c r="F105" s="36"/>
      <c r="G105" s="36"/>
      <c r="H105" s="161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</row>
    <row r="106" spans="2:96" x14ac:dyDescent="0.25">
      <c r="B106" s="134"/>
      <c r="C106" s="56"/>
      <c r="D106" s="56"/>
      <c r="E106" s="161"/>
      <c r="F106" s="36"/>
      <c r="G106" s="36"/>
      <c r="H106" s="161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</row>
    <row r="107" spans="2:96" x14ac:dyDescent="0.25">
      <c r="B107" s="134"/>
      <c r="C107" s="56"/>
      <c r="D107" s="56"/>
      <c r="E107" s="161"/>
      <c r="F107" s="36"/>
      <c r="G107" s="36"/>
      <c r="H107" s="161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</row>
    <row r="108" spans="2:96" x14ac:dyDescent="0.25">
      <c r="B108" s="134"/>
      <c r="C108" s="56"/>
      <c r="D108" s="56"/>
      <c r="E108" s="161"/>
      <c r="F108" s="36"/>
      <c r="G108" s="36"/>
      <c r="H108" s="161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</row>
    <row r="109" spans="2:96" x14ac:dyDescent="0.25">
      <c r="B109" s="134"/>
      <c r="C109" s="56"/>
      <c r="D109" s="56"/>
      <c r="E109" s="161"/>
      <c r="F109" s="36"/>
      <c r="G109" s="36"/>
      <c r="H109" s="161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</row>
    <row r="110" spans="2:96" x14ac:dyDescent="0.25">
      <c r="B110" s="134"/>
      <c r="C110" s="36"/>
      <c r="D110" s="36"/>
      <c r="E110" s="160"/>
      <c r="F110" s="36"/>
      <c r="G110" s="36"/>
      <c r="H110" s="160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</row>
    <row r="111" spans="2:96" x14ac:dyDescent="0.25">
      <c r="B111" s="134"/>
      <c r="C111" s="36"/>
      <c r="D111" s="36"/>
      <c r="E111" s="160"/>
      <c r="F111" s="36"/>
      <c r="G111" s="36"/>
      <c r="H111" s="160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</row>
    <row r="112" spans="2:96" x14ac:dyDescent="0.25">
      <c r="B112" s="134"/>
      <c r="C112" s="56"/>
      <c r="D112" s="56"/>
      <c r="E112" s="161"/>
      <c r="F112" s="36"/>
      <c r="G112" s="36"/>
      <c r="H112" s="161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</row>
    <row r="113" spans="2:96" x14ac:dyDescent="0.25">
      <c r="B113" s="134"/>
      <c r="C113" s="56"/>
      <c r="D113" s="56"/>
      <c r="E113" s="161"/>
      <c r="F113" s="36"/>
      <c r="G113" s="36"/>
      <c r="H113" s="161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</row>
    <row r="114" spans="2:96" x14ac:dyDescent="0.25">
      <c r="B114" s="134"/>
      <c r="C114" s="36"/>
      <c r="D114" s="36"/>
      <c r="E114" s="160"/>
      <c r="F114" s="36"/>
      <c r="G114" s="36"/>
      <c r="H114" s="160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</row>
    <row r="115" spans="2:96" x14ac:dyDescent="0.25">
      <c r="B115" s="134"/>
      <c r="C115" s="56"/>
      <c r="D115" s="56"/>
      <c r="E115" s="161"/>
      <c r="F115" s="36"/>
      <c r="G115" s="36"/>
      <c r="H115" s="161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</row>
    <row r="116" spans="2:96" x14ac:dyDescent="0.25">
      <c r="B116" s="134"/>
      <c r="C116" s="36"/>
      <c r="D116" s="36"/>
      <c r="E116" s="160"/>
      <c r="F116" s="36"/>
      <c r="G116" s="36"/>
      <c r="H116" s="160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</row>
    <row r="117" spans="2:96" x14ac:dyDescent="0.25">
      <c r="B117" s="134"/>
      <c r="C117" s="56"/>
      <c r="D117" s="56"/>
      <c r="E117" s="161"/>
      <c r="F117" s="36"/>
      <c r="G117" s="36"/>
      <c r="H117" s="161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</row>
    <row r="118" spans="2:96" x14ac:dyDescent="0.25">
      <c r="B118" s="134"/>
      <c r="C118" s="56"/>
      <c r="D118" s="56"/>
      <c r="E118" s="161"/>
      <c r="F118" s="36"/>
      <c r="G118" s="36"/>
      <c r="H118" s="161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</row>
    <row r="119" spans="2:96" x14ac:dyDescent="0.25">
      <c r="B119" s="134"/>
      <c r="C119" s="56"/>
      <c r="D119" s="56"/>
      <c r="E119" s="161"/>
      <c r="F119" s="36"/>
      <c r="G119" s="36"/>
      <c r="H119" s="161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</row>
    <row r="120" spans="2:96" x14ac:dyDescent="0.25">
      <c r="B120" s="134"/>
      <c r="C120" s="56"/>
      <c r="D120" s="56"/>
      <c r="E120" s="161"/>
      <c r="F120" s="36"/>
      <c r="G120" s="36"/>
      <c r="H120" s="161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</row>
    <row r="121" spans="2:96" x14ac:dyDescent="0.25">
      <c r="B121" s="134"/>
      <c r="C121" s="36"/>
      <c r="D121" s="36"/>
      <c r="E121" s="160"/>
      <c r="F121" s="36"/>
      <c r="G121" s="36"/>
      <c r="H121" s="160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</row>
    <row r="122" spans="2:96" x14ac:dyDescent="0.25">
      <c r="B122" s="134"/>
      <c r="C122" s="56"/>
      <c r="D122" s="56"/>
      <c r="E122" s="161"/>
      <c r="F122" s="36"/>
      <c r="G122" s="36"/>
      <c r="H122" s="161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</row>
    <row r="123" spans="2:96" x14ac:dyDescent="0.25">
      <c r="B123" s="134"/>
      <c r="C123" s="56"/>
      <c r="D123" s="56"/>
      <c r="E123" s="161"/>
      <c r="F123" s="36"/>
      <c r="G123" s="36"/>
      <c r="H123" s="161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</row>
    <row r="124" spans="2:96" x14ac:dyDescent="0.25">
      <c r="B124" s="134"/>
      <c r="C124" s="56"/>
      <c r="D124" s="56"/>
      <c r="E124" s="161"/>
      <c r="F124" s="36"/>
      <c r="G124" s="36"/>
      <c r="H124" s="161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</row>
    <row r="125" spans="2:96" x14ac:dyDescent="0.25">
      <c r="B125" s="134"/>
      <c r="C125" s="56"/>
      <c r="D125" s="56"/>
      <c r="E125" s="161"/>
      <c r="F125" s="36"/>
      <c r="G125" s="36"/>
      <c r="H125" s="161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</row>
    <row r="126" spans="2:96" x14ac:dyDescent="0.25">
      <c r="B126" s="134"/>
      <c r="C126" s="56"/>
      <c r="D126" s="56"/>
      <c r="E126" s="161"/>
      <c r="F126" s="36"/>
      <c r="G126" s="36"/>
      <c r="H126" s="161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</row>
    <row r="127" spans="2:96" x14ac:dyDescent="0.25">
      <c r="B127" s="134"/>
      <c r="C127" s="56"/>
      <c r="D127" s="56"/>
      <c r="E127" s="161"/>
      <c r="F127" s="36"/>
      <c r="G127" s="36"/>
      <c r="H127" s="161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</row>
    <row r="128" spans="2:96" x14ac:dyDescent="0.25">
      <c r="B128" s="134"/>
      <c r="C128" s="56"/>
      <c r="D128" s="56"/>
      <c r="E128" s="161"/>
      <c r="F128" s="36"/>
      <c r="G128" s="36"/>
      <c r="H128" s="161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</row>
    <row r="129" spans="2:96" x14ac:dyDescent="0.25">
      <c r="B129" s="134"/>
      <c r="C129" s="56"/>
      <c r="D129" s="56"/>
      <c r="E129" s="161"/>
      <c r="F129" s="36"/>
      <c r="G129" s="36"/>
      <c r="H129" s="161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</row>
    <row r="130" spans="2:96" x14ac:dyDescent="0.25">
      <c r="B130" s="134"/>
      <c r="C130" s="56"/>
      <c r="D130" s="56"/>
      <c r="E130" s="161"/>
      <c r="F130" s="36"/>
      <c r="G130" s="36"/>
      <c r="H130" s="161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5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</row>
    <row r="131" spans="2:96" x14ac:dyDescent="0.25">
      <c r="B131" s="134"/>
      <c r="C131" s="56"/>
      <c r="D131" s="56"/>
      <c r="E131" s="161"/>
      <c r="F131" s="36"/>
      <c r="G131" s="36"/>
      <c r="H131" s="161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AC131" s="36"/>
      <c r="AD131" s="36"/>
      <c r="AE131" s="36"/>
      <c r="AF131" s="36"/>
      <c r="AG131" s="36"/>
      <c r="AH131" s="36"/>
      <c r="AI131" s="36"/>
      <c r="AJ131" s="5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</row>
    <row r="132" spans="2:96" x14ac:dyDescent="0.25">
      <c r="B132" s="134"/>
      <c r="C132" s="56"/>
      <c r="D132" s="56"/>
      <c r="E132" s="161"/>
      <c r="F132" s="36"/>
      <c r="G132" s="36"/>
      <c r="H132" s="161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</row>
    <row r="133" spans="2:96" x14ac:dyDescent="0.25">
      <c r="B133" s="134"/>
      <c r="C133" s="56"/>
      <c r="D133" s="56"/>
      <c r="E133" s="161"/>
      <c r="F133" s="36"/>
      <c r="G133" s="36"/>
      <c r="H133" s="161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</row>
    <row r="134" spans="2:96" x14ac:dyDescent="0.25">
      <c r="B134" s="134"/>
      <c r="C134" s="56"/>
      <c r="D134" s="56"/>
      <c r="E134" s="161"/>
      <c r="F134" s="36"/>
      <c r="G134" s="36"/>
      <c r="H134" s="161"/>
      <c r="J134" s="36"/>
      <c r="K134" s="36"/>
      <c r="L134" s="56"/>
      <c r="M134" s="36"/>
      <c r="N134" s="36"/>
      <c r="O134" s="36"/>
      <c r="P134" s="36"/>
      <c r="Q134" s="36"/>
      <c r="R134" s="36"/>
      <c r="S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</row>
    <row r="135" spans="2:96" x14ac:dyDescent="0.25">
      <c r="B135" s="134"/>
      <c r="C135" s="56"/>
      <c r="D135" s="56"/>
      <c r="E135" s="161"/>
      <c r="F135" s="36"/>
      <c r="G135" s="36"/>
      <c r="H135" s="161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</row>
    <row r="136" spans="2:96" x14ac:dyDescent="0.25">
      <c r="B136" s="134"/>
      <c r="C136" s="56"/>
      <c r="D136" s="56"/>
      <c r="E136" s="161"/>
      <c r="F136" s="36"/>
      <c r="G136" s="36"/>
      <c r="H136" s="161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AC136" s="36"/>
      <c r="AD136" s="36"/>
      <c r="AE136" s="36"/>
      <c r="AF136" s="36"/>
      <c r="AG136" s="36"/>
      <c r="AH136" s="36"/>
      <c r="AI136" s="36"/>
      <c r="AJ136" s="56"/>
      <c r="AK136" s="5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</row>
    <row r="137" spans="2:96" x14ac:dyDescent="0.25">
      <c r="B137" s="134"/>
      <c r="C137" s="56"/>
      <c r="D137" s="56"/>
      <c r="E137" s="161"/>
      <c r="F137" s="36"/>
      <c r="G137" s="36"/>
      <c r="H137" s="161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</row>
    <row r="138" spans="2:96" x14ac:dyDescent="0.25">
      <c r="B138" s="134"/>
      <c r="C138" s="56"/>
      <c r="D138" s="56"/>
      <c r="E138" s="161"/>
      <c r="F138" s="36"/>
      <c r="G138" s="36"/>
      <c r="H138" s="161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</row>
    <row r="139" spans="2:96" x14ac:dyDescent="0.25">
      <c r="B139" s="134"/>
      <c r="C139" s="36"/>
      <c r="D139" s="36"/>
      <c r="E139" s="160"/>
      <c r="F139" s="36"/>
      <c r="G139" s="36"/>
      <c r="H139" s="160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</row>
    <row r="140" spans="2:96" x14ac:dyDescent="0.25">
      <c r="B140" s="134"/>
      <c r="C140" s="56"/>
      <c r="D140" s="56"/>
      <c r="E140" s="161"/>
      <c r="F140" s="36"/>
      <c r="G140" s="36"/>
      <c r="H140" s="161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</row>
    <row r="141" spans="2:96" x14ac:dyDescent="0.25">
      <c r="B141" s="134"/>
      <c r="C141" s="56"/>
      <c r="D141" s="56"/>
      <c r="E141" s="161"/>
      <c r="F141" s="36"/>
      <c r="G141" s="36"/>
      <c r="H141" s="161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</row>
    <row r="142" spans="2:96" x14ac:dyDescent="0.25">
      <c r="B142" s="134"/>
      <c r="C142" s="36"/>
      <c r="D142" s="36"/>
      <c r="E142" s="160"/>
      <c r="F142" s="36"/>
      <c r="G142" s="36"/>
      <c r="H142" s="160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</row>
    <row r="143" spans="2:96" x14ac:dyDescent="0.25">
      <c r="B143" s="134"/>
      <c r="C143" s="56"/>
      <c r="D143" s="56"/>
      <c r="E143" s="161"/>
      <c r="F143" s="36"/>
      <c r="G143" s="36"/>
      <c r="H143" s="161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</row>
    <row r="144" spans="2:96" x14ac:dyDescent="0.25">
      <c r="B144" s="134"/>
      <c r="C144" s="36"/>
      <c r="D144" s="36"/>
      <c r="E144" s="160"/>
      <c r="F144" s="36"/>
      <c r="G144" s="36"/>
      <c r="H144" s="160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</row>
    <row r="145" spans="2:96" x14ac:dyDescent="0.25">
      <c r="B145" s="134"/>
      <c r="C145" s="56"/>
      <c r="D145" s="56"/>
      <c r="E145" s="161"/>
      <c r="F145" s="36"/>
      <c r="G145" s="36"/>
      <c r="H145" s="161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</row>
    <row r="146" spans="2:96" x14ac:dyDescent="0.25">
      <c r="B146" s="134"/>
      <c r="C146" s="56"/>
      <c r="D146" s="56"/>
      <c r="E146" s="161"/>
      <c r="F146" s="36"/>
      <c r="G146" s="36"/>
      <c r="H146" s="161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</row>
    <row r="147" spans="2:96" x14ac:dyDescent="0.25">
      <c r="B147" s="134"/>
      <c r="C147" s="56"/>
      <c r="D147" s="56"/>
      <c r="E147" s="161"/>
      <c r="F147" s="36"/>
      <c r="G147" s="36"/>
      <c r="H147" s="161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</row>
    <row r="148" spans="2:96" x14ac:dyDescent="0.25">
      <c r="B148" s="134"/>
      <c r="C148" s="56"/>
      <c r="D148" s="56"/>
      <c r="E148" s="161"/>
      <c r="F148" s="36"/>
      <c r="G148" s="36"/>
      <c r="H148" s="161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</row>
    <row r="149" spans="2:96" x14ac:dyDescent="0.25">
      <c r="B149" s="134"/>
      <c r="C149" s="56"/>
      <c r="D149" s="56"/>
      <c r="E149" s="161"/>
      <c r="F149" s="36"/>
      <c r="G149" s="36"/>
      <c r="H149" s="161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</row>
    <row r="150" spans="2:96" x14ac:dyDescent="0.25">
      <c r="B150" s="134"/>
      <c r="C150" s="56"/>
      <c r="D150" s="56"/>
      <c r="E150" s="161"/>
      <c r="F150" s="36"/>
      <c r="G150" s="36"/>
      <c r="H150" s="161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</row>
    <row r="151" spans="2:96" x14ac:dyDescent="0.25">
      <c r="B151" s="134"/>
      <c r="C151" s="56"/>
      <c r="D151" s="56"/>
      <c r="E151" s="161"/>
      <c r="F151" s="36"/>
      <c r="G151" s="36"/>
      <c r="H151" s="161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</row>
    <row r="152" spans="2:96" x14ac:dyDescent="0.25">
      <c r="B152" s="134"/>
      <c r="C152" s="56"/>
      <c r="D152" s="56"/>
      <c r="E152" s="161"/>
      <c r="F152" s="36"/>
      <c r="G152" s="36"/>
      <c r="H152" s="161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</row>
    <row r="153" spans="2:96" x14ac:dyDescent="0.25">
      <c r="B153" s="134"/>
      <c r="C153" s="56"/>
      <c r="D153" s="56"/>
      <c r="E153" s="161"/>
      <c r="F153" s="36"/>
      <c r="G153" s="36"/>
      <c r="H153" s="161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</row>
    <row r="154" spans="2:96" x14ac:dyDescent="0.25">
      <c r="B154" s="134"/>
      <c r="C154" s="36"/>
      <c r="D154" s="36"/>
      <c r="E154" s="160"/>
      <c r="F154" s="36"/>
      <c r="G154" s="36"/>
      <c r="H154" s="160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</row>
    <row r="155" spans="2:96" x14ac:dyDescent="0.25">
      <c r="B155" s="134"/>
      <c r="C155" s="36"/>
      <c r="D155" s="36"/>
      <c r="E155" s="160"/>
      <c r="F155" s="36"/>
      <c r="G155" s="36"/>
      <c r="H155" s="160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</row>
    <row r="156" spans="2:96" x14ac:dyDescent="0.25">
      <c r="B156" s="134"/>
      <c r="C156" s="56"/>
      <c r="D156" s="56"/>
      <c r="E156" s="161"/>
      <c r="F156" s="36"/>
      <c r="G156" s="36"/>
      <c r="H156" s="161"/>
      <c r="J156" s="36"/>
      <c r="K156" s="36"/>
      <c r="L156" s="36"/>
      <c r="M156" s="36"/>
      <c r="N156" s="36"/>
      <c r="O156" s="36"/>
      <c r="P156" s="36"/>
      <c r="Q156" s="36"/>
      <c r="R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</row>
    <row r="157" spans="2:96" x14ac:dyDescent="0.25">
      <c r="C157" s="36"/>
      <c r="D157" s="36"/>
      <c r="E157" s="160"/>
      <c r="F157" s="36"/>
      <c r="G157" s="36"/>
      <c r="H157" s="160"/>
      <c r="J157" s="36"/>
      <c r="K157" s="36"/>
      <c r="L157" s="36"/>
      <c r="M157" s="36"/>
      <c r="N157" s="36"/>
      <c r="O157" s="36"/>
      <c r="P157" s="36"/>
      <c r="Q157" s="36"/>
      <c r="R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</row>
    <row r="158" spans="2:96" x14ac:dyDescent="0.25">
      <c r="C158" s="36"/>
      <c r="D158" s="36"/>
      <c r="E158" s="160"/>
      <c r="F158" s="36"/>
      <c r="G158" s="36"/>
      <c r="H158" s="160"/>
      <c r="J158" s="36"/>
      <c r="K158" s="36"/>
      <c r="L158" s="36"/>
      <c r="M158" s="36"/>
      <c r="N158" s="36"/>
      <c r="O158" s="36"/>
      <c r="P158" s="36"/>
      <c r="Q158" s="36"/>
      <c r="R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</row>
  </sheetData>
  <mergeCells count="21">
    <mergeCell ref="H9:H11"/>
    <mergeCell ref="F8:H8"/>
    <mergeCell ref="I8:I11"/>
    <mergeCell ref="A58:A62"/>
    <mergeCell ref="A63:A65"/>
    <mergeCell ref="A8:A11"/>
    <mergeCell ref="B8:B11"/>
    <mergeCell ref="C9:C11"/>
    <mergeCell ref="D9:D11"/>
    <mergeCell ref="F9:F11"/>
    <mergeCell ref="G9:G11"/>
    <mergeCell ref="C8:E8"/>
    <mergeCell ref="E9:E11"/>
    <mergeCell ref="A66:A74"/>
    <mergeCell ref="A75:A80"/>
    <mergeCell ref="A12:A17"/>
    <mergeCell ref="A18:A24"/>
    <mergeCell ref="A25:A31"/>
    <mergeCell ref="A32:A40"/>
    <mergeCell ref="A41:A47"/>
    <mergeCell ref="A48:A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Klunowski Susanna</cp:lastModifiedBy>
  <cp:lastPrinted>2020-03-04T11:50:40Z</cp:lastPrinted>
  <dcterms:created xsi:type="dcterms:W3CDTF">2019-10-24T08:52:54Z</dcterms:created>
  <dcterms:modified xsi:type="dcterms:W3CDTF">2022-08-25T12:41:05Z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fficeID">
    <vt:lpwstr>{6DEB2EF3-0F6A-4149-A0C0-BFB879E4CFEA}</vt:lpwstr>
  </property>
</Properties>
</file>