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01.32\Statistik\Internetanwendungen\Datensammlung Kasu\"/>
    </mc:Choice>
  </mc:AlternateContent>
  <bookViews>
    <workbookView xWindow="120" yWindow="135" windowWidth="15240" windowHeight="8580" tabRatio="933" firstSheet="18" activeTab="22"/>
  </bookViews>
  <sheets>
    <sheet name="Titelblatt" sheetId="2" r:id="rId1"/>
    <sheet name="Inhaltsverzeichnis" sheetId="1" r:id="rId2"/>
    <sheet name="Definitionen" sheetId="25" r:id="rId3"/>
    <sheet name="1. EW_Gesamt" sheetId="6" r:id="rId4"/>
    <sheet name="2. EW_Altersgruppen" sheetId="4" r:id="rId5"/>
    <sheet name="3. EW_Jugend-Altenanteil" sheetId="5" r:id="rId6"/>
    <sheet name="4. EW_Kinder" sheetId="3" r:id="rId7"/>
    <sheet name="5. EW_Einwohnerdichte" sheetId="7" r:id="rId8"/>
    <sheet name="6. EW_Haupt- &amp; Nebenwohnung" sheetId="8" r:id="rId9"/>
    <sheet name="7. EW_Migrationshintergrund" sheetId="9" r:id="rId10"/>
    <sheet name="8. EW_Migration_stärkste Nation" sheetId="10" r:id="rId11"/>
    <sheet name="9. EW_Wohndauer Wtal" sheetId="23" r:id="rId12"/>
    <sheet name="10. EW_Prognose" sheetId="26" r:id="rId13"/>
    <sheet name="11. HH_Personen pro HH" sheetId="12" r:id="rId14"/>
    <sheet name="12. HH_EW nach HH-Typen" sheetId="13" r:id="rId15"/>
    <sheet name="13. HH_HH-Typen" sheetId="14" r:id="rId16"/>
    <sheet name="14. Bewegung_Geburt_Sterbefall" sheetId="15" r:id="rId17"/>
    <sheet name="15. Bewegung_Zuzug_Fortzug" sheetId="16" r:id="rId18"/>
    <sheet name="16. Bewegung_Umzug" sheetId="17" r:id="rId19"/>
    <sheet name="17. Soziales_Arbeitslose" sheetId="18" r:id="rId20"/>
    <sheet name="18. Soziales_SGB II" sheetId="19" r:id="rId21"/>
    <sheet name="19. Soziales_Sozialver.Beschäft" sheetId="20" r:id="rId22"/>
    <sheet name="20. Sonstiges_Leerstand" sheetId="21" r:id="rId23"/>
    <sheet name="21. Sonstiges_Gebäude_Baujahr" sheetId="22" r:id="rId24"/>
    <sheet name="22. Sonstiges_KFZ" sheetId="24" r:id="rId25"/>
  </sheets>
  <calcPr calcId="162913"/>
</workbook>
</file>

<file path=xl/calcChain.xml><?xml version="1.0" encoding="utf-8"?>
<calcChain xmlns="http://schemas.openxmlformats.org/spreadsheetml/2006/main">
  <c r="D79" i="18" l="1"/>
  <c r="D79" i="20" l="1"/>
  <c r="E9" i="20" l="1"/>
  <c r="C79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7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9" i="19"/>
  <c r="D79" i="19"/>
  <c r="C79" i="19"/>
  <c r="E7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9" i="18"/>
  <c r="C79" i="18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9" i="14"/>
  <c r="E79" i="20" l="1"/>
  <c r="G78" i="14"/>
  <c r="F78" i="14"/>
  <c r="E78" i="14"/>
  <c r="D78" i="14"/>
  <c r="C78" i="14"/>
  <c r="AK153" i="26"/>
  <c r="AJ153" i="26"/>
  <c r="AI153" i="26"/>
  <c r="AH153" i="26"/>
  <c r="AG153" i="26"/>
  <c r="AF153" i="26"/>
  <c r="AE153" i="26"/>
  <c r="AD153" i="26"/>
  <c r="AC153" i="26"/>
  <c r="AB153" i="26"/>
  <c r="AL153" i="26" s="1"/>
  <c r="AA153" i="26"/>
  <c r="AK152" i="26"/>
  <c r="AJ152" i="26"/>
  <c r="AI152" i="26"/>
  <c r="AH152" i="26"/>
  <c r="AG152" i="26"/>
  <c r="AF152" i="26"/>
  <c r="AE152" i="26"/>
  <c r="AD152" i="26"/>
  <c r="AC152" i="26"/>
  <c r="AB152" i="26"/>
  <c r="AA152" i="26"/>
  <c r="AK151" i="26"/>
  <c r="AJ151" i="26"/>
  <c r="AI151" i="26"/>
  <c r="AH151" i="26"/>
  <c r="AG151" i="26"/>
  <c r="AF151" i="26"/>
  <c r="AE151" i="26"/>
  <c r="AD151" i="26"/>
  <c r="AC151" i="26"/>
  <c r="AB151" i="26"/>
  <c r="AA151" i="26"/>
  <c r="AK150" i="26"/>
  <c r="AJ150" i="26"/>
  <c r="AI150" i="26"/>
  <c r="AH150" i="26"/>
  <c r="AG150" i="26"/>
  <c r="AF150" i="26"/>
  <c r="AE150" i="26"/>
  <c r="AD150" i="26"/>
  <c r="AC150" i="26"/>
  <c r="AB150" i="26"/>
  <c r="AA150" i="26"/>
  <c r="AK149" i="26"/>
  <c r="AJ149" i="26"/>
  <c r="AI149" i="26"/>
  <c r="AH149" i="26"/>
  <c r="AG149" i="26"/>
  <c r="AF149" i="26"/>
  <c r="AE149" i="26"/>
  <c r="AD149" i="26"/>
  <c r="AC149" i="26"/>
  <c r="AB149" i="26"/>
  <c r="AL149" i="26" s="1"/>
  <c r="AA149" i="26"/>
  <c r="AK148" i="26"/>
  <c r="AJ148" i="26"/>
  <c r="AI148" i="26"/>
  <c r="AH148" i="26"/>
  <c r="AG148" i="26"/>
  <c r="AF148" i="26"/>
  <c r="AE148" i="26"/>
  <c r="AD148" i="26"/>
  <c r="AC148" i="26"/>
  <c r="AB148" i="26"/>
  <c r="AA148" i="26"/>
  <c r="AK147" i="26"/>
  <c r="AJ147" i="26"/>
  <c r="AI147" i="26"/>
  <c r="AH147" i="26"/>
  <c r="AG147" i="26"/>
  <c r="AF147" i="26"/>
  <c r="AE147" i="26"/>
  <c r="AD147" i="26"/>
  <c r="AC147" i="26"/>
  <c r="AB147" i="26"/>
  <c r="AA147" i="26"/>
  <c r="AK146" i="26"/>
  <c r="AJ146" i="26"/>
  <c r="AI146" i="26"/>
  <c r="AH146" i="26"/>
  <c r="AG146" i="26"/>
  <c r="AF146" i="26"/>
  <c r="AE146" i="26"/>
  <c r="AD146" i="26"/>
  <c r="AC146" i="26"/>
  <c r="AB146" i="26"/>
  <c r="AA146" i="26"/>
  <c r="AK145" i="26"/>
  <c r="AJ145" i="26"/>
  <c r="AI145" i="26"/>
  <c r="AH145" i="26"/>
  <c r="AG145" i="26"/>
  <c r="AF145" i="26"/>
  <c r="AE145" i="26"/>
  <c r="AD145" i="26"/>
  <c r="AC145" i="26"/>
  <c r="AB145" i="26"/>
  <c r="AL145" i="26" s="1"/>
  <c r="AA145" i="26"/>
  <c r="AK144" i="26"/>
  <c r="AJ144" i="26"/>
  <c r="AI144" i="26"/>
  <c r="AI154" i="26" s="1"/>
  <c r="AH144" i="26"/>
  <c r="AG144" i="26"/>
  <c r="AF144" i="26"/>
  <c r="AE144" i="26"/>
  <c r="AE154" i="26" s="1"/>
  <c r="AD144" i="26"/>
  <c r="AC144" i="26"/>
  <c r="AB144" i="26"/>
  <c r="AA144" i="26"/>
  <c r="AA154" i="26" s="1"/>
  <c r="AK142" i="26"/>
  <c r="AJ142" i="26"/>
  <c r="AI142" i="26"/>
  <c r="AH142" i="26"/>
  <c r="AG142" i="26"/>
  <c r="AF142" i="26"/>
  <c r="AE142" i="26"/>
  <c r="AD142" i="26"/>
  <c r="AC142" i="26"/>
  <c r="AB142" i="26"/>
  <c r="AA142" i="26"/>
  <c r="AK141" i="26"/>
  <c r="AJ141" i="26"/>
  <c r="AI141" i="26"/>
  <c r="AH141" i="26"/>
  <c r="AG141" i="26"/>
  <c r="AF141" i="26"/>
  <c r="AE141" i="26"/>
  <c r="AD141" i="26"/>
  <c r="AC141" i="26"/>
  <c r="AL141" i="26" s="1"/>
  <c r="AB141" i="26"/>
  <c r="AA141" i="26"/>
  <c r="AK140" i="26"/>
  <c r="AJ140" i="26"/>
  <c r="AI140" i="26"/>
  <c r="AH140" i="26"/>
  <c r="AG140" i="26"/>
  <c r="AF140" i="26"/>
  <c r="AE140" i="26"/>
  <c r="AD140" i="26"/>
  <c r="AC140" i="26"/>
  <c r="AB140" i="26"/>
  <c r="AL140" i="26" s="1"/>
  <c r="AA140" i="26"/>
  <c r="AK139" i="26"/>
  <c r="AJ139" i="26"/>
  <c r="AI139" i="26"/>
  <c r="AH139" i="26"/>
  <c r="AG139" i="26"/>
  <c r="AF139" i="26"/>
  <c r="AE139" i="26"/>
  <c r="AD139" i="26"/>
  <c r="AC139" i="26"/>
  <c r="AB139" i="26"/>
  <c r="AA139" i="26"/>
  <c r="AK138" i="26"/>
  <c r="AJ138" i="26"/>
  <c r="AI138" i="26"/>
  <c r="AH138" i="26"/>
  <c r="AG138" i="26"/>
  <c r="AF138" i="26"/>
  <c r="AE138" i="26"/>
  <c r="AD138" i="26"/>
  <c r="AC138" i="26"/>
  <c r="AB138" i="26"/>
  <c r="AA138" i="26"/>
  <c r="AK137" i="26"/>
  <c r="AJ137" i="26"/>
  <c r="AI137" i="26"/>
  <c r="AH137" i="26"/>
  <c r="AG137" i="26"/>
  <c r="AF137" i="26"/>
  <c r="AE137" i="26"/>
  <c r="AD137" i="26"/>
  <c r="AC137" i="26"/>
  <c r="AB137" i="26"/>
  <c r="AA137" i="26"/>
  <c r="AK136" i="26"/>
  <c r="AJ136" i="26"/>
  <c r="AI136" i="26"/>
  <c r="AH136" i="26"/>
  <c r="AG136" i="26"/>
  <c r="AF136" i="26"/>
  <c r="AE136" i="26"/>
  <c r="AD136" i="26"/>
  <c r="AC136" i="26"/>
  <c r="AB136" i="26"/>
  <c r="AL136" i="26" s="1"/>
  <c r="AA136" i="26"/>
  <c r="AK135" i="26"/>
  <c r="AJ135" i="26"/>
  <c r="AI135" i="26"/>
  <c r="AH135" i="26"/>
  <c r="AG135" i="26"/>
  <c r="AF135" i="26"/>
  <c r="AE135" i="26"/>
  <c r="AD135" i="26"/>
  <c r="AC135" i="26"/>
  <c r="AB135" i="26"/>
  <c r="AA135" i="26"/>
  <c r="AK134" i="26"/>
  <c r="AJ134" i="26"/>
  <c r="AI134" i="26"/>
  <c r="AH134" i="26"/>
  <c r="AG134" i="26"/>
  <c r="AF134" i="26"/>
  <c r="AE134" i="26"/>
  <c r="AD134" i="26"/>
  <c r="AC134" i="26"/>
  <c r="AB134" i="26"/>
  <c r="AA134" i="26"/>
  <c r="AK133" i="26"/>
  <c r="AK143" i="26" s="1"/>
  <c r="AJ133" i="26"/>
  <c r="AI133" i="26"/>
  <c r="AH133" i="26"/>
  <c r="AG133" i="26"/>
  <c r="AG143" i="26" s="1"/>
  <c r="AF133" i="26"/>
  <c r="AE133" i="26"/>
  <c r="AD133" i="26"/>
  <c r="AC133" i="26"/>
  <c r="AC143" i="26" s="1"/>
  <c r="AB133" i="26"/>
  <c r="AA133" i="26"/>
  <c r="AK131" i="26"/>
  <c r="AJ131" i="26"/>
  <c r="AI131" i="26"/>
  <c r="AH131" i="26"/>
  <c r="AG131" i="26"/>
  <c r="AF131" i="26"/>
  <c r="AE131" i="26"/>
  <c r="AD131" i="26"/>
  <c r="AC131" i="26"/>
  <c r="AB131" i="26"/>
  <c r="AL131" i="26" s="1"/>
  <c r="AA131" i="26"/>
  <c r="AK130" i="26"/>
  <c r="AJ130" i="26"/>
  <c r="AI130" i="26"/>
  <c r="AH130" i="26"/>
  <c r="AG130" i="26"/>
  <c r="AF130" i="26"/>
  <c r="AE130" i="26"/>
  <c r="AD130" i="26"/>
  <c r="AC130" i="26"/>
  <c r="AB130" i="26"/>
  <c r="AA130" i="26"/>
  <c r="AK129" i="26"/>
  <c r="AJ129" i="26"/>
  <c r="AI129" i="26"/>
  <c r="AH129" i="26"/>
  <c r="AG129" i="26"/>
  <c r="AF129" i="26"/>
  <c r="AE129" i="26"/>
  <c r="AD129" i="26"/>
  <c r="AC129" i="26"/>
  <c r="AB129" i="26"/>
  <c r="AA129" i="26"/>
  <c r="AK128" i="26"/>
  <c r="AJ128" i="26"/>
  <c r="AI128" i="26"/>
  <c r="AH128" i="26"/>
  <c r="AG128" i="26"/>
  <c r="AF128" i="26"/>
  <c r="AE128" i="26"/>
  <c r="AD128" i="26"/>
  <c r="AC128" i="26"/>
  <c r="AB128" i="26"/>
  <c r="AA128" i="26"/>
  <c r="AK127" i="26"/>
  <c r="AJ127" i="26"/>
  <c r="AI127" i="26"/>
  <c r="AH127" i="26"/>
  <c r="AG127" i="26"/>
  <c r="AF127" i="26"/>
  <c r="AE127" i="26"/>
  <c r="AD127" i="26"/>
  <c r="AC127" i="26"/>
  <c r="AB127" i="26"/>
  <c r="AL127" i="26" s="1"/>
  <c r="AA127" i="26"/>
  <c r="AK126" i="26"/>
  <c r="AJ126" i="26"/>
  <c r="AI126" i="26"/>
  <c r="AH126" i="26"/>
  <c r="AG126" i="26"/>
  <c r="AF126" i="26"/>
  <c r="AE126" i="26"/>
  <c r="AD126" i="26"/>
  <c r="AC126" i="26"/>
  <c r="AB126" i="26"/>
  <c r="AA126" i="26"/>
  <c r="AK125" i="26"/>
  <c r="AJ125" i="26"/>
  <c r="AI125" i="26"/>
  <c r="AH125" i="26"/>
  <c r="AG125" i="26"/>
  <c r="AF125" i="26"/>
  <c r="AE125" i="26"/>
  <c r="AD125" i="26"/>
  <c r="AC125" i="26"/>
  <c r="AB125" i="26"/>
  <c r="AA125" i="26"/>
  <c r="AK124" i="26"/>
  <c r="AJ124" i="26"/>
  <c r="AI124" i="26"/>
  <c r="AH124" i="26"/>
  <c r="AG124" i="26"/>
  <c r="AF124" i="26"/>
  <c r="AE124" i="26"/>
  <c r="AD124" i="26"/>
  <c r="AC124" i="26"/>
  <c r="AB124" i="26"/>
  <c r="AA124" i="26"/>
  <c r="AK123" i="26"/>
  <c r="AJ123" i="26"/>
  <c r="AI123" i="26"/>
  <c r="AH123" i="26"/>
  <c r="AG123" i="26"/>
  <c r="AF123" i="26"/>
  <c r="AE123" i="26"/>
  <c r="AD123" i="26"/>
  <c r="AC123" i="26"/>
  <c r="AB123" i="26"/>
  <c r="AL123" i="26" s="1"/>
  <c r="AA123" i="26"/>
  <c r="AK122" i="26"/>
  <c r="AJ122" i="26"/>
  <c r="AI122" i="26"/>
  <c r="AI132" i="26" s="1"/>
  <c r="AH122" i="26"/>
  <c r="AG122" i="26"/>
  <c r="AF122" i="26"/>
  <c r="AE122" i="26"/>
  <c r="AE132" i="26" s="1"/>
  <c r="AD122" i="26"/>
  <c r="AC122" i="26"/>
  <c r="AB122" i="26"/>
  <c r="AA122" i="26"/>
  <c r="AA132" i="26" s="1"/>
  <c r="AK120" i="26"/>
  <c r="AJ120" i="26"/>
  <c r="AI120" i="26"/>
  <c r="AH120" i="26"/>
  <c r="AG120" i="26"/>
  <c r="AF120" i="26"/>
  <c r="AE120" i="26"/>
  <c r="AD120" i="26"/>
  <c r="AC120" i="26"/>
  <c r="AB120" i="26"/>
  <c r="AA120" i="26"/>
  <c r="AK119" i="26"/>
  <c r="AJ119" i="26"/>
  <c r="AI119" i="26"/>
  <c r="AH119" i="26"/>
  <c r="AG119" i="26"/>
  <c r="AF119" i="26"/>
  <c r="AE119" i="26"/>
  <c r="AD119" i="26"/>
  <c r="AC119" i="26"/>
  <c r="AB119" i="26"/>
  <c r="AA119" i="26"/>
  <c r="AK118" i="26"/>
  <c r="AJ118" i="26"/>
  <c r="AI118" i="26"/>
  <c r="AH118" i="26"/>
  <c r="AG118" i="26"/>
  <c r="AF118" i="26"/>
  <c r="AE118" i="26"/>
  <c r="AD118" i="26"/>
  <c r="AC118" i="26"/>
  <c r="AB118" i="26"/>
  <c r="AL118" i="26" s="1"/>
  <c r="AA118" i="26"/>
  <c r="AK117" i="26"/>
  <c r="AJ117" i="26"/>
  <c r="AI117" i="26"/>
  <c r="AH117" i="26"/>
  <c r="AG117" i="26"/>
  <c r="AF117" i="26"/>
  <c r="AE117" i="26"/>
  <c r="AD117" i="26"/>
  <c r="AC117" i="26"/>
  <c r="AB117" i="26"/>
  <c r="AA117" i="26"/>
  <c r="AK116" i="26"/>
  <c r="AJ116" i="26"/>
  <c r="AI116" i="26"/>
  <c r="AH116" i="26"/>
  <c r="AG116" i="26"/>
  <c r="AF116" i="26"/>
  <c r="AE116" i="26"/>
  <c r="AD116" i="26"/>
  <c r="AC116" i="26"/>
  <c r="AB116" i="26"/>
  <c r="AA116" i="26"/>
  <c r="AK115" i="26"/>
  <c r="AJ115" i="26"/>
  <c r="AI115" i="26"/>
  <c r="AH115" i="26"/>
  <c r="AG115" i="26"/>
  <c r="AF115" i="26"/>
  <c r="AE115" i="26"/>
  <c r="AD115" i="26"/>
  <c r="AC115" i="26"/>
  <c r="AB115" i="26"/>
  <c r="AA115" i="26"/>
  <c r="AK114" i="26"/>
  <c r="AJ114" i="26"/>
  <c r="AI114" i="26"/>
  <c r="AH114" i="26"/>
  <c r="AG114" i="26"/>
  <c r="AF114" i="26"/>
  <c r="AE114" i="26"/>
  <c r="AD114" i="26"/>
  <c r="AC114" i="26"/>
  <c r="AB114" i="26"/>
  <c r="AL114" i="26" s="1"/>
  <c r="AA114" i="26"/>
  <c r="AK113" i="26"/>
  <c r="AJ113" i="26"/>
  <c r="AI113" i="26"/>
  <c r="AH113" i="26"/>
  <c r="AG113" i="26"/>
  <c r="AF113" i="26"/>
  <c r="AE113" i="26"/>
  <c r="AD113" i="26"/>
  <c r="AC113" i="26"/>
  <c r="AB113" i="26"/>
  <c r="AA113" i="26"/>
  <c r="AK112" i="26"/>
  <c r="AJ112" i="26"/>
  <c r="AI112" i="26"/>
  <c r="AH112" i="26"/>
  <c r="AG112" i="26"/>
  <c r="AF112" i="26"/>
  <c r="AE112" i="26"/>
  <c r="AD112" i="26"/>
  <c r="AC112" i="26"/>
  <c r="AB112" i="26"/>
  <c r="AA112" i="26"/>
  <c r="AK111" i="26"/>
  <c r="AK121" i="26" s="1"/>
  <c r="AJ111" i="26"/>
  <c r="AI111" i="26"/>
  <c r="AH111" i="26"/>
  <c r="AG111" i="26"/>
  <c r="AG121" i="26" s="1"/>
  <c r="AF111" i="26"/>
  <c r="AE111" i="26"/>
  <c r="AD111" i="26"/>
  <c r="AC111" i="26"/>
  <c r="AC121" i="26" s="1"/>
  <c r="AB111" i="26"/>
  <c r="AA111" i="26"/>
  <c r="AK109" i="26"/>
  <c r="AJ109" i="26"/>
  <c r="AI109" i="26"/>
  <c r="AH109" i="26"/>
  <c r="AG109" i="26"/>
  <c r="AF109" i="26"/>
  <c r="AE109" i="26"/>
  <c r="AD109" i="26"/>
  <c r="AC109" i="26"/>
  <c r="AB109" i="26"/>
  <c r="AL109" i="26" s="1"/>
  <c r="AA109" i="26"/>
  <c r="AK108" i="26"/>
  <c r="AJ108" i="26"/>
  <c r="AI108" i="26"/>
  <c r="AH108" i="26"/>
  <c r="AG108" i="26"/>
  <c r="AF108" i="26"/>
  <c r="AE108" i="26"/>
  <c r="AD108" i="26"/>
  <c r="AC108" i="26"/>
  <c r="AB108" i="26"/>
  <c r="AA108" i="26"/>
  <c r="AK107" i="26"/>
  <c r="AJ107" i="26"/>
  <c r="AI107" i="26"/>
  <c r="AH107" i="26"/>
  <c r="AG107" i="26"/>
  <c r="AF107" i="26"/>
  <c r="AE107" i="26"/>
  <c r="AD107" i="26"/>
  <c r="AC107" i="26"/>
  <c r="AB107" i="26"/>
  <c r="AA107" i="26"/>
  <c r="AK106" i="26"/>
  <c r="AJ106" i="26"/>
  <c r="AI106" i="26"/>
  <c r="AH106" i="26"/>
  <c r="AG106" i="26"/>
  <c r="AF106" i="26"/>
  <c r="AE106" i="26"/>
  <c r="AD106" i="26"/>
  <c r="AC106" i="26"/>
  <c r="AB106" i="26"/>
  <c r="AA106" i="26"/>
  <c r="AK105" i="26"/>
  <c r="AJ105" i="26"/>
  <c r="AI105" i="26"/>
  <c r="AH105" i="26"/>
  <c r="AG105" i="26"/>
  <c r="AF105" i="26"/>
  <c r="AE105" i="26"/>
  <c r="AD105" i="26"/>
  <c r="AC105" i="26"/>
  <c r="AB105" i="26"/>
  <c r="AL105" i="26" s="1"/>
  <c r="AA105" i="26"/>
  <c r="AK104" i="26"/>
  <c r="AJ104" i="26"/>
  <c r="AI104" i="26"/>
  <c r="AH104" i="26"/>
  <c r="AG104" i="26"/>
  <c r="AF104" i="26"/>
  <c r="AE104" i="26"/>
  <c r="AD104" i="26"/>
  <c r="AC104" i="26"/>
  <c r="AB104" i="26"/>
  <c r="AA104" i="26"/>
  <c r="AK103" i="26"/>
  <c r="AJ103" i="26"/>
  <c r="AI103" i="26"/>
  <c r="AH103" i="26"/>
  <c r="AG103" i="26"/>
  <c r="AF103" i="26"/>
  <c r="AE103" i="26"/>
  <c r="AD103" i="26"/>
  <c r="AC103" i="26"/>
  <c r="AB103" i="26"/>
  <c r="AA103" i="26"/>
  <c r="AK102" i="26"/>
  <c r="AJ102" i="26"/>
  <c r="AI102" i="26"/>
  <c r="AH102" i="26"/>
  <c r="AG102" i="26"/>
  <c r="AF102" i="26"/>
  <c r="AE102" i="26"/>
  <c r="AD102" i="26"/>
  <c r="AC102" i="26"/>
  <c r="AB102" i="26"/>
  <c r="AA102" i="26"/>
  <c r="AK101" i="26"/>
  <c r="AJ101" i="26"/>
  <c r="AI101" i="26"/>
  <c r="AH101" i="26"/>
  <c r="AG101" i="26"/>
  <c r="AF101" i="26"/>
  <c r="AE101" i="26"/>
  <c r="AD101" i="26"/>
  <c r="AC101" i="26"/>
  <c r="AB101" i="26"/>
  <c r="AL101" i="26" s="1"/>
  <c r="AA101" i="26"/>
  <c r="AK100" i="26"/>
  <c r="AJ100" i="26"/>
  <c r="AI100" i="26"/>
  <c r="AI110" i="26" s="1"/>
  <c r="AH100" i="26"/>
  <c r="AG100" i="26"/>
  <c r="AF100" i="26"/>
  <c r="AE100" i="26"/>
  <c r="AE110" i="26" s="1"/>
  <c r="AD100" i="26"/>
  <c r="AC100" i="26"/>
  <c r="AB100" i="26"/>
  <c r="AA100" i="26"/>
  <c r="AA110" i="26" s="1"/>
  <c r="AK98" i="26"/>
  <c r="AJ98" i="26"/>
  <c r="AI98" i="26"/>
  <c r="AH98" i="26"/>
  <c r="AG98" i="26"/>
  <c r="AF98" i="26"/>
  <c r="AE98" i="26"/>
  <c r="AD98" i="26"/>
  <c r="AC98" i="26"/>
  <c r="AB98" i="26"/>
  <c r="AA98" i="26"/>
  <c r="AK97" i="26"/>
  <c r="AJ97" i="26"/>
  <c r="AI97" i="26"/>
  <c r="AH97" i="26"/>
  <c r="AG97" i="26"/>
  <c r="AF97" i="26"/>
  <c r="AE97" i="26"/>
  <c r="AD97" i="26"/>
  <c r="AC97" i="26"/>
  <c r="AB97" i="26"/>
  <c r="AA97" i="26"/>
  <c r="AK96" i="26"/>
  <c r="AJ96" i="26"/>
  <c r="AI96" i="26"/>
  <c r="AH96" i="26"/>
  <c r="AG96" i="26"/>
  <c r="AF96" i="26"/>
  <c r="AE96" i="26"/>
  <c r="AD96" i="26"/>
  <c r="AC96" i="26"/>
  <c r="AB96" i="26"/>
  <c r="AL96" i="26" s="1"/>
  <c r="AA96" i="26"/>
  <c r="AK95" i="26"/>
  <c r="AJ95" i="26"/>
  <c r="AI95" i="26"/>
  <c r="AH95" i="26"/>
  <c r="AG95" i="26"/>
  <c r="AF95" i="26"/>
  <c r="AE95" i="26"/>
  <c r="AD95" i="26"/>
  <c r="AC95" i="26"/>
  <c r="AB95" i="26"/>
  <c r="AA95" i="26"/>
  <c r="AK94" i="26"/>
  <c r="AJ94" i="26"/>
  <c r="AI94" i="26"/>
  <c r="AH94" i="26"/>
  <c r="AG94" i="26"/>
  <c r="AF94" i="26"/>
  <c r="AE94" i="26"/>
  <c r="AD94" i="26"/>
  <c r="AC94" i="26"/>
  <c r="AB94" i="26"/>
  <c r="AA94" i="26"/>
  <c r="AK93" i="26"/>
  <c r="AJ93" i="26"/>
  <c r="AI93" i="26"/>
  <c r="AH93" i="26"/>
  <c r="AG93" i="26"/>
  <c r="AF93" i="26"/>
  <c r="AE93" i="26"/>
  <c r="AD93" i="26"/>
  <c r="AC93" i="26"/>
  <c r="AB93" i="26"/>
  <c r="AA93" i="26"/>
  <c r="AK92" i="26"/>
  <c r="AJ92" i="26"/>
  <c r="AI92" i="26"/>
  <c r="AH92" i="26"/>
  <c r="AG92" i="26"/>
  <c r="AF92" i="26"/>
  <c r="AE92" i="26"/>
  <c r="AD92" i="26"/>
  <c r="AC92" i="26"/>
  <c r="AB92" i="26"/>
  <c r="AL92" i="26" s="1"/>
  <c r="AA92" i="26"/>
  <c r="AK91" i="26"/>
  <c r="AJ91" i="26"/>
  <c r="AI91" i="26"/>
  <c r="AH91" i="26"/>
  <c r="AG91" i="26"/>
  <c r="AF91" i="26"/>
  <c r="AE91" i="26"/>
  <c r="AD91" i="26"/>
  <c r="AC91" i="26"/>
  <c r="AB91" i="26"/>
  <c r="AA91" i="26"/>
  <c r="AK90" i="26"/>
  <c r="AJ90" i="26"/>
  <c r="AI90" i="26"/>
  <c r="AH90" i="26"/>
  <c r="AG90" i="26"/>
  <c r="AF90" i="26"/>
  <c r="AE90" i="26"/>
  <c r="AD90" i="26"/>
  <c r="AC90" i="26"/>
  <c r="AB90" i="26"/>
  <c r="AA90" i="26"/>
  <c r="AK89" i="26"/>
  <c r="AK99" i="26" s="1"/>
  <c r="AJ89" i="26"/>
  <c r="AI89" i="26"/>
  <c r="AH89" i="26"/>
  <c r="AG89" i="26"/>
  <c r="AG99" i="26" s="1"/>
  <c r="AF89" i="26"/>
  <c r="AE89" i="26"/>
  <c r="AD89" i="26"/>
  <c r="AC89" i="26"/>
  <c r="AC99" i="26" s="1"/>
  <c r="AB89" i="26"/>
  <c r="AA89" i="26"/>
  <c r="AK87" i="26"/>
  <c r="AJ87" i="26"/>
  <c r="AI87" i="26"/>
  <c r="AH87" i="26"/>
  <c r="AG87" i="26"/>
  <c r="AF87" i="26"/>
  <c r="AE87" i="26"/>
  <c r="AD87" i="26"/>
  <c r="AC87" i="26"/>
  <c r="AB87" i="26"/>
  <c r="AL87" i="26" s="1"/>
  <c r="AA87" i="26"/>
  <c r="AK86" i="26"/>
  <c r="AJ86" i="26"/>
  <c r="AI86" i="26"/>
  <c r="AH86" i="26"/>
  <c r="AG86" i="26"/>
  <c r="AF86" i="26"/>
  <c r="AE86" i="26"/>
  <c r="AD86" i="26"/>
  <c r="AC86" i="26"/>
  <c r="AB86" i="26"/>
  <c r="AA86" i="26"/>
  <c r="AK85" i="26"/>
  <c r="AJ85" i="26"/>
  <c r="AI85" i="26"/>
  <c r="AH85" i="26"/>
  <c r="AG85" i="26"/>
  <c r="AF85" i="26"/>
  <c r="AE85" i="26"/>
  <c r="AD85" i="26"/>
  <c r="AC85" i="26"/>
  <c r="AB85" i="26"/>
  <c r="AA85" i="26"/>
  <c r="AK84" i="26"/>
  <c r="AJ84" i="26"/>
  <c r="AI84" i="26"/>
  <c r="AH84" i="26"/>
  <c r="AG84" i="26"/>
  <c r="AF84" i="26"/>
  <c r="AE84" i="26"/>
  <c r="AD84" i="26"/>
  <c r="AC84" i="26"/>
  <c r="AB84" i="26"/>
  <c r="AA84" i="26"/>
  <c r="AK83" i="26"/>
  <c r="AJ83" i="26"/>
  <c r="AI83" i="26"/>
  <c r="AH83" i="26"/>
  <c r="AG83" i="26"/>
  <c r="AF83" i="26"/>
  <c r="AE83" i="26"/>
  <c r="AD83" i="26"/>
  <c r="AC83" i="26"/>
  <c r="AB83" i="26"/>
  <c r="AL83" i="26" s="1"/>
  <c r="AA83" i="26"/>
  <c r="AK82" i="26"/>
  <c r="AJ82" i="26"/>
  <c r="AI82" i="26"/>
  <c r="AH82" i="26"/>
  <c r="AG82" i="26"/>
  <c r="AF82" i="26"/>
  <c r="AE82" i="26"/>
  <c r="AD82" i="26"/>
  <c r="AC82" i="26"/>
  <c r="AB82" i="26"/>
  <c r="AA82" i="26"/>
  <c r="AK81" i="26"/>
  <c r="AJ81" i="26"/>
  <c r="AI81" i="26"/>
  <c r="AH81" i="26"/>
  <c r="AG81" i="26"/>
  <c r="AF81" i="26"/>
  <c r="AE81" i="26"/>
  <c r="AD81" i="26"/>
  <c r="AC81" i="26"/>
  <c r="AB81" i="26"/>
  <c r="AA81" i="26"/>
  <c r="AK80" i="26"/>
  <c r="AJ80" i="26"/>
  <c r="AI80" i="26"/>
  <c r="AH80" i="26"/>
  <c r="AG80" i="26"/>
  <c r="AF80" i="26"/>
  <c r="AE80" i="26"/>
  <c r="AD80" i="26"/>
  <c r="AC80" i="26"/>
  <c r="AB80" i="26"/>
  <c r="AA80" i="26"/>
  <c r="AK79" i="26"/>
  <c r="AJ79" i="26"/>
  <c r="AI79" i="26"/>
  <c r="AH79" i="26"/>
  <c r="AG79" i="26"/>
  <c r="AF79" i="26"/>
  <c r="AE79" i="26"/>
  <c r="AD79" i="26"/>
  <c r="AC79" i="26"/>
  <c r="AB79" i="26"/>
  <c r="AL79" i="26" s="1"/>
  <c r="AA79" i="26"/>
  <c r="AK78" i="26"/>
  <c r="AJ78" i="26"/>
  <c r="AI78" i="26"/>
  <c r="AI88" i="26" s="1"/>
  <c r="AH78" i="26"/>
  <c r="AG78" i="26"/>
  <c r="AF78" i="26"/>
  <c r="AE78" i="26"/>
  <c r="AE88" i="26" s="1"/>
  <c r="AD78" i="26"/>
  <c r="AC78" i="26"/>
  <c r="AB78" i="26"/>
  <c r="AA78" i="26"/>
  <c r="AA88" i="26" s="1"/>
  <c r="AK76" i="26"/>
  <c r="AJ76" i="26"/>
  <c r="AI76" i="26"/>
  <c r="AH76" i="26"/>
  <c r="AG76" i="26"/>
  <c r="AF76" i="26"/>
  <c r="AE76" i="26"/>
  <c r="AD76" i="26"/>
  <c r="AC76" i="26"/>
  <c r="AB76" i="26"/>
  <c r="AA76" i="26"/>
  <c r="AK75" i="26"/>
  <c r="AJ75" i="26"/>
  <c r="AI75" i="26"/>
  <c r="AH75" i="26"/>
  <c r="AG75" i="26"/>
  <c r="AF75" i="26"/>
  <c r="AE75" i="26"/>
  <c r="AD75" i="26"/>
  <c r="AC75" i="26"/>
  <c r="AB75" i="26"/>
  <c r="AA75" i="26"/>
  <c r="AK74" i="26"/>
  <c r="AJ74" i="26"/>
  <c r="AI74" i="26"/>
  <c r="AH74" i="26"/>
  <c r="AG74" i="26"/>
  <c r="AF74" i="26"/>
  <c r="AE74" i="26"/>
  <c r="AD74" i="26"/>
  <c r="AC74" i="26"/>
  <c r="AB74" i="26"/>
  <c r="AL74" i="26" s="1"/>
  <c r="AA74" i="26"/>
  <c r="AK73" i="26"/>
  <c r="AJ73" i="26"/>
  <c r="AI73" i="26"/>
  <c r="AH73" i="26"/>
  <c r="AG73" i="26"/>
  <c r="AF73" i="26"/>
  <c r="AE73" i="26"/>
  <c r="AD73" i="26"/>
  <c r="AC73" i="26"/>
  <c r="AB73" i="26"/>
  <c r="AA73" i="26"/>
  <c r="AK72" i="26"/>
  <c r="AJ72" i="26"/>
  <c r="AI72" i="26"/>
  <c r="AH72" i="26"/>
  <c r="AG72" i="26"/>
  <c r="AF72" i="26"/>
  <c r="AE72" i="26"/>
  <c r="AD72" i="26"/>
  <c r="AC72" i="26"/>
  <c r="AB72" i="26"/>
  <c r="AA72" i="26"/>
  <c r="AK71" i="26"/>
  <c r="AJ71" i="26"/>
  <c r="AI71" i="26"/>
  <c r="AH71" i="26"/>
  <c r="AG71" i="26"/>
  <c r="AF71" i="26"/>
  <c r="AE71" i="26"/>
  <c r="AD71" i="26"/>
  <c r="AC71" i="26"/>
  <c r="AB71" i="26"/>
  <c r="AA71" i="26"/>
  <c r="AK70" i="26"/>
  <c r="AJ70" i="26"/>
  <c r="AI70" i="26"/>
  <c r="AH70" i="26"/>
  <c r="AG70" i="26"/>
  <c r="AF70" i="26"/>
  <c r="AE70" i="26"/>
  <c r="AD70" i="26"/>
  <c r="AC70" i="26"/>
  <c r="AB70" i="26"/>
  <c r="AL70" i="26" s="1"/>
  <c r="AA70" i="26"/>
  <c r="AK69" i="26"/>
  <c r="AJ69" i="26"/>
  <c r="AI69" i="26"/>
  <c r="AH69" i="26"/>
  <c r="AG69" i="26"/>
  <c r="AF69" i="26"/>
  <c r="AE69" i="26"/>
  <c r="AD69" i="26"/>
  <c r="AC69" i="26"/>
  <c r="AB69" i="26"/>
  <c r="AA69" i="26"/>
  <c r="AK68" i="26"/>
  <c r="AJ68" i="26"/>
  <c r="AI68" i="26"/>
  <c r="AH68" i="26"/>
  <c r="AG68" i="26"/>
  <c r="AF68" i="26"/>
  <c r="AE68" i="26"/>
  <c r="AD68" i="26"/>
  <c r="AC68" i="26"/>
  <c r="AB68" i="26"/>
  <c r="AA68" i="26"/>
  <c r="AK67" i="26"/>
  <c r="AK77" i="26" s="1"/>
  <c r="AJ67" i="26"/>
  <c r="AI67" i="26"/>
  <c r="AH67" i="26"/>
  <c r="AG67" i="26"/>
  <c r="AG77" i="26" s="1"/>
  <c r="AF67" i="26"/>
  <c r="AE67" i="26"/>
  <c r="AD67" i="26"/>
  <c r="AC67" i="26"/>
  <c r="AC77" i="26" s="1"/>
  <c r="AB67" i="26"/>
  <c r="AA67" i="26"/>
  <c r="AL66" i="26"/>
  <c r="AK66" i="26"/>
  <c r="AJ66" i="26"/>
  <c r="AI66" i="26"/>
  <c r="AH66" i="26"/>
  <c r="AG66" i="26"/>
  <c r="AF66" i="26"/>
  <c r="AE66" i="26"/>
  <c r="AD66" i="26"/>
  <c r="AC66" i="26"/>
  <c r="AB66" i="26"/>
  <c r="AA66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M154" i="26"/>
  <c r="L154" i="26"/>
  <c r="K154" i="26"/>
  <c r="J154" i="26"/>
  <c r="I154" i="26"/>
  <c r="H154" i="26"/>
  <c r="G154" i="26"/>
  <c r="F154" i="26"/>
  <c r="E154" i="26"/>
  <c r="D154" i="26"/>
  <c r="C154" i="26"/>
  <c r="M143" i="26"/>
  <c r="L143" i="26"/>
  <c r="K143" i="26"/>
  <c r="J143" i="26"/>
  <c r="I143" i="26"/>
  <c r="H143" i="26"/>
  <c r="G143" i="26"/>
  <c r="F143" i="26"/>
  <c r="E143" i="26"/>
  <c r="D143" i="26"/>
  <c r="C143" i="26"/>
  <c r="M132" i="26"/>
  <c r="L132" i="26"/>
  <c r="K132" i="26"/>
  <c r="J132" i="26"/>
  <c r="I132" i="26"/>
  <c r="H132" i="26"/>
  <c r="G132" i="26"/>
  <c r="F132" i="26"/>
  <c r="E132" i="26"/>
  <c r="D132" i="26"/>
  <c r="C132" i="26"/>
  <c r="N121" i="26"/>
  <c r="M121" i="26"/>
  <c r="L121" i="26"/>
  <c r="K121" i="26"/>
  <c r="J121" i="26"/>
  <c r="I121" i="26"/>
  <c r="H121" i="26"/>
  <c r="G121" i="26"/>
  <c r="F121" i="26"/>
  <c r="E121" i="26"/>
  <c r="D121" i="26"/>
  <c r="C121" i="26"/>
  <c r="N110" i="26"/>
  <c r="M110" i="26"/>
  <c r="L110" i="26"/>
  <c r="K110" i="26"/>
  <c r="J110" i="26"/>
  <c r="I110" i="26"/>
  <c r="H110" i="26"/>
  <c r="G110" i="26"/>
  <c r="F110" i="26"/>
  <c r="E110" i="26"/>
  <c r="D110" i="26"/>
  <c r="C110" i="26"/>
  <c r="M99" i="26"/>
  <c r="L99" i="26"/>
  <c r="K99" i="26"/>
  <c r="J99" i="26"/>
  <c r="I99" i="26"/>
  <c r="H99" i="26"/>
  <c r="G99" i="26"/>
  <c r="F99" i="26"/>
  <c r="E99" i="26"/>
  <c r="D99" i="26"/>
  <c r="C99" i="26"/>
  <c r="M88" i="26"/>
  <c r="L88" i="26"/>
  <c r="K88" i="26"/>
  <c r="J88" i="26"/>
  <c r="I88" i="26"/>
  <c r="H88" i="26"/>
  <c r="G88" i="26"/>
  <c r="F88" i="26"/>
  <c r="E88" i="26"/>
  <c r="D88" i="26"/>
  <c r="C88" i="26"/>
  <c r="M77" i="26"/>
  <c r="L77" i="26"/>
  <c r="K77" i="26"/>
  <c r="J77" i="26"/>
  <c r="I77" i="26"/>
  <c r="H77" i="26"/>
  <c r="G77" i="26"/>
  <c r="F77" i="26"/>
  <c r="E77" i="26"/>
  <c r="D77" i="26"/>
  <c r="C77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Y154" i="26"/>
  <c r="X154" i="26"/>
  <c r="W154" i="26"/>
  <c r="V154" i="26"/>
  <c r="U154" i="26"/>
  <c r="T154" i="26"/>
  <c r="S154" i="26"/>
  <c r="R154" i="26"/>
  <c r="Q154" i="26"/>
  <c r="P154" i="26"/>
  <c r="O154" i="26"/>
  <c r="Y143" i="26"/>
  <c r="X143" i="26"/>
  <c r="W143" i="26"/>
  <c r="V143" i="26"/>
  <c r="U143" i="26"/>
  <c r="T143" i="26"/>
  <c r="S143" i="26"/>
  <c r="R143" i="26"/>
  <c r="Q143" i="26"/>
  <c r="P143" i="26"/>
  <c r="O143" i="26"/>
  <c r="Y132" i="26"/>
  <c r="X132" i="26"/>
  <c r="W132" i="26"/>
  <c r="V132" i="26"/>
  <c r="U132" i="26"/>
  <c r="T132" i="26"/>
  <c r="S132" i="26"/>
  <c r="R132" i="26"/>
  <c r="Q132" i="26"/>
  <c r="P132" i="26"/>
  <c r="O132" i="26"/>
  <c r="Z121" i="26"/>
  <c r="Y121" i="26"/>
  <c r="X121" i="26"/>
  <c r="W121" i="26"/>
  <c r="V121" i="26"/>
  <c r="U121" i="26"/>
  <c r="T121" i="26"/>
  <c r="S121" i="26"/>
  <c r="R121" i="26"/>
  <c r="Q121" i="26"/>
  <c r="P121" i="26"/>
  <c r="O121" i="26"/>
  <c r="Z110" i="26"/>
  <c r="Y110" i="26"/>
  <c r="X110" i="26"/>
  <c r="W110" i="26"/>
  <c r="V110" i="26"/>
  <c r="U110" i="26"/>
  <c r="T110" i="26"/>
  <c r="S110" i="26"/>
  <c r="R110" i="26"/>
  <c r="Q110" i="26"/>
  <c r="P110" i="26"/>
  <c r="O110" i="26"/>
  <c r="Y99" i="26"/>
  <c r="X99" i="26"/>
  <c r="W99" i="26"/>
  <c r="V99" i="26"/>
  <c r="U99" i="26"/>
  <c r="T99" i="26"/>
  <c r="S99" i="26"/>
  <c r="R99" i="26"/>
  <c r="Q99" i="26"/>
  <c r="P99" i="26"/>
  <c r="O99" i="26"/>
  <c r="Y88" i="26"/>
  <c r="X88" i="26"/>
  <c r="W88" i="26"/>
  <c r="V88" i="26"/>
  <c r="U88" i="26"/>
  <c r="T88" i="26"/>
  <c r="S88" i="26"/>
  <c r="R88" i="26"/>
  <c r="Q88" i="26"/>
  <c r="P88" i="26"/>
  <c r="O88" i="26"/>
  <c r="Y77" i="26"/>
  <c r="X77" i="26"/>
  <c r="W77" i="26"/>
  <c r="V77" i="26"/>
  <c r="U77" i="26"/>
  <c r="T77" i="26"/>
  <c r="S77" i="26"/>
  <c r="R77" i="26"/>
  <c r="Q77" i="26"/>
  <c r="P77" i="26"/>
  <c r="O77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P55" i="26"/>
  <c r="Q55" i="26"/>
  <c r="R55" i="26"/>
  <c r="S55" i="26"/>
  <c r="T55" i="26"/>
  <c r="U55" i="26"/>
  <c r="V55" i="26"/>
  <c r="W55" i="26"/>
  <c r="X55" i="26"/>
  <c r="Y55" i="26"/>
  <c r="Z55" i="26"/>
  <c r="O55" i="26"/>
  <c r="Z153" i="26"/>
  <c r="Z152" i="26"/>
  <c r="Z151" i="26"/>
  <c r="Z150" i="26"/>
  <c r="Z149" i="26"/>
  <c r="Z148" i="26"/>
  <c r="Z147" i="26"/>
  <c r="Z146" i="26"/>
  <c r="Z145" i="26"/>
  <c r="Z144" i="26"/>
  <c r="Z154" i="26" s="1"/>
  <c r="Z142" i="26"/>
  <c r="Z141" i="26"/>
  <c r="Z140" i="26"/>
  <c r="Z139" i="26"/>
  <c r="Z138" i="26"/>
  <c r="Z137" i="26"/>
  <c r="Z136" i="26"/>
  <c r="Z135" i="26"/>
  <c r="Z143" i="26" s="1"/>
  <c r="Z134" i="26"/>
  <c r="Z133" i="26"/>
  <c r="Z131" i="26"/>
  <c r="Z130" i="26"/>
  <c r="Z129" i="26"/>
  <c r="Z128" i="26"/>
  <c r="Z127" i="26"/>
  <c r="Z126" i="26"/>
  <c r="Z125" i="26"/>
  <c r="Z124" i="26"/>
  <c r="Z123" i="26"/>
  <c r="Z122" i="26"/>
  <c r="Z132" i="26" s="1"/>
  <c r="Z98" i="26"/>
  <c r="Z97" i="26"/>
  <c r="Z96" i="26"/>
  <c r="Z95" i="26"/>
  <c r="Z94" i="26"/>
  <c r="Z93" i="26"/>
  <c r="Z92" i="26"/>
  <c r="Z91" i="26"/>
  <c r="Z99" i="26" s="1"/>
  <c r="Z90" i="26"/>
  <c r="Z89" i="26"/>
  <c r="Z87" i="26"/>
  <c r="Z86" i="26"/>
  <c r="Z85" i="26"/>
  <c r="Z84" i="26"/>
  <c r="Z83" i="26"/>
  <c r="Z82" i="26"/>
  <c r="Z81" i="26"/>
  <c r="Z80" i="26"/>
  <c r="Z79" i="26"/>
  <c r="Z78" i="26"/>
  <c r="Z88" i="26" s="1"/>
  <c r="Z76" i="26"/>
  <c r="Z75" i="26"/>
  <c r="Z74" i="26"/>
  <c r="Z73" i="26"/>
  <c r="Z72" i="26"/>
  <c r="Z71" i="26"/>
  <c r="Z70" i="26"/>
  <c r="Z69" i="26"/>
  <c r="Z77" i="26" s="1"/>
  <c r="Z68" i="26"/>
  <c r="Z67" i="26"/>
  <c r="N153" i="26"/>
  <c r="N152" i="26"/>
  <c r="N151" i="26"/>
  <c r="N150" i="26"/>
  <c r="N149" i="26"/>
  <c r="N148" i="26"/>
  <c r="N147" i="26"/>
  <c r="N146" i="26"/>
  <c r="N145" i="26"/>
  <c r="N144" i="26"/>
  <c r="N154" i="26" s="1"/>
  <c r="N142" i="26"/>
  <c r="N141" i="26"/>
  <c r="N140" i="26"/>
  <c r="N139" i="26"/>
  <c r="N138" i="26"/>
  <c r="N137" i="26"/>
  <c r="N136" i="26"/>
  <c r="N135" i="26"/>
  <c r="N143" i="26" s="1"/>
  <c r="N134" i="26"/>
  <c r="N133" i="26"/>
  <c r="N131" i="26"/>
  <c r="N130" i="26"/>
  <c r="N129" i="26"/>
  <c r="N128" i="26"/>
  <c r="N127" i="26"/>
  <c r="N126" i="26"/>
  <c r="N125" i="26"/>
  <c r="N124" i="26"/>
  <c r="N123" i="26"/>
  <c r="N122" i="26"/>
  <c r="N132" i="26" s="1"/>
  <c r="N98" i="26"/>
  <c r="N97" i="26"/>
  <c r="N96" i="26"/>
  <c r="N95" i="26"/>
  <c r="N94" i="26"/>
  <c r="N93" i="26"/>
  <c r="N92" i="26"/>
  <c r="N91" i="26"/>
  <c r="N99" i="26" s="1"/>
  <c r="N90" i="26"/>
  <c r="N89" i="26"/>
  <c r="N87" i="26"/>
  <c r="N86" i="26"/>
  <c r="N85" i="26"/>
  <c r="N84" i="26"/>
  <c r="N83" i="26"/>
  <c r="N82" i="26"/>
  <c r="N81" i="26"/>
  <c r="N80" i="26"/>
  <c r="N79" i="26"/>
  <c r="N78" i="26"/>
  <c r="N88" i="26" s="1"/>
  <c r="N76" i="26"/>
  <c r="N75" i="26"/>
  <c r="N74" i="26"/>
  <c r="N73" i="26"/>
  <c r="N72" i="26"/>
  <c r="N71" i="26"/>
  <c r="N70" i="26"/>
  <c r="N69" i="26"/>
  <c r="N77" i="26" s="1"/>
  <c r="N68" i="26"/>
  <c r="N67" i="26"/>
  <c r="AK43" i="26"/>
  <c r="AJ43" i="26"/>
  <c r="AI43" i="26"/>
  <c r="AH43" i="26"/>
  <c r="AG43" i="26"/>
  <c r="AF43" i="26"/>
  <c r="AE43" i="26"/>
  <c r="AD43" i="26"/>
  <c r="AC43" i="26"/>
  <c r="AB43" i="26"/>
  <c r="AA43" i="26"/>
  <c r="AK42" i="26"/>
  <c r="AJ42" i="26"/>
  <c r="AI42" i="26"/>
  <c r="AH42" i="26"/>
  <c r="AG42" i="26"/>
  <c r="AF42" i="26"/>
  <c r="AE42" i="26"/>
  <c r="AD42" i="26"/>
  <c r="AC42" i="26"/>
  <c r="AB42" i="26"/>
  <c r="AA42" i="26"/>
  <c r="AK41" i="26"/>
  <c r="AJ41" i="26"/>
  <c r="AI41" i="26"/>
  <c r="AH41" i="26"/>
  <c r="AG41" i="26"/>
  <c r="AF41" i="26"/>
  <c r="AE41" i="26"/>
  <c r="AD41" i="26"/>
  <c r="AC41" i="26"/>
  <c r="AB41" i="26"/>
  <c r="AA41" i="26"/>
  <c r="AK40" i="26"/>
  <c r="AJ40" i="26"/>
  <c r="AI40" i="26"/>
  <c r="AH40" i="26"/>
  <c r="AG40" i="26"/>
  <c r="AF40" i="26"/>
  <c r="AE40" i="26"/>
  <c r="AD40" i="26"/>
  <c r="AC40" i="26"/>
  <c r="AB40" i="26"/>
  <c r="AA40" i="26"/>
  <c r="AK39" i="26"/>
  <c r="AJ39" i="26"/>
  <c r="AI39" i="26"/>
  <c r="AH39" i="26"/>
  <c r="AG39" i="26"/>
  <c r="AF39" i="26"/>
  <c r="AE39" i="26"/>
  <c r="AD39" i="26"/>
  <c r="AC39" i="26"/>
  <c r="AB39" i="26"/>
  <c r="AA39" i="26"/>
  <c r="AK38" i="26"/>
  <c r="AJ38" i="26"/>
  <c r="AI38" i="26"/>
  <c r="AH38" i="26"/>
  <c r="AG38" i="26"/>
  <c r="AF38" i="26"/>
  <c r="AE38" i="26"/>
  <c r="AD38" i="26"/>
  <c r="AC38" i="26"/>
  <c r="AB38" i="26"/>
  <c r="AA38" i="26"/>
  <c r="AK37" i="26"/>
  <c r="AJ37" i="26"/>
  <c r="AI37" i="26"/>
  <c r="AH37" i="26"/>
  <c r="AG37" i="26"/>
  <c r="AF37" i="26"/>
  <c r="AE37" i="26"/>
  <c r="AD37" i="26"/>
  <c r="AC37" i="26"/>
  <c r="AB37" i="26"/>
  <c r="AA37" i="26"/>
  <c r="AK36" i="26"/>
  <c r="AJ36" i="26"/>
  <c r="AI36" i="26"/>
  <c r="AH36" i="26"/>
  <c r="AG36" i="26"/>
  <c r="AF36" i="26"/>
  <c r="AE36" i="26"/>
  <c r="AD36" i="26"/>
  <c r="AC36" i="26"/>
  <c r="AB36" i="26"/>
  <c r="AA36" i="26"/>
  <c r="AK35" i="26"/>
  <c r="AJ35" i="26"/>
  <c r="AI35" i="26"/>
  <c r="AH35" i="26"/>
  <c r="AG35" i="26"/>
  <c r="AF35" i="26"/>
  <c r="AE35" i="26"/>
  <c r="AD35" i="26"/>
  <c r="AC35" i="26"/>
  <c r="AB35" i="26"/>
  <c r="AA35" i="26"/>
  <c r="AK34" i="26"/>
  <c r="AJ34" i="26"/>
  <c r="AI34" i="26"/>
  <c r="AH34" i="26"/>
  <c r="AG34" i="26"/>
  <c r="AF34" i="26"/>
  <c r="AE34" i="26"/>
  <c r="AD34" i="26"/>
  <c r="AC34" i="26"/>
  <c r="AB34" i="26"/>
  <c r="AA34" i="26"/>
  <c r="Y44" i="26"/>
  <c r="X44" i="26"/>
  <c r="W44" i="26"/>
  <c r="V44" i="26"/>
  <c r="U44" i="26"/>
  <c r="T44" i="26"/>
  <c r="S44" i="26"/>
  <c r="R44" i="26"/>
  <c r="Q44" i="26"/>
  <c r="P44" i="26"/>
  <c r="O44" i="26"/>
  <c r="Z43" i="26"/>
  <c r="Z42" i="26"/>
  <c r="Z41" i="26"/>
  <c r="Z40" i="26"/>
  <c r="Z39" i="26"/>
  <c r="Z38" i="26"/>
  <c r="Z37" i="26"/>
  <c r="Z36" i="26"/>
  <c r="Z35" i="26"/>
  <c r="Z34" i="26"/>
  <c r="M44" i="26"/>
  <c r="L44" i="26"/>
  <c r="K44" i="26"/>
  <c r="J44" i="26"/>
  <c r="I44" i="26"/>
  <c r="H44" i="26"/>
  <c r="G44" i="26"/>
  <c r="F44" i="26"/>
  <c r="E44" i="26"/>
  <c r="D44" i="26"/>
  <c r="C44" i="26"/>
  <c r="N43" i="26"/>
  <c r="N42" i="26"/>
  <c r="N41" i="26"/>
  <c r="N40" i="26"/>
  <c r="N39" i="26"/>
  <c r="N38" i="26"/>
  <c r="N37" i="26"/>
  <c r="N36" i="26"/>
  <c r="N35" i="26"/>
  <c r="N34" i="26"/>
  <c r="AK32" i="26"/>
  <c r="AJ32" i="26"/>
  <c r="AI32" i="26"/>
  <c r="AH32" i="26"/>
  <c r="AG32" i="26"/>
  <c r="AF32" i="26"/>
  <c r="AE32" i="26"/>
  <c r="AD32" i="26"/>
  <c r="AC32" i="26"/>
  <c r="AB32" i="26"/>
  <c r="AA32" i="26"/>
  <c r="AK31" i="26"/>
  <c r="AJ31" i="26"/>
  <c r="AI31" i="26"/>
  <c r="AH31" i="26"/>
  <c r="AG31" i="26"/>
  <c r="AF31" i="26"/>
  <c r="AE31" i="26"/>
  <c r="AD31" i="26"/>
  <c r="AC31" i="26"/>
  <c r="AB31" i="26"/>
  <c r="AA31" i="26"/>
  <c r="AK30" i="26"/>
  <c r="AJ30" i="26"/>
  <c r="AI30" i="26"/>
  <c r="AH30" i="26"/>
  <c r="AG30" i="26"/>
  <c r="AF30" i="26"/>
  <c r="AE30" i="26"/>
  <c r="AD30" i="26"/>
  <c r="AC30" i="26"/>
  <c r="AB30" i="26"/>
  <c r="AA30" i="26"/>
  <c r="AK29" i="26"/>
  <c r="AJ29" i="26"/>
  <c r="AI29" i="26"/>
  <c r="AH29" i="26"/>
  <c r="AG29" i="26"/>
  <c r="AF29" i="26"/>
  <c r="AE29" i="26"/>
  <c r="AD29" i="26"/>
  <c r="AC29" i="26"/>
  <c r="AB29" i="26"/>
  <c r="AA29" i="26"/>
  <c r="AK28" i="26"/>
  <c r="AJ28" i="26"/>
  <c r="AI28" i="26"/>
  <c r="AH28" i="26"/>
  <c r="AG28" i="26"/>
  <c r="AF28" i="26"/>
  <c r="AE28" i="26"/>
  <c r="AD28" i="26"/>
  <c r="AC28" i="26"/>
  <c r="AB28" i="26"/>
  <c r="AA28" i="26"/>
  <c r="AK27" i="26"/>
  <c r="AJ27" i="26"/>
  <c r="AI27" i="26"/>
  <c r="AH27" i="26"/>
  <c r="AG27" i="26"/>
  <c r="AF27" i="26"/>
  <c r="AE27" i="26"/>
  <c r="AD27" i="26"/>
  <c r="AC27" i="26"/>
  <c r="AB27" i="26"/>
  <c r="AA27" i="26"/>
  <c r="AK26" i="26"/>
  <c r="AJ26" i="26"/>
  <c r="AI26" i="26"/>
  <c r="AH26" i="26"/>
  <c r="AG26" i="26"/>
  <c r="AF26" i="26"/>
  <c r="AE26" i="26"/>
  <c r="AD26" i="26"/>
  <c r="AC26" i="26"/>
  <c r="AB26" i="26"/>
  <c r="AA26" i="26"/>
  <c r="AK25" i="26"/>
  <c r="AJ25" i="26"/>
  <c r="AI25" i="26"/>
  <c r="AH25" i="26"/>
  <c r="AG25" i="26"/>
  <c r="AF25" i="26"/>
  <c r="AE25" i="26"/>
  <c r="AD25" i="26"/>
  <c r="AC25" i="26"/>
  <c r="AB25" i="26"/>
  <c r="AA25" i="26"/>
  <c r="AK24" i="26"/>
  <c r="AJ24" i="26"/>
  <c r="AI24" i="26"/>
  <c r="AH24" i="26"/>
  <c r="AG24" i="26"/>
  <c r="AF24" i="26"/>
  <c r="AE24" i="26"/>
  <c r="AD24" i="26"/>
  <c r="AC24" i="26"/>
  <c r="AB24" i="26"/>
  <c r="AA24" i="26"/>
  <c r="AK23" i="26"/>
  <c r="AJ23" i="26"/>
  <c r="AI23" i="26"/>
  <c r="AH23" i="26"/>
  <c r="AG23" i="26"/>
  <c r="AF23" i="26"/>
  <c r="AE23" i="26"/>
  <c r="AD23" i="26"/>
  <c r="AC23" i="26"/>
  <c r="AB23" i="26"/>
  <c r="AA23" i="26"/>
  <c r="Z32" i="26"/>
  <c r="Z31" i="26"/>
  <c r="Z30" i="26"/>
  <c r="Z29" i="26"/>
  <c r="Z28" i="26"/>
  <c r="Z27" i="26"/>
  <c r="Z26" i="26"/>
  <c r="Z25" i="26"/>
  <c r="Z24" i="26"/>
  <c r="Z23" i="26"/>
  <c r="Y33" i="26"/>
  <c r="X33" i="26"/>
  <c r="W33" i="26"/>
  <c r="V33" i="26"/>
  <c r="U33" i="26"/>
  <c r="T33" i="26"/>
  <c r="S33" i="26"/>
  <c r="R33" i="26"/>
  <c r="Q33" i="26"/>
  <c r="P33" i="26"/>
  <c r="O33" i="26"/>
  <c r="M33" i="26"/>
  <c r="L33" i="26"/>
  <c r="K33" i="26"/>
  <c r="J33" i="26"/>
  <c r="I33" i="26"/>
  <c r="H33" i="26"/>
  <c r="G33" i="26"/>
  <c r="F33" i="26"/>
  <c r="E33" i="26"/>
  <c r="D33" i="26"/>
  <c r="C33" i="26"/>
  <c r="N32" i="26"/>
  <c r="N31" i="26"/>
  <c r="N30" i="26"/>
  <c r="N29" i="26"/>
  <c r="N28" i="26"/>
  <c r="N27" i="26"/>
  <c r="N26" i="26"/>
  <c r="N25" i="26"/>
  <c r="N24" i="26"/>
  <c r="N23" i="26"/>
  <c r="AK21" i="26"/>
  <c r="AJ21" i="26"/>
  <c r="AI21" i="26"/>
  <c r="AH21" i="26"/>
  <c r="AG21" i="26"/>
  <c r="AF21" i="26"/>
  <c r="AE21" i="26"/>
  <c r="AD21" i="26"/>
  <c r="AC21" i="26"/>
  <c r="AB21" i="26"/>
  <c r="AA21" i="26"/>
  <c r="AK20" i="26"/>
  <c r="AJ20" i="26"/>
  <c r="AI20" i="26"/>
  <c r="AH20" i="26"/>
  <c r="AG20" i="26"/>
  <c r="AF20" i="26"/>
  <c r="AE20" i="26"/>
  <c r="AD20" i="26"/>
  <c r="AC20" i="26"/>
  <c r="AB20" i="26"/>
  <c r="AA20" i="26"/>
  <c r="AK19" i="26"/>
  <c r="AJ19" i="26"/>
  <c r="AI19" i="26"/>
  <c r="AH19" i="26"/>
  <c r="AG19" i="26"/>
  <c r="AF19" i="26"/>
  <c r="AE19" i="26"/>
  <c r="AD19" i="26"/>
  <c r="AC19" i="26"/>
  <c r="AB19" i="26"/>
  <c r="AA19" i="26"/>
  <c r="AK18" i="26"/>
  <c r="AJ18" i="26"/>
  <c r="AI18" i="26"/>
  <c r="AH18" i="26"/>
  <c r="AG18" i="26"/>
  <c r="AF18" i="26"/>
  <c r="AE18" i="26"/>
  <c r="AD18" i="26"/>
  <c r="AC18" i="26"/>
  <c r="AB18" i="26"/>
  <c r="AA18" i="26"/>
  <c r="AK17" i="26"/>
  <c r="AJ17" i="26"/>
  <c r="AI17" i="26"/>
  <c r="AH17" i="26"/>
  <c r="AG17" i="26"/>
  <c r="AF17" i="26"/>
  <c r="AE17" i="26"/>
  <c r="AD17" i="26"/>
  <c r="AC17" i="26"/>
  <c r="AB17" i="26"/>
  <c r="AA17" i="26"/>
  <c r="AK16" i="26"/>
  <c r="AJ16" i="26"/>
  <c r="AI16" i="26"/>
  <c r="AH16" i="26"/>
  <c r="AG16" i="26"/>
  <c r="AF16" i="26"/>
  <c r="AE16" i="26"/>
  <c r="AD16" i="26"/>
  <c r="AC16" i="26"/>
  <c r="AB16" i="26"/>
  <c r="AA16" i="26"/>
  <c r="AK15" i="26"/>
  <c r="AJ15" i="26"/>
  <c r="AI15" i="26"/>
  <c r="AH15" i="26"/>
  <c r="AG15" i="26"/>
  <c r="AF15" i="26"/>
  <c r="AE15" i="26"/>
  <c r="AD15" i="26"/>
  <c r="AC15" i="26"/>
  <c r="AB15" i="26"/>
  <c r="AA15" i="26"/>
  <c r="AK14" i="26"/>
  <c r="AJ14" i="26"/>
  <c r="AI14" i="26"/>
  <c r="AH14" i="26"/>
  <c r="AG14" i="26"/>
  <c r="AF14" i="26"/>
  <c r="AE14" i="26"/>
  <c r="AD14" i="26"/>
  <c r="AC14" i="26"/>
  <c r="AB14" i="26"/>
  <c r="AA14" i="26"/>
  <c r="AK13" i="26"/>
  <c r="AJ13" i="26"/>
  <c r="AI13" i="26"/>
  <c r="AH13" i="26"/>
  <c r="AG13" i="26"/>
  <c r="AF13" i="26"/>
  <c r="AE13" i="26"/>
  <c r="AD13" i="26"/>
  <c r="AC13" i="26"/>
  <c r="AB13" i="26"/>
  <c r="AA13" i="26"/>
  <c r="AK12" i="26"/>
  <c r="AJ12" i="26"/>
  <c r="AI12" i="26"/>
  <c r="AH12" i="26"/>
  <c r="AG12" i="26"/>
  <c r="AF12" i="26"/>
  <c r="AE12" i="26"/>
  <c r="AD12" i="26"/>
  <c r="AC12" i="26"/>
  <c r="AB12" i="26"/>
  <c r="AA12" i="26"/>
  <c r="Z13" i="26"/>
  <c r="Z14" i="26"/>
  <c r="Z15" i="26"/>
  <c r="Z16" i="26"/>
  <c r="Z17" i="26"/>
  <c r="Z18" i="26"/>
  <c r="Z19" i="26"/>
  <c r="Z20" i="26"/>
  <c r="Z21" i="26"/>
  <c r="Z12" i="26"/>
  <c r="P22" i="26"/>
  <c r="Q22" i="26"/>
  <c r="R22" i="26"/>
  <c r="S22" i="26"/>
  <c r="T22" i="26"/>
  <c r="U22" i="26"/>
  <c r="V22" i="26"/>
  <c r="W22" i="26"/>
  <c r="X22" i="26"/>
  <c r="Y22" i="26"/>
  <c r="O22" i="26"/>
  <c r="N13" i="26"/>
  <c r="N14" i="26"/>
  <c r="N15" i="26"/>
  <c r="N16" i="26"/>
  <c r="N17" i="26"/>
  <c r="N18" i="26"/>
  <c r="N19" i="26"/>
  <c r="N20" i="26"/>
  <c r="N21" i="26"/>
  <c r="N12" i="26"/>
  <c r="D22" i="26"/>
  <c r="E22" i="26"/>
  <c r="F22" i="26"/>
  <c r="G22" i="26"/>
  <c r="H22" i="26"/>
  <c r="I22" i="26"/>
  <c r="J22" i="26"/>
  <c r="K22" i="26"/>
  <c r="L22" i="26"/>
  <c r="M22" i="26"/>
  <c r="C22" i="26"/>
  <c r="I14" i="8"/>
  <c r="I18" i="8"/>
  <c r="I20" i="8"/>
  <c r="I24" i="8"/>
  <c r="I25" i="8"/>
  <c r="I30" i="8"/>
  <c r="I34" i="8"/>
  <c r="I36" i="8"/>
  <c r="I40" i="8"/>
  <c r="I41" i="8"/>
  <c r="I46" i="8"/>
  <c r="I50" i="8"/>
  <c r="I52" i="8"/>
  <c r="I56" i="8"/>
  <c r="I57" i="8"/>
  <c r="I62" i="8"/>
  <c r="I66" i="8"/>
  <c r="I68" i="8"/>
  <c r="I72" i="8"/>
  <c r="I73" i="8"/>
  <c r="I78" i="8"/>
  <c r="H80" i="8"/>
  <c r="I80" i="8" s="1"/>
  <c r="H79" i="8"/>
  <c r="H78" i="8"/>
  <c r="H77" i="8"/>
  <c r="H76" i="8"/>
  <c r="I76" i="8" s="1"/>
  <c r="H75" i="8"/>
  <c r="H74" i="8"/>
  <c r="H73" i="8"/>
  <c r="H72" i="8"/>
  <c r="H71" i="8"/>
  <c r="H70" i="8"/>
  <c r="H69" i="8"/>
  <c r="H68" i="8"/>
  <c r="H67" i="8"/>
  <c r="H66" i="8"/>
  <c r="H65" i="8"/>
  <c r="H64" i="8"/>
  <c r="I64" i="8" s="1"/>
  <c r="H63" i="8"/>
  <c r="H62" i="8"/>
  <c r="H61" i="8"/>
  <c r="H60" i="8"/>
  <c r="I60" i="8" s="1"/>
  <c r="H59" i="8"/>
  <c r="H58" i="8"/>
  <c r="H57" i="8"/>
  <c r="H56" i="8"/>
  <c r="H55" i="8"/>
  <c r="H54" i="8"/>
  <c r="H53" i="8"/>
  <c r="H52" i="8"/>
  <c r="H51" i="8"/>
  <c r="H50" i="8"/>
  <c r="H49" i="8"/>
  <c r="H48" i="8"/>
  <c r="I48" i="8" s="1"/>
  <c r="H47" i="8"/>
  <c r="H46" i="8"/>
  <c r="H45" i="8"/>
  <c r="H44" i="8"/>
  <c r="I44" i="8" s="1"/>
  <c r="H43" i="8"/>
  <c r="H42" i="8"/>
  <c r="H41" i="8"/>
  <c r="H40" i="8"/>
  <c r="H39" i="8"/>
  <c r="H38" i="8"/>
  <c r="H37" i="8"/>
  <c r="H36" i="8"/>
  <c r="H35" i="8"/>
  <c r="H34" i="8"/>
  <c r="H33" i="8"/>
  <c r="H32" i="8"/>
  <c r="I32" i="8" s="1"/>
  <c r="H31" i="8"/>
  <c r="H30" i="8"/>
  <c r="H29" i="8"/>
  <c r="H28" i="8"/>
  <c r="I28" i="8" s="1"/>
  <c r="H27" i="8"/>
  <c r="H26" i="8"/>
  <c r="H25" i="8"/>
  <c r="H24" i="8"/>
  <c r="H23" i="8"/>
  <c r="H22" i="8"/>
  <c r="H21" i="8"/>
  <c r="H20" i="8"/>
  <c r="H19" i="8"/>
  <c r="H18" i="8"/>
  <c r="H17" i="8"/>
  <c r="H16" i="8"/>
  <c r="I16" i="8" s="1"/>
  <c r="H15" i="8"/>
  <c r="H14" i="8"/>
  <c r="H13" i="8"/>
  <c r="H12" i="8"/>
  <c r="I12" i="8" s="1"/>
  <c r="E80" i="8"/>
  <c r="E79" i="8"/>
  <c r="E78" i="8"/>
  <c r="E77" i="8"/>
  <c r="I77" i="8" s="1"/>
  <c r="E76" i="8"/>
  <c r="E75" i="8"/>
  <c r="E74" i="8"/>
  <c r="I74" i="8" s="1"/>
  <c r="E73" i="8"/>
  <c r="E72" i="8"/>
  <c r="E71" i="8"/>
  <c r="E70" i="8"/>
  <c r="I70" i="8" s="1"/>
  <c r="E69" i="8"/>
  <c r="I69" i="8" s="1"/>
  <c r="E68" i="8"/>
  <c r="E67" i="8"/>
  <c r="E66" i="8"/>
  <c r="E65" i="8"/>
  <c r="I65" i="8" s="1"/>
  <c r="E64" i="8"/>
  <c r="E63" i="8"/>
  <c r="E62" i="8"/>
  <c r="E61" i="8"/>
  <c r="I61" i="8" s="1"/>
  <c r="E60" i="8"/>
  <c r="E59" i="8"/>
  <c r="E58" i="8"/>
  <c r="I58" i="8" s="1"/>
  <c r="E57" i="8"/>
  <c r="E56" i="8"/>
  <c r="E55" i="8"/>
  <c r="E54" i="8"/>
  <c r="I54" i="8" s="1"/>
  <c r="E53" i="8"/>
  <c r="I53" i="8" s="1"/>
  <c r="E52" i="8"/>
  <c r="E51" i="8"/>
  <c r="E50" i="8"/>
  <c r="E49" i="8"/>
  <c r="I49" i="8" s="1"/>
  <c r="E48" i="8"/>
  <c r="E47" i="8"/>
  <c r="E46" i="8"/>
  <c r="E45" i="8"/>
  <c r="I45" i="8" s="1"/>
  <c r="E44" i="8"/>
  <c r="E43" i="8"/>
  <c r="E42" i="8"/>
  <c r="I42" i="8" s="1"/>
  <c r="E41" i="8"/>
  <c r="E40" i="8"/>
  <c r="E39" i="8"/>
  <c r="E38" i="8"/>
  <c r="I38" i="8" s="1"/>
  <c r="E37" i="8"/>
  <c r="I37" i="8" s="1"/>
  <c r="E36" i="8"/>
  <c r="E35" i="8"/>
  <c r="E34" i="8"/>
  <c r="E33" i="8"/>
  <c r="I33" i="8" s="1"/>
  <c r="E32" i="8"/>
  <c r="E31" i="8"/>
  <c r="E30" i="8"/>
  <c r="E29" i="8"/>
  <c r="I29" i="8" s="1"/>
  <c r="E28" i="8"/>
  <c r="E27" i="8"/>
  <c r="E26" i="8"/>
  <c r="I26" i="8" s="1"/>
  <c r="E25" i="8"/>
  <c r="E24" i="8"/>
  <c r="E23" i="8"/>
  <c r="E22" i="8"/>
  <c r="I22" i="8" s="1"/>
  <c r="E21" i="8"/>
  <c r="I21" i="8" s="1"/>
  <c r="E20" i="8"/>
  <c r="E19" i="8"/>
  <c r="E18" i="8"/>
  <c r="E17" i="8"/>
  <c r="I17" i="8" s="1"/>
  <c r="E16" i="8"/>
  <c r="E15" i="8"/>
  <c r="E14" i="8"/>
  <c r="E13" i="8"/>
  <c r="I13" i="8" s="1"/>
  <c r="E12" i="8"/>
  <c r="AD77" i="26" l="1"/>
  <c r="AL73" i="26"/>
  <c r="AB88" i="26"/>
  <c r="AF88" i="26"/>
  <c r="AL86" i="26"/>
  <c r="AD99" i="26"/>
  <c r="AL91" i="26"/>
  <c r="AL100" i="26"/>
  <c r="AL110" i="26" s="1"/>
  <c r="AJ110" i="26"/>
  <c r="AL104" i="26"/>
  <c r="AL108" i="26"/>
  <c r="AH121" i="26"/>
  <c r="AL113" i="26"/>
  <c r="AL117" i="26"/>
  <c r="AL122" i="26"/>
  <c r="AF132" i="26"/>
  <c r="AJ132" i="26"/>
  <c r="AL126" i="26"/>
  <c r="AL130" i="26"/>
  <c r="AD143" i="26"/>
  <c r="AH143" i="26"/>
  <c r="AL135" i="26"/>
  <c r="AL139" i="26"/>
  <c r="AL144" i="26"/>
  <c r="AL154" i="26" s="1"/>
  <c r="AF154" i="26"/>
  <c r="AJ154" i="26"/>
  <c r="AL148" i="26"/>
  <c r="AL152" i="26"/>
  <c r="AA77" i="26"/>
  <c r="AE77" i="26"/>
  <c r="AI77" i="26"/>
  <c r="AL68" i="26"/>
  <c r="AL72" i="26"/>
  <c r="AL76" i="26"/>
  <c r="AC88" i="26"/>
  <c r="AG88" i="26"/>
  <c r="AK88" i="26"/>
  <c r="AL81" i="26"/>
  <c r="AL85" i="26"/>
  <c r="AA99" i="26"/>
  <c r="AH77" i="26"/>
  <c r="AL69" i="26"/>
  <c r="AJ88" i="26"/>
  <c r="AL82" i="26"/>
  <c r="AH99" i="26"/>
  <c r="AL95" i="26"/>
  <c r="AF110" i="26"/>
  <c r="AD121" i="26"/>
  <c r="I15" i="8"/>
  <c r="I19" i="8"/>
  <c r="I23" i="8"/>
  <c r="I81" i="8" s="1"/>
  <c r="I27" i="8"/>
  <c r="I31" i="8"/>
  <c r="I35" i="8"/>
  <c r="I39" i="8"/>
  <c r="I43" i="8"/>
  <c r="I47" i="8"/>
  <c r="I51" i="8"/>
  <c r="I55" i="8"/>
  <c r="I59" i="8"/>
  <c r="I63" i="8"/>
  <c r="I67" i="8"/>
  <c r="I71" i="8"/>
  <c r="I75" i="8"/>
  <c r="I79" i="8"/>
  <c r="H81" i="8"/>
  <c r="AE99" i="26"/>
  <c r="AI99" i="26"/>
  <c r="AL90" i="26"/>
  <c r="AL94" i="26"/>
  <c r="AL98" i="26"/>
  <c r="AC110" i="26"/>
  <c r="AG110" i="26"/>
  <c r="AK110" i="26"/>
  <c r="AL103" i="26"/>
  <c r="AL107" i="26"/>
  <c r="AA121" i="26"/>
  <c r="AE121" i="26"/>
  <c r="AI121" i="26"/>
  <c r="AL112" i="26"/>
  <c r="AL116" i="26"/>
  <c r="AL120" i="26"/>
  <c r="AC132" i="26"/>
  <c r="AG132" i="26"/>
  <c r="AK132" i="26"/>
  <c r="AL125" i="26"/>
  <c r="AL129" i="26"/>
  <c r="AA143" i="26"/>
  <c r="AE143" i="26"/>
  <c r="AI143" i="26"/>
  <c r="AL134" i="26"/>
  <c r="AL138" i="26"/>
  <c r="AL142" i="26"/>
  <c r="AC154" i="26"/>
  <c r="AG154" i="26"/>
  <c r="AK154" i="26"/>
  <c r="AL147" i="26"/>
  <c r="AL151" i="26"/>
  <c r="E81" i="8"/>
  <c r="AL67" i="26"/>
  <c r="AL77" i="26" s="1"/>
  <c r="AF77" i="26"/>
  <c r="AJ77" i="26"/>
  <c r="AL71" i="26"/>
  <c r="AL75" i="26"/>
  <c r="AD88" i="26"/>
  <c r="AH88" i="26"/>
  <c r="AL80" i="26"/>
  <c r="AL84" i="26"/>
  <c r="AL89" i="26"/>
  <c r="AF99" i="26"/>
  <c r="AJ99" i="26"/>
  <c r="AL93" i="26"/>
  <c r="AL97" i="26"/>
  <c r="AD110" i="26"/>
  <c r="AH110" i="26"/>
  <c r="AL102" i="26"/>
  <c r="AL106" i="26"/>
  <c r="AL111" i="26"/>
  <c r="AF121" i="26"/>
  <c r="AJ121" i="26"/>
  <c r="AL115" i="26"/>
  <c r="AL119" i="26"/>
  <c r="AD132" i="26"/>
  <c r="AH132" i="26"/>
  <c r="AL124" i="26"/>
  <c r="AL128" i="26"/>
  <c r="AL133" i="26"/>
  <c r="AF143" i="26"/>
  <c r="AJ143" i="26"/>
  <c r="AL137" i="26"/>
  <c r="AD154" i="26"/>
  <c r="AH154" i="26"/>
  <c r="AL146" i="26"/>
  <c r="AL150" i="26"/>
  <c r="AB143" i="26"/>
  <c r="AB154" i="26"/>
  <c r="AL132" i="26"/>
  <c r="AB110" i="26"/>
  <c r="AB121" i="26"/>
  <c r="AB132" i="26"/>
  <c r="AL99" i="26"/>
  <c r="AL78" i="26"/>
  <c r="AB77" i="26"/>
  <c r="AB99" i="26"/>
  <c r="Z22" i="26"/>
  <c r="AG22" i="26"/>
  <c r="AL14" i="26"/>
  <c r="N44" i="26"/>
  <c r="AC22" i="26"/>
  <c r="AK22" i="26"/>
  <c r="AL18" i="26"/>
  <c r="N33" i="26"/>
  <c r="AD44" i="26"/>
  <c r="AH44" i="26"/>
  <c r="AL37" i="26"/>
  <c r="AL41" i="26"/>
  <c r="AL12" i="26"/>
  <c r="AE22" i="26"/>
  <c r="AI22" i="26"/>
  <c r="AL13" i="26"/>
  <c r="AL16" i="26"/>
  <c r="AL17" i="26"/>
  <c r="AL20" i="26"/>
  <c r="AL21" i="26"/>
  <c r="Z44" i="26"/>
  <c r="N22" i="26"/>
  <c r="AB22" i="26"/>
  <c r="AF22" i="26"/>
  <c r="AJ22" i="26"/>
  <c r="AD22" i="26"/>
  <c r="AH22" i="26"/>
  <c r="AL15" i="26"/>
  <c r="AL19" i="26"/>
  <c r="AB33" i="26"/>
  <c r="AF33" i="26"/>
  <c r="AJ33" i="26"/>
  <c r="AL26" i="26"/>
  <c r="AL30" i="26"/>
  <c r="AA22" i="26"/>
  <c r="AD33" i="26"/>
  <c r="AL24" i="26"/>
  <c r="AL28" i="26"/>
  <c r="AL32" i="26"/>
  <c r="AB44" i="26"/>
  <c r="AF44" i="26"/>
  <c r="AJ44" i="26"/>
  <c r="AL39" i="26"/>
  <c r="AL43" i="26"/>
  <c r="Z33" i="26"/>
  <c r="AL23" i="26"/>
  <c r="AE33" i="26"/>
  <c r="AI33" i="26"/>
  <c r="AL27" i="26"/>
  <c r="AL31" i="26"/>
  <c r="AC44" i="26"/>
  <c r="AG44" i="26"/>
  <c r="AK44" i="26"/>
  <c r="AL38" i="26"/>
  <c r="AL42" i="26"/>
  <c r="AC33" i="26"/>
  <c r="AG33" i="26"/>
  <c r="AK33" i="26"/>
  <c r="AL25" i="26"/>
  <c r="AL29" i="26"/>
  <c r="AA44" i="26"/>
  <c r="AE44" i="26"/>
  <c r="AI44" i="26"/>
  <c r="AL36" i="26"/>
  <c r="AL40" i="26"/>
  <c r="AH33" i="26"/>
  <c r="AL35" i="26"/>
  <c r="AL34" i="26"/>
  <c r="AA33" i="26"/>
  <c r="AL121" i="26" l="1"/>
  <c r="AL143" i="26"/>
  <c r="AL88" i="26"/>
  <c r="AL22" i="26"/>
  <c r="AL44" i="26"/>
  <c r="AL33" i="26"/>
  <c r="BP78" i="4"/>
  <c r="BO78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BP76" i="4"/>
  <c r="BO76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BP74" i="4"/>
  <c r="BO74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BP73" i="4"/>
  <c r="BO73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BP72" i="4"/>
  <c r="BO72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BP70" i="4"/>
  <c r="BO70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BP68" i="4"/>
  <c r="BO68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BP67" i="4"/>
  <c r="BO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BQ64" i="4" s="1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BQ62" i="4" s="1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BQ60" i="4" s="1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BQ58" i="4" s="1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BQ56" i="4" s="1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BQ54" i="4" s="1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BQ50" i="4" s="1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BQ46" i="4" s="1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BQ42" i="4" s="1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BQ36" i="4" s="1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BQ30" i="4" s="1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BQ26" i="4" s="1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BQ20" i="4" s="1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BQ18" i="4" s="1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BQ16" i="4" s="1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BQ14" i="4" s="1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BQ12" i="4" s="1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U79" i="4" s="1"/>
  <c r="BE79" i="4" l="1"/>
  <c r="BI79" i="4"/>
  <c r="BQ11" i="4"/>
  <c r="BQ13" i="4"/>
  <c r="BQ15" i="4"/>
  <c r="BQ17" i="4"/>
  <c r="BQ19" i="4"/>
  <c r="BQ21" i="4"/>
  <c r="BQ23" i="4"/>
  <c r="BQ31" i="4"/>
  <c r="BQ37" i="4"/>
  <c r="BQ39" i="4"/>
  <c r="BQ47" i="4"/>
  <c r="BQ49" i="4"/>
  <c r="BQ51" i="4"/>
  <c r="BQ53" i="4"/>
  <c r="BQ59" i="4"/>
  <c r="BQ65" i="4"/>
  <c r="BQ67" i="4"/>
  <c r="BQ69" i="4"/>
  <c r="BQ73" i="4"/>
  <c r="BD79" i="4"/>
  <c r="BL79" i="4"/>
  <c r="BQ24" i="4"/>
  <c r="BQ32" i="4"/>
  <c r="BQ40" i="4"/>
  <c r="BQ41" i="4"/>
  <c r="BQ44" i="4"/>
  <c r="BQ48" i="4"/>
  <c r="BQ52" i="4"/>
  <c r="BQ57" i="4"/>
  <c r="BQ61" i="4"/>
  <c r="BQ66" i="4"/>
  <c r="BQ77" i="4"/>
  <c r="BQ72" i="4"/>
  <c r="BQ75" i="4"/>
  <c r="BQ76" i="4"/>
  <c r="BA79" i="4"/>
  <c r="BQ28" i="4"/>
  <c r="BQ68" i="4"/>
  <c r="BQ22" i="4"/>
  <c r="AZ79" i="4"/>
  <c r="BQ25" i="4"/>
  <c r="BQ27" i="4"/>
  <c r="BQ29" i="4"/>
  <c r="BQ33" i="4"/>
  <c r="BQ34" i="4"/>
  <c r="BQ45" i="4"/>
  <c r="BQ55" i="4"/>
  <c r="BQ63" i="4"/>
  <c r="BQ70" i="4"/>
  <c r="BQ71" i="4"/>
  <c r="BQ74" i="4"/>
  <c r="BQ78" i="4"/>
  <c r="BM79" i="4"/>
  <c r="BQ35" i="4"/>
  <c r="BQ38" i="4"/>
  <c r="BQ43" i="4"/>
  <c r="BQ10" i="4"/>
  <c r="AV79" i="4"/>
  <c r="BP79" i="4"/>
  <c r="AW79" i="4"/>
  <c r="BH79" i="4"/>
  <c r="AX79" i="4"/>
  <c r="BB79" i="4"/>
  <c r="BF79" i="4"/>
  <c r="BJ79" i="4"/>
  <c r="BN79" i="4"/>
  <c r="AY79" i="4"/>
  <c r="BC79" i="4"/>
  <c r="BG79" i="4"/>
  <c r="BK79" i="4"/>
  <c r="BO79" i="4"/>
  <c r="BQ79" i="4" l="1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10" i="3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10" i="6"/>
  <c r="D78" i="17" l="1"/>
  <c r="E78" i="17"/>
  <c r="F78" i="17"/>
  <c r="G78" i="17"/>
  <c r="H78" i="17"/>
  <c r="I78" i="17"/>
  <c r="J78" i="17"/>
  <c r="K78" i="17"/>
  <c r="L78" i="17"/>
  <c r="C7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9" i="17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9" i="15"/>
  <c r="C77" i="7"/>
  <c r="D78" i="5"/>
  <c r="E78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9" i="5"/>
  <c r="I78" i="14"/>
  <c r="J78" i="14"/>
  <c r="K78" i="14"/>
  <c r="L78" i="14"/>
  <c r="M78" i="14"/>
  <c r="N78" i="14"/>
  <c r="O78" i="14"/>
  <c r="H78" i="14"/>
  <c r="D78" i="15"/>
  <c r="C78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9" i="15"/>
  <c r="G78" i="16"/>
  <c r="F78" i="16"/>
  <c r="M78" i="17" l="1"/>
  <c r="F78" i="5"/>
  <c r="D78" i="10"/>
  <c r="E78" i="10"/>
  <c r="F78" i="10"/>
  <c r="G78" i="10"/>
  <c r="H78" i="10"/>
  <c r="C78" i="10"/>
  <c r="D81" i="8"/>
  <c r="C81" i="8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C79" i="4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9" i="15"/>
  <c r="G78" i="15"/>
  <c r="J78" i="15" s="1"/>
  <c r="F78" i="15"/>
  <c r="I78" i="15" s="1"/>
  <c r="H78" i="15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9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C78" i="13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9" i="12"/>
  <c r="D78" i="12"/>
  <c r="C78" i="12"/>
  <c r="E78" i="12" l="1"/>
  <c r="P78" i="13"/>
  <c r="F81" i="8"/>
  <c r="G81" i="8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9" i="5"/>
  <c r="C78" i="5"/>
  <c r="F79" i="6"/>
  <c r="E79" i="6"/>
  <c r="D79" i="6"/>
  <c r="C79" i="6"/>
  <c r="G79" i="6"/>
  <c r="H78" i="5" l="1"/>
  <c r="G78" i="5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9" i="16"/>
  <c r="D78" i="16"/>
  <c r="J78" i="16" s="1"/>
  <c r="C78" i="16"/>
  <c r="I78" i="16" s="1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9" i="16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53" i="22"/>
  <c r="Z54" i="22"/>
  <c r="Z55" i="22"/>
  <c r="Z56" i="22"/>
  <c r="Z57" i="22"/>
  <c r="Z58" i="22"/>
  <c r="Z59" i="22"/>
  <c r="Z60" i="22"/>
  <c r="Z61" i="22"/>
  <c r="Z62" i="22"/>
  <c r="Z63" i="22"/>
  <c r="Z64" i="22"/>
  <c r="Z65" i="22"/>
  <c r="Z66" i="22"/>
  <c r="Z67" i="22"/>
  <c r="Z68" i="22"/>
  <c r="Z69" i="22"/>
  <c r="Z70" i="22"/>
  <c r="Z71" i="22"/>
  <c r="Z72" i="22"/>
  <c r="Z73" i="22"/>
  <c r="Z74" i="22"/>
  <c r="Z75" i="22"/>
  <c r="Z76" i="22"/>
  <c r="Z77" i="22"/>
  <c r="Z78" i="22"/>
  <c r="Z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55" i="22"/>
  <c r="Y56" i="22"/>
  <c r="Y57" i="22"/>
  <c r="Y58" i="22"/>
  <c r="Y59" i="22"/>
  <c r="Y60" i="22"/>
  <c r="Y61" i="22"/>
  <c r="Y62" i="22"/>
  <c r="Y63" i="22"/>
  <c r="Y64" i="22"/>
  <c r="Y65" i="22"/>
  <c r="Y66" i="22"/>
  <c r="Y67" i="22"/>
  <c r="Y68" i="22"/>
  <c r="Y69" i="22"/>
  <c r="Y70" i="22"/>
  <c r="Y71" i="22"/>
  <c r="Y72" i="22"/>
  <c r="Y73" i="22"/>
  <c r="Y74" i="22"/>
  <c r="Y75" i="22"/>
  <c r="Y76" i="22"/>
  <c r="Y77" i="22"/>
  <c r="Y78" i="22"/>
  <c r="Y10" i="22"/>
  <c r="E79" i="22"/>
  <c r="F79" i="22"/>
  <c r="G79" i="22"/>
  <c r="H79" i="22"/>
  <c r="I79" i="22"/>
  <c r="J79" i="22"/>
  <c r="K79" i="22"/>
  <c r="L79" i="22"/>
  <c r="M79" i="22"/>
  <c r="N79" i="22"/>
  <c r="O79" i="22"/>
  <c r="P79" i="22"/>
  <c r="Q79" i="22"/>
  <c r="R79" i="22"/>
  <c r="S79" i="22"/>
  <c r="T79" i="22"/>
  <c r="U79" i="22"/>
  <c r="V79" i="22"/>
  <c r="W79" i="22"/>
  <c r="X79" i="22"/>
  <c r="D79" i="22"/>
  <c r="C79" i="22"/>
  <c r="D78" i="24"/>
  <c r="E78" i="24"/>
  <c r="F78" i="24"/>
  <c r="G78" i="24"/>
  <c r="H78" i="24"/>
  <c r="I78" i="24"/>
  <c r="J78" i="24"/>
  <c r="K78" i="24"/>
  <c r="C78" i="24"/>
  <c r="D78" i="23"/>
  <c r="E78" i="23"/>
  <c r="F78" i="23"/>
  <c r="G78" i="23"/>
  <c r="H78" i="23"/>
  <c r="C78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9" i="23"/>
  <c r="I78" i="23" s="1"/>
  <c r="E78" i="9"/>
  <c r="F78" i="9"/>
  <c r="G78" i="9"/>
  <c r="H78" i="9"/>
  <c r="D78" i="9"/>
  <c r="C78" i="9"/>
  <c r="I10" i="9"/>
  <c r="J10" i="9" s="1"/>
  <c r="I11" i="9"/>
  <c r="I12" i="9"/>
  <c r="I13" i="9"/>
  <c r="I14" i="9"/>
  <c r="J14" i="9" s="1"/>
  <c r="I15" i="9"/>
  <c r="I16" i="9"/>
  <c r="I17" i="9"/>
  <c r="I18" i="9"/>
  <c r="J18" i="9" s="1"/>
  <c r="I19" i="9"/>
  <c r="I20" i="9"/>
  <c r="I21" i="9"/>
  <c r="I22" i="9"/>
  <c r="J22" i="9" s="1"/>
  <c r="I23" i="9"/>
  <c r="I24" i="9"/>
  <c r="I25" i="9"/>
  <c r="I26" i="9"/>
  <c r="J26" i="9" s="1"/>
  <c r="I27" i="9"/>
  <c r="I28" i="9"/>
  <c r="I29" i="9"/>
  <c r="I30" i="9"/>
  <c r="J30" i="9" s="1"/>
  <c r="I31" i="9"/>
  <c r="I32" i="9"/>
  <c r="I33" i="9"/>
  <c r="I34" i="9"/>
  <c r="J34" i="9" s="1"/>
  <c r="I35" i="9"/>
  <c r="I36" i="9"/>
  <c r="I37" i="9"/>
  <c r="I38" i="9"/>
  <c r="J38" i="9" s="1"/>
  <c r="I39" i="9"/>
  <c r="I40" i="9"/>
  <c r="I41" i="9"/>
  <c r="J41" i="9" s="1"/>
  <c r="I42" i="9"/>
  <c r="J42" i="9" s="1"/>
  <c r="I43" i="9"/>
  <c r="J43" i="9" s="1"/>
  <c r="I44" i="9"/>
  <c r="I45" i="9"/>
  <c r="J45" i="9" s="1"/>
  <c r="I46" i="9"/>
  <c r="J46" i="9" s="1"/>
  <c r="I47" i="9"/>
  <c r="J47" i="9" s="1"/>
  <c r="I48" i="9"/>
  <c r="I49" i="9"/>
  <c r="J49" i="9" s="1"/>
  <c r="I50" i="9"/>
  <c r="J50" i="9" s="1"/>
  <c r="I51" i="9"/>
  <c r="J51" i="9" s="1"/>
  <c r="I52" i="9"/>
  <c r="I53" i="9"/>
  <c r="J53" i="9" s="1"/>
  <c r="I54" i="9"/>
  <c r="J54" i="9" s="1"/>
  <c r="I55" i="9"/>
  <c r="J55" i="9" s="1"/>
  <c r="I56" i="9"/>
  <c r="I57" i="9"/>
  <c r="J57" i="9" s="1"/>
  <c r="I58" i="9"/>
  <c r="J58" i="9" s="1"/>
  <c r="I59" i="9"/>
  <c r="J59" i="9" s="1"/>
  <c r="I60" i="9"/>
  <c r="I61" i="9"/>
  <c r="J61" i="9" s="1"/>
  <c r="I62" i="9"/>
  <c r="J62" i="9" s="1"/>
  <c r="I63" i="9"/>
  <c r="J63" i="9" s="1"/>
  <c r="I64" i="9"/>
  <c r="I65" i="9"/>
  <c r="J65" i="9" s="1"/>
  <c r="I66" i="9"/>
  <c r="J66" i="9" s="1"/>
  <c r="I67" i="9"/>
  <c r="J67" i="9" s="1"/>
  <c r="I68" i="9"/>
  <c r="I69" i="9"/>
  <c r="J69" i="9" s="1"/>
  <c r="I70" i="9"/>
  <c r="J70" i="9" s="1"/>
  <c r="I71" i="9"/>
  <c r="J71" i="9" s="1"/>
  <c r="I72" i="9"/>
  <c r="I73" i="9"/>
  <c r="J73" i="9" s="1"/>
  <c r="I74" i="9"/>
  <c r="J74" i="9" s="1"/>
  <c r="I75" i="9"/>
  <c r="J75" i="9" s="1"/>
  <c r="I76" i="9"/>
  <c r="I77" i="9"/>
  <c r="J77" i="9" s="1"/>
  <c r="I9" i="9"/>
  <c r="J9" i="9" s="1"/>
  <c r="V79" i="3"/>
  <c r="U79" i="3"/>
  <c r="T79" i="3"/>
  <c r="S79" i="3"/>
  <c r="R79" i="3"/>
  <c r="Q79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10" i="3"/>
  <c r="O79" i="3"/>
  <c r="N79" i="3"/>
  <c r="M79" i="3"/>
  <c r="L79" i="3"/>
  <c r="K79" i="3"/>
  <c r="J79" i="3"/>
  <c r="C79" i="3"/>
  <c r="D79" i="3"/>
  <c r="E79" i="3"/>
  <c r="F79" i="3"/>
  <c r="G79" i="3"/>
  <c r="H79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10" i="3"/>
  <c r="K77" i="16" l="1"/>
  <c r="K75" i="16"/>
  <c r="K9" i="16"/>
  <c r="K72" i="16"/>
  <c r="K70" i="16"/>
  <c r="K68" i="16"/>
  <c r="K66" i="16"/>
  <c r="K64" i="16"/>
  <c r="K62" i="16"/>
  <c r="K60" i="16"/>
  <c r="K58" i="16"/>
  <c r="K56" i="16"/>
  <c r="K54" i="16"/>
  <c r="K52" i="16"/>
  <c r="K50" i="16"/>
  <c r="K48" i="16"/>
  <c r="K46" i="16"/>
  <c r="K44" i="16"/>
  <c r="K42" i="16"/>
  <c r="K40" i="16"/>
  <c r="K38" i="16"/>
  <c r="K36" i="16"/>
  <c r="K34" i="16"/>
  <c r="K32" i="16"/>
  <c r="K30" i="16"/>
  <c r="K28" i="16"/>
  <c r="K26" i="16"/>
  <c r="K24" i="16"/>
  <c r="K22" i="16"/>
  <c r="K20" i="16"/>
  <c r="K18" i="16"/>
  <c r="K16" i="16"/>
  <c r="K14" i="16"/>
  <c r="K12" i="16"/>
  <c r="K10" i="16"/>
  <c r="K72" i="9"/>
  <c r="K40" i="9"/>
  <c r="K24" i="9"/>
  <c r="J76" i="9"/>
  <c r="K76" i="9" s="1"/>
  <c r="J72" i="9"/>
  <c r="J68" i="9"/>
  <c r="K68" i="9" s="1"/>
  <c r="J64" i="9"/>
  <c r="K64" i="9" s="1"/>
  <c r="J60" i="9"/>
  <c r="K60" i="9" s="1"/>
  <c r="J56" i="9"/>
  <c r="K56" i="9" s="1"/>
  <c r="J52" i="9"/>
  <c r="K52" i="9" s="1"/>
  <c r="J48" i="9"/>
  <c r="K48" i="9" s="1"/>
  <c r="J44" i="9"/>
  <c r="K44" i="9" s="1"/>
  <c r="J40" i="9"/>
  <c r="J36" i="9"/>
  <c r="K36" i="9" s="1"/>
  <c r="J32" i="9"/>
  <c r="K32" i="9" s="1"/>
  <c r="J28" i="9"/>
  <c r="K28" i="9" s="1"/>
  <c r="J24" i="9"/>
  <c r="J20" i="9"/>
  <c r="K20" i="9" s="1"/>
  <c r="J16" i="9"/>
  <c r="K16" i="9" s="1"/>
  <c r="J12" i="9"/>
  <c r="K12" i="9" s="1"/>
  <c r="P79" i="3"/>
  <c r="Y79" i="22"/>
  <c r="E78" i="16"/>
  <c r="K73" i="16"/>
  <c r="K71" i="16"/>
  <c r="K69" i="16"/>
  <c r="K67" i="16"/>
  <c r="K65" i="16"/>
  <c r="K63" i="16"/>
  <c r="K61" i="16"/>
  <c r="K59" i="16"/>
  <c r="K57" i="16"/>
  <c r="K55" i="16"/>
  <c r="K53" i="16"/>
  <c r="K51" i="16"/>
  <c r="K49" i="16"/>
  <c r="K47" i="16"/>
  <c r="K45" i="16"/>
  <c r="K43" i="16"/>
  <c r="K41" i="16"/>
  <c r="K39" i="16"/>
  <c r="K37" i="16"/>
  <c r="K35" i="16"/>
  <c r="K33" i="16"/>
  <c r="K31" i="16"/>
  <c r="K29" i="16"/>
  <c r="K27" i="16"/>
  <c r="K25" i="16"/>
  <c r="K23" i="16"/>
  <c r="K21" i="16"/>
  <c r="K19" i="16"/>
  <c r="K17" i="16"/>
  <c r="K15" i="16"/>
  <c r="K13" i="16"/>
  <c r="K11" i="16"/>
  <c r="J37" i="9"/>
  <c r="K37" i="9" s="1"/>
  <c r="J35" i="9"/>
  <c r="K35" i="9" s="1"/>
  <c r="J33" i="9"/>
  <c r="K33" i="9" s="1"/>
  <c r="J31" i="9"/>
  <c r="K31" i="9" s="1"/>
  <c r="J29" i="9"/>
  <c r="K29" i="9" s="1"/>
  <c r="J27" i="9"/>
  <c r="K27" i="9" s="1"/>
  <c r="J25" i="9"/>
  <c r="K25" i="9" s="1"/>
  <c r="J23" i="9"/>
  <c r="K23" i="9" s="1"/>
  <c r="J21" i="9"/>
  <c r="K21" i="9" s="1"/>
  <c r="J19" i="9"/>
  <c r="K19" i="9" s="1"/>
  <c r="J17" i="9"/>
  <c r="K17" i="9" s="1"/>
  <c r="J13" i="9"/>
  <c r="K13" i="9" s="1"/>
  <c r="J11" i="9"/>
  <c r="K11" i="9" s="1"/>
  <c r="K75" i="9"/>
  <c r="K71" i="9"/>
  <c r="K67" i="9"/>
  <c r="K63" i="9"/>
  <c r="K59" i="9"/>
  <c r="K55" i="9"/>
  <c r="K51" i="9"/>
  <c r="K47" i="9"/>
  <c r="K43" i="9"/>
  <c r="K9" i="9"/>
  <c r="K74" i="9"/>
  <c r="K70" i="9"/>
  <c r="K66" i="9"/>
  <c r="K62" i="9"/>
  <c r="K58" i="9"/>
  <c r="K54" i="9"/>
  <c r="K50" i="9"/>
  <c r="K46" i="9"/>
  <c r="K42" i="9"/>
  <c r="K38" i="9"/>
  <c r="K34" i="9"/>
  <c r="K30" i="9"/>
  <c r="K26" i="9"/>
  <c r="K22" i="9"/>
  <c r="K18" i="9"/>
  <c r="K14" i="9"/>
  <c r="K10" i="9"/>
  <c r="K77" i="9"/>
  <c r="K73" i="9"/>
  <c r="K69" i="9"/>
  <c r="K65" i="9"/>
  <c r="K61" i="9"/>
  <c r="K57" i="9"/>
  <c r="K53" i="9"/>
  <c r="K49" i="9"/>
  <c r="K45" i="9"/>
  <c r="K41" i="9"/>
  <c r="J39" i="9"/>
  <c r="K39" i="9" s="1"/>
  <c r="J15" i="9"/>
  <c r="K15" i="9" s="1"/>
  <c r="I78" i="9"/>
  <c r="J78" i="9" s="1"/>
  <c r="K78" i="9" s="1"/>
  <c r="Z79" i="22"/>
  <c r="K76" i="16"/>
  <c r="H78" i="16"/>
  <c r="K78" i="16" s="1"/>
  <c r="K74" i="16"/>
  <c r="W79" i="3"/>
  <c r="I79" i="3"/>
  <c r="E78" i="15"/>
  <c r="K78" i="15" s="1"/>
</calcChain>
</file>

<file path=xl/sharedStrings.xml><?xml version="1.0" encoding="utf-8"?>
<sst xmlns="http://schemas.openxmlformats.org/spreadsheetml/2006/main" count="2442" uniqueCount="405">
  <si>
    <t>Kleinräumige Datensammlung der Stadt Wuppertal</t>
  </si>
  <si>
    <t>Inhaltsverzeichnis</t>
  </si>
  <si>
    <t>2.</t>
  </si>
  <si>
    <t>3.</t>
  </si>
  <si>
    <t>4.</t>
  </si>
  <si>
    <t>Kinder</t>
  </si>
  <si>
    <t>Gesamt</t>
  </si>
  <si>
    <t>5.</t>
  </si>
  <si>
    <t>Einwohnerdichte</t>
  </si>
  <si>
    <t>6.</t>
  </si>
  <si>
    <t>Migrationshintergrund</t>
  </si>
  <si>
    <t>7.</t>
  </si>
  <si>
    <t>Hauptwohnung/Nebenwohnung</t>
  </si>
  <si>
    <t>8.</t>
  </si>
  <si>
    <t>9.</t>
  </si>
  <si>
    <t>Prognose</t>
  </si>
  <si>
    <t>10.</t>
  </si>
  <si>
    <t>11.</t>
  </si>
  <si>
    <t>Einwohner nach Haushaltstypen</t>
  </si>
  <si>
    <t>12.</t>
  </si>
  <si>
    <t>Altersgruppen</t>
  </si>
  <si>
    <t>Auswertungsmerkmale</t>
  </si>
  <si>
    <t>Themen</t>
  </si>
  <si>
    <t>13.</t>
  </si>
  <si>
    <t>Geschlecht, Deutsche/Ausländer</t>
  </si>
  <si>
    <t>14.</t>
  </si>
  <si>
    <t>15.</t>
  </si>
  <si>
    <t>Umzug</t>
  </si>
  <si>
    <t>16.</t>
  </si>
  <si>
    <t>Soziales</t>
  </si>
  <si>
    <t xml:space="preserve">Einwohner </t>
  </si>
  <si>
    <t>Haushalte</t>
  </si>
  <si>
    <t>Arbeitslose</t>
  </si>
  <si>
    <t>17.</t>
  </si>
  <si>
    <t>18.</t>
  </si>
  <si>
    <t>19.</t>
  </si>
  <si>
    <t>Sonstiges</t>
  </si>
  <si>
    <t>20.</t>
  </si>
  <si>
    <t>21.</t>
  </si>
  <si>
    <t>Wohndauer Wuppertal</t>
  </si>
  <si>
    <t>22.</t>
  </si>
  <si>
    <t>Unterthemen</t>
  </si>
  <si>
    <t>Migration: sechs stärkste Nationen</t>
  </si>
  <si>
    <t>Natürliche Bewegung</t>
  </si>
  <si>
    <t>Räumliche Bewegung</t>
  </si>
  <si>
    <t>Herausgeber: Amt für Statistik und Wahlen, Stadt Wuppertal</t>
  </si>
  <si>
    <t>Kontakt:</t>
  </si>
  <si>
    <t>Johannes-Rau-Platz 1</t>
  </si>
  <si>
    <t>41175 Wuppertal</t>
  </si>
  <si>
    <t>Telefon: +49-202-563-6135</t>
  </si>
  <si>
    <t>E-Mail: statistik@stadt.wuppertal.de</t>
  </si>
  <si>
    <t>1.</t>
  </si>
  <si>
    <t>Bemerkung:</t>
  </si>
  <si>
    <t>00 Elberfeld-Mitte</t>
  </si>
  <si>
    <t>01 Nordstadt</t>
  </si>
  <si>
    <t>02 Ostersbaum</t>
  </si>
  <si>
    <t>03 Südstadt</t>
  </si>
  <si>
    <t>04 Grifflenberg</t>
  </si>
  <si>
    <t>05 Friedrichsberg</t>
  </si>
  <si>
    <t>10 Sonnborn</t>
  </si>
  <si>
    <t>11 Varresbeck</t>
  </si>
  <si>
    <t>12 Nützenberg</t>
  </si>
  <si>
    <t>13 Brill</t>
  </si>
  <si>
    <t>14 Arrenberg</t>
  </si>
  <si>
    <t>15 Zoo</t>
  </si>
  <si>
    <t>16 Buchenhofen</t>
  </si>
  <si>
    <t>20 Uellendahl-West</t>
  </si>
  <si>
    <t>21 Uellendahl-Ost</t>
  </si>
  <si>
    <t>22 Dönberg</t>
  </si>
  <si>
    <t>23 Nevigeser Straße</t>
  </si>
  <si>
    <t>24 Beek</t>
  </si>
  <si>
    <t>25 Eckbusch</t>
  </si>
  <si>
    <t>26 Siebeneick</t>
  </si>
  <si>
    <t>30 Vohwinkel-Mitte</t>
  </si>
  <si>
    <t>31 Osterholz</t>
  </si>
  <si>
    <t>32 Tesche</t>
  </si>
  <si>
    <t>33 Schöller-Dornap</t>
  </si>
  <si>
    <t>34 Lüntenbeck</t>
  </si>
  <si>
    <t>35 Industriestraße</t>
  </si>
  <si>
    <t>36 Westring</t>
  </si>
  <si>
    <t>37 Höhe</t>
  </si>
  <si>
    <t>38 Schrödersbusch</t>
  </si>
  <si>
    <t>40 Cronenberg-Mitte</t>
  </si>
  <si>
    <t>41 Küllenhahn</t>
  </si>
  <si>
    <t>42 Hahnerberg</t>
  </si>
  <si>
    <t>43 Cronenfeld</t>
  </si>
  <si>
    <t>44 Berghausen</t>
  </si>
  <si>
    <t>45 Sudberg</t>
  </si>
  <si>
    <t>46 Kohlfurth</t>
  </si>
  <si>
    <t>50 Barmen-Mitte</t>
  </si>
  <si>
    <t>51 Friedrich-Engels-Allee</t>
  </si>
  <si>
    <t>52 Loh</t>
  </si>
  <si>
    <t>53 Clausen</t>
  </si>
  <si>
    <t>54 Rott</t>
  </si>
  <si>
    <t>55 Sedansberg</t>
  </si>
  <si>
    <t>56 Hatzfeld</t>
  </si>
  <si>
    <t>57 Kothen</t>
  </si>
  <si>
    <t>58 Hesselnberg</t>
  </si>
  <si>
    <t>59 Lichtenplatz</t>
  </si>
  <si>
    <t>60 Oberbarmen-Schwarzbach</t>
  </si>
  <si>
    <t>61 Wichlinghausen-Süd</t>
  </si>
  <si>
    <t>62 Wichlinghausen-Nord</t>
  </si>
  <si>
    <t>63 Nächstebreck-Ost</t>
  </si>
  <si>
    <t>64 Nächstebreck-West</t>
  </si>
  <si>
    <t>70 Heckinghausen</t>
  </si>
  <si>
    <t>71 Heidt</t>
  </si>
  <si>
    <t>72 Hammesberg</t>
  </si>
  <si>
    <t>80 Langerfeld-Mitte</t>
  </si>
  <si>
    <t>81 Rauental</t>
  </si>
  <si>
    <t>82 Jesinghauser Straße</t>
  </si>
  <si>
    <t>83 Hilgershöhe</t>
  </si>
  <si>
    <t>84 Löhrerlen</t>
  </si>
  <si>
    <t>85 Fleute</t>
  </si>
  <si>
    <t>86 Ehrenberg</t>
  </si>
  <si>
    <t>87 Beyenburg-Mitte</t>
  </si>
  <si>
    <t>88 Herbringhausen</t>
  </si>
  <si>
    <t>90 Ronsdorf-Mitte/Nord</t>
  </si>
  <si>
    <t>91 Blombach-Lohsiepen</t>
  </si>
  <si>
    <t>92 Rehsiepen</t>
  </si>
  <si>
    <t>93 Schenkstraße</t>
  </si>
  <si>
    <t>94 Blutfinke</t>
  </si>
  <si>
    <t>95 Erbschlö-Linde</t>
  </si>
  <si>
    <t>SUMME</t>
  </si>
  <si>
    <t>Quartier</t>
  </si>
  <si>
    <t>Stadtbezirk</t>
  </si>
  <si>
    <t>Elberfeld</t>
  </si>
  <si>
    <t>Elberfeld West</t>
  </si>
  <si>
    <t>Uellendahl-Katernberg</t>
  </si>
  <si>
    <t>Vohwinkel</t>
  </si>
  <si>
    <t>Cronenberg</t>
  </si>
  <si>
    <t>Barmen</t>
  </si>
  <si>
    <t>Oberbarmen</t>
  </si>
  <si>
    <t>Heckinghausen</t>
  </si>
  <si>
    <t>Ronsdorf</t>
  </si>
  <si>
    <t>Langerfeld-Beyenburg</t>
  </si>
  <si>
    <t>Wuppertal/Wirtschaft &amp; Stadtentwicklung/Daten und Fakten</t>
  </si>
  <si>
    <t>7. Einwohner: Migrationshintergrund</t>
  </si>
  <si>
    <t>5. Einwohner: Einwohnerdichte</t>
  </si>
  <si>
    <t>Personkreis ohne Migrationshintergrund</t>
  </si>
  <si>
    <t>Personkreis mit Migrationshintergrund</t>
  </si>
  <si>
    <t>0 bis unter 2 Jahre</t>
  </si>
  <si>
    <t>2 bis unter 3 Jahre</t>
  </si>
  <si>
    <t>3 bis unter 6 Jahre</t>
  </si>
  <si>
    <t>6 bis unter 10 Jahre</t>
  </si>
  <si>
    <t>10 bis unter 18 Jahre</t>
  </si>
  <si>
    <t>18 Jahre und älter</t>
  </si>
  <si>
    <t>Ausländer</t>
  </si>
  <si>
    <t>Deutsche mit ausländischem Geburtsort</t>
  </si>
  <si>
    <t>00 bis unter 01 Jahr</t>
  </si>
  <si>
    <t>01 bis unter 05 Jahre</t>
  </si>
  <si>
    <t>05 bis unter 10 Jahre</t>
  </si>
  <si>
    <t>10 bis unter 20 Jahre</t>
  </si>
  <si>
    <t>20 bis unter 30 Jahre</t>
  </si>
  <si>
    <t>30 Jahre und mehr</t>
  </si>
  <si>
    <t>Anhänger</t>
  </si>
  <si>
    <t>Bus</t>
  </si>
  <si>
    <t>Sonderfahrzeug</t>
  </si>
  <si>
    <t>LKW</t>
  </si>
  <si>
    <t>PKW</t>
  </si>
  <si>
    <t>Kraftrad</t>
  </si>
  <si>
    <t>Sattelanhänger</t>
  </si>
  <si>
    <t>Wohnanhänger</t>
  </si>
  <si>
    <t>Zugmaschine</t>
  </si>
  <si>
    <t>Sonstige</t>
  </si>
  <si>
    <t>bis 1919</t>
  </si>
  <si>
    <t>1919 bis 1949</t>
  </si>
  <si>
    <t>1950 bis 1959</t>
  </si>
  <si>
    <t>1960 bis 1969</t>
  </si>
  <si>
    <t>1970 bis 1979</t>
  </si>
  <si>
    <t>1980 bis 1989</t>
  </si>
  <si>
    <t>1990 bis 1999</t>
  </si>
  <si>
    <t>2000 bis 2005</t>
  </si>
  <si>
    <t>2006 bis 2009</t>
  </si>
  <si>
    <t>2010 u. später</t>
  </si>
  <si>
    <t>unbekannt</t>
  </si>
  <si>
    <t>Gebäude</t>
  </si>
  <si>
    <t>Wohnungen</t>
  </si>
  <si>
    <t>Umzüge Gesamt</t>
  </si>
  <si>
    <t>Deutsche</t>
  </si>
  <si>
    <t>Zuzug</t>
  </si>
  <si>
    <t>Fortzug</t>
  </si>
  <si>
    <t>Saldo</t>
  </si>
  <si>
    <t>00 bis unter 3 Jahre</t>
  </si>
  <si>
    <t>03 bis unter 6 Jahre</t>
  </si>
  <si>
    <t>06 bis unter 10 Jahre</t>
  </si>
  <si>
    <t>10 bis unter 15 Jahre</t>
  </si>
  <si>
    <t>15 bis unter 18 Jahre</t>
  </si>
  <si>
    <t>18 bis unter 25 Jahre</t>
  </si>
  <si>
    <t>25 bis unter 45 Jahre</t>
  </si>
  <si>
    <t>45 bis unter 60 Jahre</t>
  </si>
  <si>
    <t>60 bis unter 65 Jahre</t>
  </si>
  <si>
    <t>65 bis unter 75 Jahre</t>
  </si>
  <si>
    <t>75 Jahre und älter</t>
  </si>
  <si>
    <t>0 bis unter 15 Jahre</t>
  </si>
  <si>
    <t>15 bis unter 65 Jahre</t>
  </si>
  <si>
    <t>65 Jahre und älter</t>
  </si>
  <si>
    <t>tatsächliche Entwicklung</t>
  </si>
  <si>
    <t xml:space="preserve">                                                   </t>
  </si>
  <si>
    <t>Stichjahr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</si>
  <si>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</si>
  <si>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</si>
  <si>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</si>
  <si>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</si>
  <si>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</si>
  <si>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</si>
  <si>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</si>
  <si>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</si>
  <si>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</si>
  <si>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</si>
  <si>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</si>
  <si>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Nebenwohnung</t>
  </si>
  <si>
    <t>Hauptwohnung/alleinige Wohnung</t>
  </si>
  <si>
    <t>männlich Gesamt</t>
  </si>
  <si>
    <t>weiblich Gesamt</t>
  </si>
  <si>
    <t>männlich</t>
  </si>
  <si>
    <t>weiblich</t>
  </si>
  <si>
    <t>Türkei</t>
  </si>
  <si>
    <t>Polen</t>
  </si>
  <si>
    <t>Rumänien</t>
  </si>
  <si>
    <t>Griechenland</t>
  </si>
  <si>
    <t>Italien</t>
  </si>
  <si>
    <t>Syrien</t>
  </si>
  <si>
    <t>Person gehört nicht zur Bevölkerung in Haushalten</t>
  </si>
  <si>
    <t>Ehepaar, kein Kind, keine weitere Person</t>
  </si>
  <si>
    <t>Ehepaar, kein Kind, mindestens eine weitere Person</t>
  </si>
  <si>
    <t>Ehepaar, mindestens ein Kind, keine weitere Person</t>
  </si>
  <si>
    <t>Ehepaar, mindestens ein Kind, mindestens eine weitere Person</t>
  </si>
  <si>
    <t>Paar in nichtehelicher Lebensgemeinschaft, kein Kind, keine weitere Person</t>
  </si>
  <si>
    <t>Paar in nichtehelicher Lebensgemeinschaft, kein Kind, mindestens eine weitere Person</t>
  </si>
  <si>
    <t>Paar in nichtehelicher Lebensgemeinschaft, mindestens ein Kind, keine weitere Person</t>
  </si>
  <si>
    <t>Paar in nichtehelicher Lebensgemeinschaft, mindestens ein Kind, mindestens eine weitere Person</t>
  </si>
  <si>
    <t>Bezugsperson ohne ehelichen oder nichtehelichen Partner, mindestens ein Kind, keine weitere Person</t>
  </si>
  <si>
    <t>Bezugsperson ohne ehelichen oder nichtehelichen Partner, mindestens ein Kind, mindestens eine weitere Person</t>
  </si>
  <si>
    <t>Geburten</t>
  </si>
  <si>
    <t>Sterbefälle</t>
  </si>
  <si>
    <t>Leerstandssquote aller Zähler</t>
  </si>
  <si>
    <t>Jugendanteil in %</t>
  </si>
  <si>
    <t>Altenanteil in %</t>
  </si>
  <si>
    <t>3. Einwohner: Jugend-/ Altenanteil</t>
  </si>
  <si>
    <t>Baujahr</t>
  </si>
  <si>
    <t>Leerstandsquote</t>
  </si>
  <si>
    <t xml:space="preserve"> Ausländer</t>
  </si>
  <si>
    <t>weiblich         Gesamt</t>
  </si>
  <si>
    <t>Personen pro Haushalt</t>
  </si>
  <si>
    <t>Haushalte nach Haushaltstypen</t>
  </si>
  <si>
    <t>Elberfeld-West</t>
  </si>
  <si>
    <t xml:space="preserve">Barmen </t>
  </si>
  <si>
    <t xml:space="preserve">Ziel-Stadtbezirk </t>
  </si>
  <si>
    <t>Herkunfts-Quartier</t>
  </si>
  <si>
    <t>Herkunfts-Stadtbezirk</t>
  </si>
  <si>
    <t>Anteil der Migranten in %</t>
  </si>
  <si>
    <t>Einwohner am 31.12.2017</t>
  </si>
  <si>
    <t>Einwohner/Privathaushalte am 31.12.2017</t>
  </si>
  <si>
    <t>Gebäudebestand am 31.12.2017</t>
  </si>
  <si>
    <t>Bestand am 31.12.2017</t>
  </si>
  <si>
    <t>Privathaushalte am 31.12.2017</t>
  </si>
  <si>
    <t>gesamt</t>
  </si>
  <si>
    <t>Summe</t>
  </si>
  <si>
    <t>1. Einwohner: Gesamt; nach Geschlecht, Deutsche/ Ausländer</t>
  </si>
  <si>
    <t>2. Einwohner: Altersgruppen; nach Geschlecht, Deutsche/ Ausländer; Durchschnittsalter</t>
  </si>
  <si>
    <t>Einwohner Gesamt</t>
  </si>
  <si>
    <t>Fläche in Hektar</t>
  </si>
  <si>
    <t xml:space="preserve"> Gesamt</t>
  </si>
  <si>
    <t>Deutsche mit Migrations-hintergrund</t>
  </si>
  <si>
    <t>Kinder unter 18 Jahre mit mindestens einem Elternteil mit Migrations-hintergrund</t>
  </si>
  <si>
    <t>Personen ohne Migrations-hintergrund Gesamt</t>
  </si>
  <si>
    <t>Personen mit Migrations-hintergrund Gesamt</t>
  </si>
  <si>
    <t>Durch-schnitts-alter</t>
  </si>
  <si>
    <t>Jugend-/ Altenanteil</t>
  </si>
  <si>
    <t>Geschlecht, Deutsche/ Ausländer; Durchschnittsalter</t>
  </si>
  <si>
    <t>Deutsche/ Ausländer</t>
  </si>
  <si>
    <t>Geburten/ Sterbefälle/ Saldo</t>
  </si>
  <si>
    <t>Zuzug/ Fortzug/ Saldo</t>
  </si>
  <si>
    <t>SGB II-Leistungsempfänger</t>
  </si>
  <si>
    <t>Wohnungsleerstand</t>
  </si>
  <si>
    <t>Geschlecht</t>
  </si>
  <si>
    <t>Doppelstaatler</t>
  </si>
  <si>
    <t>8. Einwohner: Migration, die sechs stärksten Nationen</t>
  </si>
  <si>
    <t>9. Einwohner: Wohndauer Wuppertal</t>
  </si>
  <si>
    <t>Einwohner am 31.12.</t>
  </si>
  <si>
    <t>PROGNOSE: Basis der Berechnung ist der Durchschnitt der Jahre 2013, 2014 und 2015</t>
  </si>
  <si>
    <t>2013</t>
  </si>
  <si>
    <t>2014</t>
  </si>
  <si>
    <t>Basisjahre Prognose</t>
  </si>
  <si>
    <t>10. Einwohner: Bevölkerungsprognose 2016</t>
  </si>
  <si>
    <t>Personen im Haushalt</t>
  </si>
  <si>
    <t>Privathaus-halte Gesamt</t>
  </si>
  <si>
    <t>11. Haushalte: Personen pro Haushalt (incl. Bevölkerung in Einrichtungen)</t>
  </si>
  <si>
    <t>12. Haushalte: Einwohner nach Haushaltstypen</t>
  </si>
  <si>
    <t>sonstiger Mehrpersonen-haushalt</t>
  </si>
  <si>
    <t>14. Natürliche Bewegung: Geburten, Sterbefälle, Saldo</t>
  </si>
  <si>
    <t>Einpersonen-haushalt</t>
  </si>
  <si>
    <t>15. Räumliche Bewegung: Zuzug, Fortzug, Saldo</t>
  </si>
  <si>
    <t>Hecking-hausen</t>
  </si>
  <si>
    <t>Arbeitslosenbetroffenheitsquote</t>
  </si>
  <si>
    <t>99 Sonstige</t>
  </si>
  <si>
    <t>Betroffen-heitsquote</t>
  </si>
  <si>
    <t>SGB II Empfänger</t>
  </si>
  <si>
    <t>00 bis unter 65 Jahre</t>
  </si>
  <si>
    <t>Sozialversicherungs-pflichtig Beschäftigte</t>
  </si>
  <si>
    <t>Beschäftigten-quote</t>
  </si>
  <si>
    <t>16. Räumliche Bewegung: Umzug</t>
  </si>
  <si>
    <t>17. Soziales: Arbeitslose; Arbeitslosenbetroffenheitsquote</t>
  </si>
  <si>
    <t>18. Soziales: SGB II-Leistungsempfänger, SGB II Quote</t>
  </si>
  <si>
    <t>19. Soziales: Sozialversicherungspflichtig Beschäftigte</t>
  </si>
  <si>
    <t>Beschäftigtenquote</t>
  </si>
  <si>
    <t>6. Einwohner: Haupt- und Nebenwohnung; Geschlecht</t>
  </si>
  <si>
    <t>Altersgruppen, Migrationshintergrund</t>
  </si>
  <si>
    <t>4. Einwohner: Kinder; nach Altersgruppen, Migrationshintergrund</t>
  </si>
  <si>
    <t>Privathaushalte/Einwohner am 31.12.2017</t>
  </si>
  <si>
    <t>13. Haushalte: Haushaltstypen</t>
  </si>
  <si>
    <t xml:space="preserve">Einwohner mit Hauptwohnsitz und Arbeitslose am Stichtag 31.12.2017 </t>
  </si>
  <si>
    <t xml:space="preserve">Einwohner mit Hauptwohnsitz und SGB II Empfänger am Stichtag 31.12.2017 </t>
  </si>
  <si>
    <t xml:space="preserve"> </t>
  </si>
  <si>
    <t>Verfahren zur Ermittlung des Wohnungsleerstandes</t>
  </si>
  <si>
    <t>Definition Wohnung</t>
  </si>
  <si>
    <t xml:space="preserve">Zum Kreis der Personen mit Migrationshintergrund werden die Einwohner gezählt, die: </t>
  </si>
  <si>
    <t>Definitionen:</t>
  </si>
  <si>
    <t>Einwohner</t>
  </si>
  <si>
    <t xml:space="preserve"> - eine nicht deutsche 1. Staatsangehörigkeit besitzen oder</t>
  </si>
  <si>
    <t xml:space="preserve"> - neben der deutschen noch eine 2. Staatsangehörigkeit besitzen oder</t>
  </si>
  <si>
    <t xml:space="preserve"> - die deutsche Staatsangehörigkeit nachträglich erworben haben (Aussiedler, Eingebürgerte) oder</t>
  </si>
  <si>
    <t xml:space="preserve"> - im Ausland geboren sind oder</t>
  </si>
  <si>
    <t xml:space="preserve"> - unter 18 Jahre alt sind und im Haushalt mit mindestens einem Elternteil mit Migrationshintergrund wohnen.</t>
  </si>
  <si>
    <t xml:space="preserve">Beschäftigtenquote </t>
  </si>
  <si>
    <t xml:space="preserve">Sozialversicherungspflichtig Beschäftigte </t>
  </si>
  <si>
    <t>Arbeitslosen-Betroffenheitsquote in den Quartieren</t>
  </si>
  <si>
    <t>Privathaushalte</t>
  </si>
  <si>
    <t>Daten zu Privathaushalten werden auf der Grundlage des kommunalen Einwohnermelderegisters ermittelt.  Technische Grundlage</t>
  </si>
  <si>
    <t>für das automatisierte Verfahren ist die Software HHGen, die unter dem Dach des KOSIS-Verbundes ständig weiterentwickelt wird.</t>
  </si>
  <si>
    <t>Der Begriff Haushalt wird hier im Sinne von "Personen, die aufgrund von Indizien, die aus dem Melderegister gewonnen wurden,</t>
  </si>
  <si>
    <t xml:space="preserve">SGB II-Betroffenheitsquote </t>
  </si>
  <si>
    <t>SGB II Betroffenheitsquote</t>
  </si>
  <si>
    <t>SGB II Betroffen-heitsquote</t>
  </si>
  <si>
    <t>Der Anteil der leerstehenden Wohnungen an der Gesamtzahl der Wohnungen in den Quartieren bildet die Wohnungsleerstands-</t>
  </si>
  <si>
    <t>quote. Die Statistikstelle hat ein Beobachtungsinstrument entwickelt, mit welchem die jährliche Veränderung des Wohnungsleer-</t>
  </si>
  <si>
    <t xml:space="preserve">standes der Stadt dargestellt werden kann. Es basiert auf der Auswertung von Stromzählerdaten der Wuppertaler Stadtwerke AG. </t>
  </si>
  <si>
    <t xml:space="preserve">Auf den folgenden Tabellenblättern finden Sie kleinräumige Datenauswertungen der Stadt Wuppertal zu den Themen Einwohner, </t>
  </si>
  <si>
    <t>Haushalte, Bewegung, Soziales und Sonstiges.</t>
  </si>
  <si>
    <t>Sozialversicherungspflichtig Beschäftigte</t>
  </si>
  <si>
    <t>22. Sonstiges: zugelassene Kraftfahrzeuge</t>
  </si>
  <si>
    <t>zugelassene Kraftfahrzeuge</t>
  </si>
  <si>
    <t>20. Sonstiges: Wohnungsleerstand</t>
  </si>
  <si>
    <t>21. Sonstiges: Gebäude und Wohnungen nach Baualtersgruppen in Ein- und Mehrfamilienhäusern</t>
  </si>
  <si>
    <t>Gebäude und Wohnungen nach Baualtersgruppen in Ein- und Mehrfamilienhäusern</t>
  </si>
  <si>
    <t>Im Gegensatz zur amtlichen Ermittlung des Bevölkerungsbestands durch die statistischen Ämter des Bundes und der Länder werden</t>
  </si>
  <si>
    <t>durch die Auswertung des städtischen Einwohnermelderegisters nicht nur die Personen mit einziger oder Hauptwohnung gezählt,</t>
  </si>
  <si>
    <t>sondern auch Einwohnerinnen und Einwohner berücksichtigt, die in Wuppertal lediglich ihre Nebenwohnung haben. Ferner basiert</t>
  </si>
  <si>
    <t>die Einwohnerzahl der statistischen Ämtern auf der Fortschreibung der Ergebnisse des Zensus 2011. Die stadteigene Fortschreibung</t>
  </si>
  <si>
    <t xml:space="preserve">fällt in der Summe deshalb höher aus als die amtliche. </t>
  </si>
  <si>
    <t>lichen die kurzfristig zur Verfügung stehenden stadteigenen Einwohnerzahlen die Ausweisung innerstädtischer Ergebnisse.</t>
  </si>
  <si>
    <t>Während die amtliche Fortschreibung erst nach mehrmonatiger Verzögerung und nur für das Stadtgebiet insgesamt vorliegt, ermög-</t>
  </si>
  <si>
    <t>Selbständige und Arbeitslose) gesetzt werden. Diese Bezugsgröße ist auf kleinräumiger Ebene jedoch nicht bekannt.  Um dennoch</t>
  </si>
  <si>
    <t>die Möglichkeit eines innerstädtischen Vergleichs zu haben, werden die Arbeitslosen auf je 100 Einwohner mit alleiniger Wohnung</t>
  </si>
  <si>
    <t xml:space="preserve">bzw. Hauptwohnsitz in Wuppertal im erwerbsfähigen Alter von 15 bis unter 65 Jahren bezogen. Der so ermittelte Prozentsatz wird </t>
  </si>
  <si>
    <t>als Betroffenheitsquote bezeichnet. Dadurch wird der Einfluss unterschiedlicher Einwohnerzahlen in den Quartieren auf das Ausmaß</t>
  </si>
  <si>
    <t xml:space="preserve"> Arbeitslosenquoten, da auch Nicht-Erwerbspersonen in die Kalkulation eingebunden werden.</t>
  </si>
  <si>
    <t xml:space="preserve"> der Arbeitslosigkeit ausgeschaltet. Die dadurch ermittelten Arbeitslosenanteile liegen systematisch niedriger als die  "offiziellen"</t>
  </si>
  <si>
    <t>Arbeitssuchende bis zum vollendeten 65. Lebensjahr, die vorübergehend nicht oder nur kurzzeitig in einem Beschäftigungsverhältnis</t>
  </si>
  <si>
    <t>stehen und weder Schüler/-in, Student-/in oder Teilnehmer an beruflichen Bildungsmaßnahmen noch arbeitsunfähig erkrankt oder</t>
  </si>
  <si>
    <t>Empfänger von Altersruhegeld sind und die für eine Arbeitsaufnahme als Arbeitnehmer/-in sofort zur Verfügung stehen.</t>
  </si>
  <si>
    <t>Die Grundsicherungsleistung für erwerbsfähige Hilfebedürftige nach dem SGB II ist das Arbeitslosengeld II (ALG II). Es wurde in</t>
  </si>
  <si>
    <t>zusammen wohnen und leben" verwendet. Diese so zu Haushalten zusammengeführten Personen entsprechen dem Typ des Wohn-</t>
  </si>
  <si>
    <t>haushaltes. Personen ohne eigene Haushaltsführung ("Personen in Anstalten oder Heimen") werden von der Generierung ausge-</t>
  </si>
  <si>
    <t>schlossen, daher spricht man hier von Privathaushalten.</t>
  </si>
  <si>
    <t>Von der Bundesagentur für Arbeit werden nur die Arbeitslosenzahlen auf kleinräumiger Ebene bereitgestellt. Zur Berechnung der</t>
  </si>
  <si>
    <t>Arbeitslosenquoten muss diese Zahl in Bezug auf alle zivilen Erwerbspersonen  (versicherungspflichtig Beschäftigte, Beamte,</t>
  </si>
  <si>
    <t>Deutschland zum 1. Januar 2005 durch das so genannte „Hartz-IV-Gesetz“ eingeführt und wird deshalb umgangssprachlich oft auch als</t>
  </si>
  <si>
    <t xml:space="preserve"> „Hartz IV“ bezeichnet. Das ALG II fasst die frühere Arbeitslosenhilfe mit der Sozialhilfe auf Leistungsniveau des soziokulturellen </t>
  </si>
  <si>
    <t xml:space="preserve">Existenzminimums zusammen. Trotz der Bezeichnung als Arbeitslosengeld ist Arbeitslosigkeit keine Voraussetzung, um ALG II zu </t>
  </si>
  <si>
    <t>erhalten; es kann auch ergänzend zu anderem Einkommen und dem Arbeitslosengeld I bezogen werden. Von der Bundesagentur</t>
  </si>
  <si>
    <t>für Arbeit werden die Anzahl der Leistungsempfänger nach dem SGB II auf kleinräumiger Ebene bereitgestellt. Den Anteil der</t>
  </si>
  <si>
    <t>Leistungsempfänger nach dem SGB II erhält man indem man die Anzahl der Leitungsempfänger auf je 100 Einwohner mit alleiniger</t>
  </si>
  <si>
    <t>Wohnung bzw. Hauptwohnsitz in Wuppertal im Alter bis unter 65 Jahren in den Quartieren in Bezug setzt.</t>
  </si>
  <si>
    <t>Von der Bundesagentur für Arbeit werden die Daten der Sozialversicherungspflichtig Beschäftigten auf kleinräumiger Ebene bereit-</t>
  </si>
  <si>
    <t>gestellt. Um die Möglichkeit eines innerstädtischen Vergleichs zu haben, werden die Sozialversicherungspflichtig Beschäftigten auf</t>
  </si>
  <si>
    <t>je 100 Einwohner mit alleiniger Wohnung bzw. Hauptwohnsitz in Wuppertal im erwerbsfähigen Alter von  15 bis unter 65 Jahren</t>
  </si>
  <si>
    <t>bezogen. Der so ermittelte Prozentsatz wird als Beschäftigtenquote bezeichnet. Dadurch wird der Einfluss unterschiedlicher Einwoh-</t>
  </si>
  <si>
    <t>nerzahlen in den Quartieren auf das Ausmaß der Beschäftigung ausgeschaltet.</t>
  </si>
  <si>
    <t>Sozialversicherungspflichtig beschäftigte Arbeitnehmer/-innen sind alle Arbeiter/-innen und Angestellten einschließlich der zu ihrer</t>
  </si>
  <si>
    <t>Berufsausbildung Beschäftigten (Auszubildende u.a.), die kranken-, renten-, pflegeversicherungspflichtig und/oder beitragspflichtig</t>
  </si>
  <si>
    <t>sind zur Bundesagentur für Arbeit (Arbeitslosenversicherung nach dem Arbeitsförderungsgesetz AFG) oder für die von den Arbeit-</t>
  </si>
  <si>
    <t xml:space="preserve">gebern Beitragsanteile zu den gesetzlichen Rentenversicherungen zu entrichten sind. Nicht erfasst sind grundsätzlich Selbständige, </t>
  </si>
  <si>
    <t>mithelfende Familienangehörige und Beamte sowie jene Arbeitnehmer, die aufgrund einer nur geringfügigen Beschäftigung</t>
  </si>
  <si>
    <t xml:space="preserve">keiner Versicherungspflicht unterliegen. Wehr- oder Zivildienstleistende gelten dann als sozialversicherungspflichtig Beschäftigte, </t>
  </si>
  <si>
    <t>wenn sie ihre Dienste aus einem bestehenden Beschäftigungsverhältnis heraus angetreten haben und nur wegen des Wehr- oder</t>
  </si>
  <si>
    <t xml:space="preserve">Zivildienstes kein Entgelt erhalten. </t>
  </si>
  <si>
    <t>Als Indikator für eine leer stehende Wohnung wird ein jährlicher Stromverbrauch unter 200 kWh festgelegt. Die Datenlieferung</t>
  </si>
  <si>
    <t xml:space="preserve">umfasst alle Stromzähler an der Verbrauchsadresse ohne Zähler für Allgemein- und Gewerbestrom. Separat werden die Zähler </t>
  </si>
  <si>
    <t>ausgewiesen, deren Verbrauch kleiner als 200 kWh in der letzen Abrechnungsperiode war. Bei diesen Niedrigverbräuchen wird</t>
  </si>
  <si>
    <t xml:space="preserve">unterstellt, dass es sich um leer stehende Wohnungen handelt. Dieses Verfahren hat sich bei der ersten Wohnungeleerstandsanalyse </t>
  </si>
  <si>
    <t>2006 bewährt.</t>
  </si>
  <si>
    <t>Eine Wohnung ist die Gesamtheit aller Räume, die die Führung eines Haushalts ermöglichen. Zu einer Wohnung gehören eine Küche</t>
  </si>
  <si>
    <t>oder ein Raum mit einer Kochgelegenheit, ein eigener abschließbarer Zugang, Wasserver- und entsorgung sowie Toilette, die auch</t>
  </si>
  <si>
    <t>die auch außerhalb des Wohnungsabschlusses liegen können. Fehlt die Küche bzw. Kochnische, liegt eine sonstige Wohneinheit vor.</t>
  </si>
  <si>
    <t>Wohnungsbestand weichen von den amtlichen Zahlen der statistischen Ämter ab.</t>
  </si>
  <si>
    <t xml:space="preserve">Die kleinräumige Auswertung der Gebäude nach Baujahren basiert auf der Auswertung der städtischen Gebäudedatei. Gebäude- und </t>
  </si>
  <si>
    <t>Die ausgewertete Peride geht von April des ersten Jahres bis zum März des darauffolgenden Jahres.</t>
  </si>
  <si>
    <t>2012/2013</t>
  </si>
  <si>
    <t>2013/2014</t>
  </si>
  <si>
    <t>2014/2015</t>
  </si>
  <si>
    <t>2015/2016</t>
  </si>
  <si>
    <t>2016/2017</t>
  </si>
  <si>
    <t>2017/2018</t>
  </si>
  <si>
    <t>Einwohner mit Hauptwohnsitz und Sozialversicherungspflichtig Beschäftigte am Stichtag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</si>
</sst>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color rgb="FF67000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indexed="10"/>
      <name val="Calibri"/>
      <family val="2"/>
    </font>
    <font>
      <b/>
      <sz val="10"/>
      <color indexed="14"/>
      <name val="Calibri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0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</cellStyleXfs>
  <cellXfs count="532">
    <xf numFmtId="0" fontId="0" fillId="0" borderId="0" xfId="0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0" fillId="33" borderId="0" xfId="0" applyFill="1"/>
    <xf numFmtId="0" fontId="0" fillId="0" borderId="0" xfId="0" applyFill="1"/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20" fillId="0" borderId="0" xfId="0" applyFont="1" applyFill="1"/>
    <xf numFmtId="0" fontId="25" fillId="33" borderId="0" xfId="0" applyFont="1" applyFill="1"/>
    <xf numFmtId="0" fontId="25" fillId="0" borderId="0" xfId="0" applyFont="1" applyFill="1"/>
    <xf numFmtId="0" fontId="27" fillId="33" borderId="0" xfId="0" applyFont="1" applyFill="1"/>
    <xf numFmtId="0" fontId="19" fillId="0" borderId="0" xfId="0" applyFont="1" applyFill="1" applyAlignment="1"/>
    <xf numFmtId="0" fontId="26" fillId="33" borderId="0" xfId="0" applyFont="1" applyFill="1" applyAlignment="1"/>
    <xf numFmtId="0" fontId="28" fillId="33" borderId="0" xfId="0" applyFont="1" applyFill="1"/>
    <xf numFmtId="0" fontId="24" fillId="33" borderId="0" xfId="0" applyFont="1" applyFill="1"/>
    <xf numFmtId="0" fontId="29" fillId="33" borderId="0" xfId="0" applyFont="1" applyFill="1"/>
    <xf numFmtId="0" fontId="28" fillId="0" borderId="0" xfId="0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/>
    <xf numFmtId="0" fontId="27" fillId="0" borderId="0" xfId="0" applyFont="1" applyFill="1"/>
    <xf numFmtId="0" fontId="28" fillId="0" borderId="0" xfId="0" applyFont="1" applyFill="1"/>
    <xf numFmtId="49" fontId="1" fillId="0" borderId="10" xfId="46" applyNumberFormat="1" applyFont="1" applyBorder="1"/>
    <xf numFmtId="49" fontId="1" fillId="0" borderId="10" xfId="46" applyNumberFormat="1" applyBorder="1"/>
    <xf numFmtId="164" fontId="0" fillId="0" borderId="0" xfId="0" applyNumberFormat="1"/>
    <xf numFmtId="0" fontId="0" fillId="0" borderId="11" xfId="0" applyBorder="1"/>
    <xf numFmtId="0" fontId="21" fillId="0" borderId="10" xfId="0" applyFont="1" applyBorder="1" applyAlignment="1">
      <alignment horizontal="center" vertical="center"/>
    </xf>
    <xf numFmtId="49" fontId="1" fillId="0" borderId="14" xfId="46" applyNumberFormat="1" applyBorder="1"/>
    <xf numFmtId="0" fontId="0" fillId="0" borderId="19" xfId="0" applyBorder="1"/>
    <xf numFmtId="0" fontId="0" fillId="0" borderId="15" xfId="0" applyBorder="1"/>
    <xf numFmtId="164" fontId="0" fillId="0" borderId="21" xfId="0" applyNumberFormat="1" applyBorder="1"/>
    <xf numFmtId="0" fontId="1" fillId="0" borderId="0" xfId="116" applyBorder="1"/>
    <xf numFmtId="0" fontId="0" fillId="0" borderId="16" xfId="0" applyBorder="1"/>
    <xf numFmtId="0" fontId="0" fillId="0" borderId="0" xfId="0" applyBorder="1"/>
    <xf numFmtId="0" fontId="1" fillId="0" borderId="0" xfId="190" applyBorder="1"/>
    <xf numFmtId="3" fontId="1" fillId="0" borderId="0" xfId="190" applyNumberFormat="1" applyBorder="1"/>
    <xf numFmtId="3" fontId="33" fillId="0" borderId="0" xfId="46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right" vertical="center" wrapText="1"/>
    </xf>
    <xf numFmtId="3" fontId="34" fillId="0" borderId="0" xfId="63" applyNumberFormat="1" applyFont="1" applyBorder="1"/>
    <xf numFmtId="3" fontId="1" fillId="0" borderId="19" xfId="48" applyNumberFormat="1" applyBorder="1"/>
    <xf numFmtId="49" fontId="1" fillId="0" borderId="14" xfId="46" applyNumberFormat="1" applyFont="1" applyBorder="1"/>
    <xf numFmtId="49" fontId="1" fillId="0" borderId="24" xfId="46" applyNumberFormat="1" applyBorder="1"/>
    <xf numFmtId="3" fontId="1" fillId="0" borderId="0" xfId="116" applyNumberFormat="1" applyBorder="1"/>
    <xf numFmtId="164" fontId="0" fillId="33" borderId="0" xfId="0" applyNumberFormat="1" applyFill="1"/>
    <xf numFmtId="0" fontId="21" fillId="0" borderId="18" xfId="0" applyFont="1" applyBorder="1" applyAlignment="1">
      <alignment horizontal="center" vertical="center"/>
    </xf>
    <xf numFmtId="0" fontId="24" fillId="0" borderId="0" xfId="0" applyFont="1" applyFill="1"/>
    <xf numFmtId="0" fontId="16" fillId="0" borderId="0" xfId="0" applyFont="1"/>
    <xf numFmtId="164" fontId="1" fillId="0" borderId="19" xfId="48" applyNumberFormat="1" applyBorder="1"/>
    <xf numFmtId="3" fontId="1" fillId="0" borderId="11" xfId="48" applyNumberFormat="1" applyBorder="1"/>
    <xf numFmtId="0" fontId="26" fillId="0" borderId="0" xfId="0" applyFont="1" applyFill="1" applyAlignment="1"/>
    <xf numFmtId="3" fontId="16" fillId="0" borderId="10" xfId="48" applyNumberFormat="1" applyFont="1" applyBorder="1"/>
    <xf numFmtId="3" fontId="16" fillId="0" borderId="18" xfId="48" applyNumberFormat="1" applyFont="1" applyBorder="1"/>
    <xf numFmtId="3" fontId="1" fillId="0" borderId="15" xfId="190" applyNumberFormat="1" applyBorder="1"/>
    <xf numFmtId="3" fontId="16" fillId="0" borderId="18" xfId="0" applyNumberFormat="1" applyFont="1" applyBorder="1"/>
    <xf numFmtId="3" fontId="16" fillId="0" borderId="10" xfId="0" applyNumberFormat="1" applyFont="1" applyBorder="1"/>
    <xf numFmtId="3" fontId="16" fillId="0" borderId="14" xfId="0" applyNumberFormat="1" applyFont="1" applyBorder="1"/>
    <xf numFmtId="3" fontId="0" fillId="0" borderId="0" xfId="0" applyNumberFormat="1" applyBorder="1"/>
    <xf numFmtId="3" fontId="16" fillId="0" borderId="14" xfId="102" applyNumberFormat="1" applyFont="1" applyBorder="1"/>
    <xf numFmtId="49" fontId="1" fillId="0" borderId="16" xfId="46" applyNumberFormat="1" applyFill="1" applyBorder="1"/>
    <xf numFmtId="3" fontId="0" fillId="0" borderId="21" xfId="0" applyNumberFormat="1" applyBorder="1"/>
    <xf numFmtId="3" fontId="0" fillId="0" borderId="0" xfId="0" applyNumberFormat="1"/>
    <xf numFmtId="3" fontId="16" fillId="0" borderId="18" xfId="102" applyNumberFormat="1" applyFont="1" applyBorder="1"/>
    <xf numFmtId="3" fontId="1" fillId="0" borderId="16" xfId="190" applyNumberFormat="1" applyBorder="1"/>
    <xf numFmtId="3" fontId="16" fillId="0" borderId="12" xfId="67" applyNumberFormat="1" applyFont="1" applyBorder="1"/>
    <xf numFmtId="3" fontId="0" fillId="0" borderId="16" xfId="0" applyNumberFormat="1" applyBorder="1"/>
    <xf numFmtId="3" fontId="1" fillId="0" borderId="17" xfId="190" applyNumberFormat="1" applyBorder="1"/>
    <xf numFmtId="3" fontId="16" fillId="0" borderId="12" xfId="0" applyNumberFormat="1" applyFont="1" applyBorder="1"/>
    <xf numFmtId="3" fontId="0" fillId="0" borderId="20" xfId="0" applyNumberFormat="1" applyBorder="1"/>
    <xf numFmtId="0" fontId="0" fillId="0" borderId="0" xfId="0"/>
    <xf numFmtId="0" fontId="0" fillId="0" borderId="21" xfId="0" applyBorder="1"/>
    <xf numFmtId="3" fontId="0" fillId="0" borderId="15" xfId="0" applyNumberFormat="1" applyBorder="1"/>
    <xf numFmtId="0" fontId="0" fillId="0" borderId="20" xfId="0" applyBorder="1"/>
    <xf numFmtId="0" fontId="16" fillId="0" borderId="0" xfId="0" applyFont="1" applyFill="1" applyAlignmen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9" fontId="16" fillId="0" borderId="24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1" fillId="36" borderId="17" xfId="191" applyFill="1" applyBorder="1"/>
    <xf numFmtId="3" fontId="1" fillId="0" borderId="22" xfId="184" applyNumberFormat="1" applyBorder="1"/>
    <xf numFmtId="3" fontId="1" fillId="0" borderId="0" xfId="184" applyNumberFormat="1" applyBorder="1"/>
    <xf numFmtId="49" fontId="21" fillId="0" borderId="14" xfId="110" applyNumberFormat="1" applyFont="1" applyBorder="1" applyAlignment="1">
      <alignment horizontal="center" vertical="top" wrapText="1"/>
    </xf>
    <xf numFmtId="3" fontId="1" fillId="0" borderId="24" xfId="184" applyNumberFormat="1" applyBorder="1"/>
    <xf numFmtId="49" fontId="1" fillId="36" borderId="19" xfId="191" applyNumberFormat="1" applyFill="1" applyBorder="1"/>
    <xf numFmtId="164" fontId="0" fillId="0" borderId="0" xfId="0" applyNumberFormat="1" applyBorder="1"/>
    <xf numFmtId="3" fontId="1" fillId="36" borderId="15" xfId="191" applyNumberFormat="1" applyFill="1" applyBorder="1"/>
    <xf numFmtId="3" fontId="1" fillId="0" borderId="16" xfId="184" applyNumberFormat="1" applyBorder="1"/>
    <xf numFmtId="3" fontId="1" fillId="0" borderId="13" xfId="190" applyNumberFormat="1" applyBorder="1"/>
    <xf numFmtId="3" fontId="1" fillId="0" borderId="11" xfId="190" applyNumberFormat="1" applyBorder="1"/>
    <xf numFmtId="3" fontId="1" fillId="0" borderId="19" xfId="190" applyNumberFormat="1" applyFont="1" applyBorder="1"/>
    <xf numFmtId="3" fontId="1" fillId="0" borderId="24" xfId="190" applyNumberFormat="1" applyBorder="1"/>
    <xf numFmtId="0" fontId="21" fillId="0" borderId="14" xfId="0" applyFont="1" applyBorder="1" applyAlignment="1">
      <alignment horizontal="center" vertical="center"/>
    </xf>
    <xf numFmtId="0" fontId="29" fillId="0" borderId="0" xfId="0" applyFont="1" applyFill="1"/>
    <xf numFmtId="49" fontId="21" fillId="0" borderId="10" xfId="110" applyNumberFormat="1" applyFont="1" applyBorder="1" applyAlignment="1">
      <alignment horizontal="center" vertical="top" wrapText="1"/>
    </xf>
    <xf numFmtId="164" fontId="16" fillId="0" borderId="10" xfId="0" applyNumberFormat="1" applyFont="1" applyBorder="1"/>
    <xf numFmtId="0" fontId="0" fillId="0" borderId="22" xfId="0" applyBorder="1"/>
    <xf numFmtId="164" fontId="0" fillId="0" borderId="16" xfId="0" applyNumberFormat="1" applyBorder="1"/>
    <xf numFmtId="3" fontId="1" fillId="36" borderId="16" xfId="191" applyNumberFormat="1" applyFill="1" applyBorder="1"/>
    <xf numFmtId="3" fontId="1" fillId="0" borderId="19" xfId="190" applyNumberFormat="1" applyBorder="1"/>
    <xf numFmtId="3" fontId="1" fillId="0" borderId="13" xfId="190" applyNumberFormat="1" applyFont="1" applyBorder="1"/>
    <xf numFmtId="3" fontId="1" fillId="0" borderId="11" xfId="190" applyNumberFormat="1" applyFont="1" applyBorder="1"/>
    <xf numFmtId="164" fontId="16" fillId="0" borderId="10" xfId="48" applyNumberFormat="1" applyFont="1" applyBorder="1"/>
    <xf numFmtId="49" fontId="1" fillId="36" borderId="11" xfId="191" applyNumberFormat="1" applyFill="1" applyBorder="1"/>
    <xf numFmtId="3" fontId="16" fillId="36" borderId="10" xfId="191" applyNumberFormat="1" applyFont="1" applyFill="1" applyBorder="1"/>
    <xf numFmtId="3" fontId="1" fillId="36" borderId="17" xfId="191" applyNumberFormat="1" applyFill="1" applyBorder="1"/>
    <xf numFmtId="3" fontId="40" fillId="34" borderId="22" xfId="45" applyNumberFormat="1" applyFont="1" applyFill="1" applyBorder="1" applyAlignment="1">
      <alignment horizontal="right" vertical="center" wrapText="1"/>
    </xf>
    <xf numFmtId="164" fontId="0" fillId="0" borderId="23" xfId="0" applyNumberFormat="1" applyBorder="1"/>
    <xf numFmtId="164" fontId="0" fillId="0" borderId="19" xfId="0" applyNumberFormat="1" applyBorder="1"/>
    <xf numFmtId="3" fontId="1" fillId="36" borderId="21" xfId="191" applyNumberFormat="1" applyFill="1" applyBorder="1"/>
    <xf numFmtId="164" fontId="0" fillId="0" borderId="15" xfId="0" applyNumberFormat="1" applyBorder="1"/>
    <xf numFmtId="0" fontId="1" fillId="36" borderId="16" xfId="191" applyFill="1" applyBorder="1"/>
    <xf numFmtId="3" fontId="16" fillId="36" borderId="14" xfId="191" applyNumberFormat="1" applyFont="1" applyFill="1" applyBorder="1"/>
    <xf numFmtId="3" fontId="16" fillId="36" borderId="18" xfId="191" applyNumberFormat="1" applyFont="1" applyFill="1" applyBorder="1"/>
    <xf numFmtId="3" fontId="16" fillId="36" borderId="12" xfId="191" applyNumberFormat="1" applyFont="1" applyFill="1" applyBorder="1"/>
    <xf numFmtId="3" fontId="1" fillId="36" borderId="0" xfId="191" applyNumberFormat="1" applyFill="1" applyBorder="1"/>
    <xf numFmtId="0" fontId="21" fillId="0" borderId="0" xfId="0" applyFont="1" applyBorder="1" applyAlignment="1">
      <alignment horizontal="center" vertical="center"/>
    </xf>
    <xf numFmtId="0" fontId="16" fillId="36" borderId="24" xfId="191" applyFont="1" applyFill="1" applyBorder="1" applyAlignment="1">
      <alignment vertical="center"/>
    </xf>
    <xf numFmtId="3" fontId="1" fillId="36" borderId="20" xfId="191" applyNumberFormat="1" applyFill="1" applyBorder="1"/>
    <xf numFmtId="0" fontId="1" fillId="36" borderId="0" xfId="191" applyFill="1" applyBorder="1"/>
    <xf numFmtId="49" fontId="1" fillId="0" borderId="0" xfId="191" applyNumberFormat="1"/>
    <xf numFmtId="49" fontId="1" fillId="35" borderId="0" xfId="191" applyNumberFormat="1" applyFill="1"/>
    <xf numFmtId="49" fontId="1" fillId="36" borderId="0" xfId="191" applyNumberFormat="1" applyFill="1"/>
    <xf numFmtId="49" fontId="21" fillId="0" borderId="0" xfId="191" applyNumberFormat="1" applyFont="1"/>
    <xf numFmtId="0" fontId="16" fillId="36" borderId="13" xfId="191" applyFont="1" applyFill="1" applyBorder="1" applyAlignment="1">
      <alignment vertical="center"/>
    </xf>
    <xf numFmtId="0" fontId="0" fillId="0" borderId="24" xfId="0" applyBorder="1"/>
    <xf numFmtId="0" fontId="0" fillId="0" borderId="12" xfId="0" applyBorder="1"/>
    <xf numFmtId="0" fontId="0" fillId="0" borderId="0" xfId="0"/>
    <xf numFmtId="3" fontId="1" fillId="0" borderId="15" xfId="46" applyNumberFormat="1" applyBorder="1" applyAlignment="1">
      <alignment horizontal="right"/>
    </xf>
    <xf numFmtId="3" fontId="1" fillId="0" borderId="16" xfId="46" applyNumberFormat="1" applyBorder="1" applyAlignment="1">
      <alignment horizontal="right"/>
    </xf>
    <xf numFmtId="0" fontId="0" fillId="0" borderId="0" xfId="0"/>
    <xf numFmtId="3" fontId="1" fillId="0" borderId="0" xfId="117" applyNumberFormat="1" applyBorder="1"/>
    <xf numFmtId="49" fontId="16" fillId="0" borderId="26" xfId="0" applyNumberFormat="1" applyFont="1" applyBorder="1" applyAlignment="1">
      <alignment horizontal="center" vertical="top" wrapText="1"/>
    </xf>
    <xf numFmtId="3" fontId="1" fillId="0" borderId="15" xfId="116" applyNumberFormat="1" applyBorder="1"/>
    <xf numFmtId="3" fontId="0" fillId="0" borderId="25" xfId="0" applyNumberFormat="1" applyBorder="1"/>
    <xf numFmtId="3" fontId="16" fillId="0" borderId="10" xfId="63" applyNumberFormat="1" applyFont="1" applyBorder="1"/>
    <xf numFmtId="3" fontId="1" fillId="0" borderId="16" xfId="116" applyNumberFormat="1" applyBorder="1"/>
    <xf numFmtId="3" fontId="16" fillId="0" borderId="14" xfId="63" applyNumberFormat="1" applyFont="1" applyBorder="1"/>
    <xf numFmtId="3" fontId="16" fillId="0" borderId="26" xfId="0" applyNumberFormat="1" applyFont="1" applyBorder="1"/>
    <xf numFmtId="0" fontId="0" fillId="0" borderId="0" xfId="0"/>
    <xf numFmtId="3" fontId="16" fillId="0" borderId="14" xfId="46" applyNumberFormat="1" applyFont="1" applyBorder="1" applyAlignment="1">
      <alignment horizontal="right"/>
    </xf>
    <xf numFmtId="3" fontId="1" fillId="0" borderId="19" xfId="63" applyNumberFormat="1" applyBorder="1"/>
    <xf numFmtId="0" fontId="1" fillId="0" borderId="19" xfId="116" applyBorder="1"/>
    <xf numFmtId="3" fontId="1" fillId="0" borderId="19" xfId="116" applyNumberFormat="1" applyBorder="1"/>
    <xf numFmtId="0" fontId="1" fillId="0" borderId="16" xfId="117" applyBorder="1"/>
    <xf numFmtId="0" fontId="1" fillId="0" borderId="0" xfId="117" applyBorder="1"/>
    <xf numFmtId="0" fontId="1" fillId="0" borderId="16" xfId="116" applyBorder="1"/>
    <xf numFmtId="0" fontId="0" fillId="0" borderId="0" xfId="0"/>
    <xf numFmtId="3" fontId="1" fillId="0" borderId="11" xfId="116" applyNumberFormat="1" applyBorder="1"/>
    <xf numFmtId="3" fontId="16" fillId="0" borderId="18" xfId="63" applyNumberFormat="1" applyFont="1" applyBorder="1"/>
    <xf numFmtId="3" fontId="0" fillId="0" borderId="13" xfId="0" applyNumberFormat="1" applyBorder="1"/>
    <xf numFmtId="0" fontId="21" fillId="0" borderId="10" xfId="0" applyFont="1" applyBorder="1" applyAlignment="1">
      <alignment horizontal="center"/>
    </xf>
    <xf numFmtId="3" fontId="0" fillId="0" borderId="19" xfId="0" applyNumberFormat="1" applyBorder="1"/>
    <xf numFmtId="3" fontId="1" fillId="0" borderId="0" xfId="46" applyNumberFormat="1" applyBorder="1" applyAlignment="1">
      <alignment horizontal="right"/>
    </xf>
    <xf numFmtId="3" fontId="1" fillId="0" borderId="20" xfId="46" applyNumberFormat="1" applyBorder="1" applyAlignment="1">
      <alignment horizontal="right"/>
    </xf>
    <xf numFmtId="3" fontId="1" fillId="0" borderId="21" xfId="46" applyNumberFormat="1" applyBorder="1" applyAlignment="1">
      <alignment horizontal="right"/>
    </xf>
    <xf numFmtId="3" fontId="1" fillId="0" borderId="17" xfId="46" applyNumberFormat="1" applyBorder="1" applyAlignment="1">
      <alignment horizontal="right"/>
    </xf>
    <xf numFmtId="164" fontId="0" fillId="0" borderId="20" xfId="0" applyNumberFormat="1" applyBorder="1"/>
    <xf numFmtId="49" fontId="1" fillId="0" borderId="13" xfId="46" applyNumberFormat="1" applyBorder="1"/>
    <xf numFmtId="3" fontId="0" fillId="0" borderId="24" xfId="0" applyNumberFormat="1" applyFont="1" applyBorder="1"/>
    <xf numFmtId="3" fontId="0" fillId="0" borderId="11" xfId="0" applyNumberFormat="1" applyBorder="1"/>
    <xf numFmtId="0" fontId="0" fillId="0" borderId="0" xfId="0"/>
    <xf numFmtId="164" fontId="16" fillId="0" borderId="23" xfId="0" applyNumberFormat="1" applyFont="1" applyBorder="1"/>
    <xf numFmtId="0" fontId="0" fillId="0" borderId="0" xfId="0"/>
    <xf numFmtId="3" fontId="16" fillId="0" borderId="18" xfId="46" applyNumberFormat="1" applyFont="1" applyBorder="1" applyAlignment="1">
      <alignment horizontal="right"/>
    </xf>
    <xf numFmtId="164" fontId="30" fillId="0" borderId="0" xfId="45" applyNumberFormat="1" applyFont="1" applyFill="1" applyBorder="1"/>
    <xf numFmtId="164" fontId="0" fillId="0" borderId="17" xfId="0" applyNumberFormat="1" applyBorder="1"/>
    <xf numFmtId="164" fontId="16" fillId="0" borderId="18" xfId="0" applyNumberFormat="1" applyFont="1" applyBorder="1"/>
    <xf numFmtId="0" fontId="21" fillId="0" borderId="0" xfId="0" applyFont="1" applyFill="1"/>
    <xf numFmtId="0" fontId="18" fillId="0" borderId="0" xfId="0" applyFont="1" applyFill="1"/>
    <xf numFmtId="3" fontId="36" fillId="0" borderId="15" xfId="0" applyNumberFormat="1" applyFont="1" applyFill="1" applyBorder="1"/>
    <xf numFmtId="3" fontId="37" fillId="0" borderId="14" xfId="0" applyNumberFormat="1" applyFont="1" applyBorder="1"/>
    <xf numFmtId="49" fontId="1" fillId="0" borderId="14" xfId="46" applyNumberFormat="1" applyFont="1" applyFill="1" applyBorder="1"/>
    <xf numFmtId="0" fontId="0" fillId="0" borderId="0" xfId="0"/>
    <xf numFmtId="3" fontId="1" fillId="0" borderId="17" xfId="190" applyNumberFormat="1" applyFill="1" applyBorder="1"/>
    <xf numFmtId="3" fontId="1" fillId="0" borderId="0" xfId="190" applyNumberFormat="1" applyFill="1" applyBorder="1"/>
    <xf numFmtId="3" fontId="16" fillId="0" borderId="18" xfId="190" applyNumberFormat="1" applyFont="1" applyFill="1" applyBorder="1"/>
    <xf numFmtId="49" fontId="21" fillId="0" borderId="11" xfId="67" applyNumberFormat="1" applyFont="1" applyBorder="1" applyAlignment="1">
      <alignment horizontal="center" vertical="top" wrapText="1"/>
    </xf>
    <xf numFmtId="3" fontId="1" fillId="0" borderId="15" xfId="67" applyNumberFormat="1" applyBorder="1"/>
    <xf numFmtId="3" fontId="1" fillId="0" borderId="20" xfId="67" applyNumberFormat="1" applyBorder="1"/>
    <xf numFmtId="3" fontId="1" fillId="0" borderId="16" xfId="67" applyNumberFormat="1" applyBorder="1"/>
    <xf numFmtId="3" fontId="1" fillId="0" borderId="21" xfId="67" applyNumberFormat="1" applyBorder="1"/>
    <xf numFmtId="3" fontId="16" fillId="0" borderId="14" xfId="67" applyNumberFormat="1" applyFont="1" applyBorder="1"/>
    <xf numFmtId="164" fontId="0" fillId="0" borderId="11" xfId="0" applyNumberFormat="1" applyBorder="1"/>
    <xf numFmtId="164" fontId="0" fillId="0" borderId="13" xfId="0" applyNumberFormat="1" applyBorder="1"/>
    <xf numFmtId="3" fontId="40" fillId="34" borderId="13" xfId="45" applyNumberFormat="1" applyFont="1" applyFill="1" applyBorder="1" applyAlignment="1">
      <alignment horizontal="right" vertical="center" wrapText="1"/>
    </xf>
    <xf numFmtId="49" fontId="1" fillId="36" borderId="10" xfId="191" applyNumberFormat="1" applyFont="1" applyFill="1" applyBorder="1"/>
    <xf numFmtId="164" fontId="16" fillId="0" borderId="12" xfId="0" applyNumberFormat="1" applyFont="1" applyBorder="1"/>
    <xf numFmtId="0" fontId="21" fillId="0" borderId="16" xfId="0" applyFont="1" applyFill="1" applyBorder="1" applyAlignment="1"/>
    <xf numFmtId="3" fontId="16" fillId="0" borderId="24" xfId="0" applyNumberFormat="1" applyFont="1" applyBorder="1"/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4" fillId="0" borderId="0" xfId="0" applyFont="1"/>
    <xf numFmtId="164" fontId="37" fillId="0" borderId="10" xfId="0" applyNumberFormat="1" applyFont="1" applyBorder="1"/>
    <xf numFmtId="164" fontId="37" fillId="0" borderId="12" xfId="0" applyNumberFormat="1" applyFont="1" applyBorder="1"/>
    <xf numFmtId="3" fontId="16" fillId="0" borderId="12" xfId="46" applyNumberFormat="1" applyFont="1" applyBorder="1" applyAlignment="1">
      <alignment horizontal="right"/>
    </xf>
    <xf numFmtId="3" fontId="16" fillId="0" borderId="13" xfId="0" applyNumberFormat="1" applyFont="1" applyBorder="1"/>
    <xf numFmtId="0" fontId="24" fillId="0" borderId="0" xfId="0" applyFont="1" applyFill="1" applyAlignment="1"/>
    <xf numFmtId="0" fontId="36" fillId="0" borderId="0" xfId="0" applyFont="1"/>
    <xf numFmtId="164" fontId="36" fillId="0" borderId="20" xfId="45" applyNumberFormat="1" applyFont="1" applyFill="1" applyBorder="1"/>
    <xf numFmtId="164" fontId="36" fillId="0" borderId="21" xfId="45" applyNumberFormat="1" applyFont="1" applyFill="1" applyBorder="1"/>
    <xf numFmtId="3" fontId="36" fillId="0" borderId="11" xfId="45" applyNumberFormat="1" applyFont="1" applyFill="1" applyBorder="1"/>
    <xf numFmtId="3" fontId="36" fillId="0" borderId="19" xfId="45" applyNumberFormat="1" applyFont="1" applyFill="1" applyBorder="1"/>
    <xf numFmtId="3" fontId="0" fillId="0" borderId="19" xfId="0" applyNumberFormat="1" applyFont="1" applyBorder="1"/>
    <xf numFmtId="3" fontId="0" fillId="0" borderId="15" xfId="0" applyNumberFormat="1" applyFont="1" applyBorder="1"/>
    <xf numFmtId="3" fontId="0" fillId="0" borderId="0" xfId="0" applyNumberFormat="1" applyFont="1"/>
    <xf numFmtId="3" fontId="0" fillId="0" borderId="16" xfId="0" applyNumberFormat="1" applyFont="1" applyBorder="1"/>
    <xf numFmtId="3" fontId="0" fillId="0" borderId="11" xfId="0" applyNumberFormat="1" applyFont="1" applyBorder="1"/>
    <xf numFmtId="3" fontId="1" fillId="37" borderId="17" xfId="191" applyNumberFormat="1" applyFill="1" applyBorder="1"/>
    <xf numFmtId="0" fontId="0" fillId="37" borderId="0" xfId="0" applyFill="1"/>
    <xf numFmtId="3" fontId="16" fillId="36" borderId="17" xfId="191" applyNumberFormat="1" applyFont="1" applyFill="1" applyBorder="1"/>
    <xf numFmtId="0" fontId="21" fillId="0" borderId="10" xfId="0" applyFont="1" applyFill="1" applyBorder="1" applyAlignment="1">
      <alignment horizontal="center"/>
    </xf>
    <xf numFmtId="3" fontId="16" fillId="37" borderId="18" xfId="191" applyNumberFormat="1" applyFont="1" applyFill="1" applyBorder="1"/>
    <xf numFmtId="3" fontId="1" fillId="37" borderId="13" xfId="191" applyNumberFormat="1" applyFill="1" applyBorder="1"/>
    <xf numFmtId="3" fontId="16" fillId="36" borderId="15" xfId="191" applyNumberFormat="1" applyFont="1" applyFill="1" applyBorder="1"/>
    <xf numFmtId="0" fontId="16" fillId="37" borderId="13" xfId="191" applyFont="1" applyFill="1" applyBorder="1" applyAlignment="1">
      <alignment vertical="center"/>
    </xf>
    <xf numFmtId="49" fontId="1" fillId="37" borderId="19" xfId="191" applyNumberFormat="1" applyFill="1" applyBorder="1"/>
    <xf numFmtId="0" fontId="16" fillId="37" borderId="24" xfId="191" applyFont="1" applyFill="1" applyBorder="1" applyAlignment="1">
      <alignment vertical="center"/>
    </xf>
    <xf numFmtId="0" fontId="1" fillId="0" borderId="17" xfId="117" applyBorder="1"/>
    <xf numFmtId="0" fontId="21" fillId="0" borderId="11" xfId="0" applyFont="1" applyFill="1" applyBorder="1" applyAlignment="1">
      <alignment horizontal="center"/>
    </xf>
    <xf numFmtId="3" fontId="16" fillId="37" borderId="22" xfId="191" applyNumberFormat="1" applyFont="1" applyFill="1" applyBorder="1"/>
    <xf numFmtId="49" fontId="1" fillId="37" borderId="14" xfId="191" applyNumberFormat="1" applyFont="1" applyFill="1" applyBorder="1"/>
    <xf numFmtId="3" fontId="1" fillId="37" borderId="0" xfId="191" applyNumberFormat="1" applyFill="1" applyBorder="1"/>
    <xf numFmtId="0" fontId="1" fillId="37" borderId="0" xfId="191" applyFill="1" applyBorder="1"/>
    <xf numFmtId="49" fontId="1" fillId="37" borderId="11" xfId="191" applyNumberFormat="1" applyFill="1" applyBorder="1"/>
    <xf numFmtId="0" fontId="1" fillId="37" borderId="16" xfId="191" applyFill="1" applyBorder="1"/>
    <xf numFmtId="3" fontId="1" fillId="37" borderId="16" xfId="191" applyNumberFormat="1" applyFill="1" applyBorder="1"/>
    <xf numFmtId="3" fontId="1" fillId="37" borderId="19" xfId="191" applyNumberFormat="1" applyFill="1" applyBorder="1"/>
    <xf numFmtId="3" fontId="1" fillId="37" borderId="11" xfId="191" applyNumberFormat="1" applyFill="1" applyBorder="1"/>
    <xf numFmtId="3" fontId="16" fillId="37" borderId="12" xfId="191" applyNumberFormat="1" applyFont="1" applyFill="1" applyBorder="1"/>
    <xf numFmtId="3" fontId="16" fillId="37" borderId="14" xfId="191" applyNumberFormat="1" applyFont="1" applyFill="1" applyBorder="1"/>
    <xf numFmtId="49" fontId="1" fillId="37" borderId="10" xfId="191" applyNumberFormat="1" applyFont="1" applyFill="1" applyBorder="1"/>
    <xf numFmtId="0" fontId="0" fillId="0" borderId="13" xfId="0" applyBorder="1"/>
    <xf numFmtId="0" fontId="1" fillId="37" borderId="17" xfId="191" applyFill="1" applyBorder="1"/>
    <xf numFmtId="0" fontId="16" fillId="37" borderId="23" xfId="191" applyFont="1" applyFill="1" applyBorder="1" applyAlignment="1">
      <alignment vertical="center"/>
    </xf>
    <xf numFmtId="0" fontId="0" fillId="0" borderId="0" xfId="0"/>
    <xf numFmtId="0" fontId="0" fillId="33" borderId="0" xfId="0" applyFill="1"/>
    <xf numFmtId="0" fontId="25" fillId="33" borderId="0" xfId="0" applyFont="1" applyFill="1"/>
    <xf numFmtId="0" fontId="27" fillId="33" borderId="0" xfId="0" applyFont="1" applyFill="1"/>
    <xf numFmtId="0" fontId="19" fillId="0" borderId="0" xfId="0" applyFont="1" applyFill="1" applyAlignment="1"/>
    <xf numFmtId="0" fontId="28" fillId="33" borderId="0" xfId="0" applyFont="1" applyFill="1"/>
    <xf numFmtId="0" fontId="28" fillId="0" borderId="0" xfId="0" applyFont="1" applyFill="1"/>
    <xf numFmtId="164" fontId="0" fillId="33" borderId="0" xfId="0" applyNumberFormat="1" applyFill="1"/>
    <xf numFmtId="0" fontId="24" fillId="0" borderId="0" xfId="0" applyFont="1" applyFill="1"/>
    <xf numFmtId="3" fontId="16" fillId="0" borderId="10" xfId="0" applyNumberFormat="1" applyFont="1" applyBorder="1"/>
    <xf numFmtId="3" fontId="0" fillId="0" borderId="19" xfId="0" applyNumberFormat="1" applyBorder="1"/>
    <xf numFmtId="3" fontId="0" fillId="0" borderId="11" xfId="0" applyNumberFormat="1" applyBorder="1"/>
    <xf numFmtId="0" fontId="0" fillId="0" borderId="0" xfId="0"/>
    <xf numFmtId="3" fontId="1" fillId="36" borderId="19" xfId="191" applyNumberFormat="1" applyFill="1" applyBorder="1"/>
    <xf numFmtId="49" fontId="1" fillId="35" borderId="11" xfId="191" applyNumberFormat="1" applyFill="1" applyBorder="1"/>
    <xf numFmtId="49" fontId="1" fillId="36" borderId="19" xfId="191" applyNumberFormat="1" applyFill="1" applyBorder="1"/>
    <xf numFmtId="3" fontId="1" fillId="36" borderId="15" xfId="191" applyNumberFormat="1" applyFill="1" applyBorder="1"/>
    <xf numFmtId="3" fontId="1" fillId="36" borderId="16" xfId="191" applyNumberFormat="1" applyFill="1" applyBorder="1"/>
    <xf numFmtId="49" fontId="1" fillId="36" borderId="11" xfId="191" applyNumberFormat="1" applyFill="1" applyBorder="1"/>
    <xf numFmtId="3" fontId="1" fillId="36" borderId="17" xfId="191" applyNumberFormat="1" applyFill="1" applyBorder="1"/>
    <xf numFmtId="3" fontId="1" fillId="36" borderId="21" xfId="191" applyNumberFormat="1" applyFill="1" applyBorder="1"/>
    <xf numFmtId="0" fontId="1" fillId="36" borderId="16" xfId="191" applyFill="1" applyBorder="1"/>
    <xf numFmtId="3" fontId="1" fillId="36" borderId="11" xfId="191" applyNumberFormat="1" applyFill="1" applyBorder="1"/>
    <xf numFmtId="3" fontId="1" fillId="36" borderId="0" xfId="191" applyNumberFormat="1" applyFill="1" applyBorder="1"/>
    <xf numFmtId="49" fontId="1" fillId="35" borderId="19" xfId="191" applyNumberFormat="1" applyFill="1" applyBorder="1"/>
    <xf numFmtId="3" fontId="1" fillId="36" borderId="20" xfId="191" applyNumberFormat="1" applyFill="1" applyBorder="1"/>
    <xf numFmtId="0" fontId="16" fillId="35" borderId="13" xfId="191" applyFont="1" applyFill="1" applyBorder="1" applyAlignment="1">
      <alignment vertical="center"/>
    </xf>
    <xf numFmtId="0" fontId="1" fillId="36" borderId="0" xfId="191" applyFill="1" applyBorder="1"/>
    <xf numFmtId="49" fontId="21" fillId="0" borderId="0" xfId="191" applyNumberFormat="1" applyFont="1"/>
    <xf numFmtId="49" fontId="1" fillId="35" borderId="10" xfId="191" applyNumberFormat="1" applyFont="1" applyFill="1" applyBorder="1"/>
    <xf numFmtId="49" fontId="1" fillId="36" borderId="15" xfId="191" applyNumberFormat="1" applyFill="1" applyBorder="1" applyAlignment="1">
      <alignment vertical="center"/>
    </xf>
    <xf numFmtId="3" fontId="1" fillId="37" borderId="15" xfId="191" applyNumberFormat="1" applyFill="1" applyBorder="1"/>
    <xf numFmtId="0" fontId="0" fillId="0" borderId="0" xfId="0" applyFill="1"/>
    <xf numFmtId="0" fontId="16" fillId="0" borderId="0" xfId="0" applyFont="1"/>
    <xf numFmtId="0" fontId="1" fillId="35" borderId="0" xfId="191" applyFill="1" applyBorder="1"/>
    <xf numFmtId="3" fontId="1" fillId="35" borderId="21" xfId="191" applyNumberFormat="1" applyFill="1" applyBorder="1"/>
    <xf numFmtId="3" fontId="1" fillId="35" borderId="15" xfId="191" applyNumberFormat="1" applyFill="1" applyBorder="1"/>
    <xf numFmtId="0" fontId="1" fillId="35" borderId="16" xfId="191" applyFill="1" applyBorder="1"/>
    <xf numFmtId="3" fontId="16" fillId="35" borderId="18" xfId="191" applyNumberFormat="1" applyFont="1" applyFill="1" applyBorder="1"/>
    <xf numFmtId="3" fontId="1" fillId="35" borderId="16" xfId="191" applyNumberFormat="1" applyFill="1" applyBorder="1"/>
    <xf numFmtId="3" fontId="16" fillId="35" borderId="10" xfId="191" applyNumberFormat="1" applyFont="1" applyFill="1" applyBorder="1"/>
    <xf numFmtId="3" fontId="1" fillId="35" borderId="20" xfId="191" applyNumberFormat="1" applyFill="1" applyBorder="1"/>
    <xf numFmtId="3" fontId="1" fillId="35" borderId="19" xfId="191" applyNumberFormat="1" applyFill="1" applyBorder="1"/>
    <xf numFmtId="3" fontId="1" fillId="35" borderId="11" xfId="191" applyNumberFormat="1" applyFill="1" applyBorder="1"/>
    <xf numFmtId="3" fontId="1" fillId="36" borderId="17" xfId="191" applyNumberFormat="1" applyFill="1" applyBorder="1"/>
    <xf numFmtId="3" fontId="16" fillId="35" borderId="14" xfId="191" applyNumberFormat="1" applyFont="1" applyFill="1" applyBorder="1"/>
    <xf numFmtId="3" fontId="16" fillId="36" borderId="14" xfId="191" applyNumberFormat="1" applyFont="1" applyFill="1" applyBorder="1"/>
    <xf numFmtId="3" fontId="16" fillId="36" borderId="18" xfId="191" applyNumberFormat="1" applyFont="1" applyFill="1" applyBorder="1"/>
    <xf numFmtId="3" fontId="1" fillId="36" borderId="0" xfId="191" applyNumberFormat="1" applyFill="1" applyBorder="1"/>
    <xf numFmtId="3" fontId="1" fillId="35" borderId="0" xfId="191" applyNumberFormat="1" applyFill="1" applyBorder="1"/>
    <xf numFmtId="0" fontId="1" fillId="35" borderId="17" xfId="191" applyFill="1" applyBorder="1"/>
    <xf numFmtId="3" fontId="1" fillId="35" borderId="17" xfId="191" applyNumberFormat="1" applyFill="1" applyBorder="1"/>
    <xf numFmtId="3" fontId="16" fillId="35" borderId="12" xfId="191" applyNumberFormat="1" applyFont="1" applyFill="1" applyBorder="1"/>
    <xf numFmtId="0" fontId="0" fillId="0" borderId="0" xfId="0"/>
    <xf numFmtId="0" fontId="21" fillId="0" borderId="0" xfId="0" applyFont="1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0" applyFont="1" applyFill="1"/>
    <xf numFmtId="49" fontId="1" fillId="0" borderId="10" xfId="46" applyNumberFormat="1" applyBorder="1"/>
    <xf numFmtId="0" fontId="0" fillId="0" borderId="19" xfId="0" applyBorder="1"/>
    <xf numFmtId="0" fontId="0" fillId="0" borderId="16" xfId="0" applyBorder="1"/>
    <xf numFmtId="0" fontId="0" fillId="0" borderId="0" xfId="0" applyBorder="1"/>
    <xf numFmtId="0" fontId="29" fillId="0" borderId="0" xfId="0" applyFont="1" applyFill="1"/>
    <xf numFmtId="0" fontId="0" fillId="0" borderId="22" xfId="0" applyBorder="1"/>
    <xf numFmtId="0" fontId="0" fillId="0" borderId="24" xfId="0" applyBorder="1"/>
    <xf numFmtId="3" fontId="1" fillId="0" borderId="0" xfId="117" applyNumberFormat="1" applyBorder="1"/>
    <xf numFmtId="0" fontId="1" fillId="0" borderId="0" xfId="117" applyBorder="1"/>
    <xf numFmtId="0" fontId="21" fillId="0" borderId="10" xfId="0" applyFont="1" applyBorder="1" applyAlignment="1">
      <alignment horizontal="center"/>
    </xf>
    <xf numFmtId="0" fontId="0" fillId="0" borderId="0" xfId="0" applyFill="1" applyBorder="1"/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5" fillId="0" borderId="0" xfId="45" applyFont="1" applyFill="1" applyBorder="1" applyAlignment="1">
      <alignment horizontal="right" vertical="center" wrapText="1"/>
    </xf>
    <xf numFmtId="164" fontId="43" fillId="0" borderId="0" xfId="197" applyNumberFormat="1" applyFont="1" applyFill="1" applyBorder="1"/>
    <xf numFmtId="0" fontId="43" fillId="0" borderId="0" xfId="197" applyFont="1" applyFill="1" applyBorder="1"/>
    <xf numFmtId="0" fontId="47" fillId="0" borderId="0" xfId="197" applyFont="1" applyFill="1"/>
    <xf numFmtId="164" fontId="43" fillId="0" borderId="0" xfId="197" applyNumberFormat="1" applyFont="1" applyFill="1" applyBorder="1" applyAlignment="1">
      <alignment horizontal="right"/>
    </xf>
    <xf numFmtId="165" fontId="0" fillId="0" borderId="11" xfId="0" applyNumberFormat="1" applyBorder="1"/>
    <xf numFmtId="165" fontId="0" fillId="0" borderId="19" xfId="0" applyNumberFormat="1" applyBorder="1"/>
    <xf numFmtId="0" fontId="43" fillId="0" borderId="0" xfId="197" applyFont="1" applyFill="1" applyBorder="1" applyAlignment="1">
      <alignment horizontal="center" wrapText="1"/>
    </xf>
    <xf numFmtId="164" fontId="46" fillId="0" borderId="0" xfId="197" applyNumberFormat="1" applyFont="1" applyFill="1" applyBorder="1" applyAlignment="1">
      <alignment horizontal="right"/>
    </xf>
    <xf numFmtId="3" fontId="0" fillId="0" borderId="24" xfId="0" applyNumberFormat="1" applyBorder="1"/>
    <xf numFmtId="0" fontId="41" fillId="0" borderId="0" xfId="45" applyFont="1" applyFill="1" applyBorder="1" applyAlignment="1">
      <alignment horizontal="center" vertical="center" wrapText="1"/>
    </xf>
    <xf numFmtId="0" fontId="38" fillId="0" borderId="22" xfId="45" applyFont="1" applyFill="1" applyBorder="1" applyAlignment="1">
      <alignment horizontal="center"/>
    </xf>
    <xf numFmtId="49" fontId="0" fillId="0" borderId="14" xfId="46" applyNumberFormat="1" applyFont="1" applyBorder="1"/>
    <xf numFmtId="0" fontId="0" fillId="0" borderId="0" xfId="0"/>
    <xf numFmtId="0" fontId="21" fillId="0" borderId="0" xfId="0" applyFont="1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5" fillId="0" borderId="0" xfId="0" applyFont="1" applyFill="1"/>
    <xf numFmtId="0" fontId="27" fillId="33" borderId="0" xfId="0" applyFont="1" applyFill="1"/>
    <xf numFmtId="0" fontId="28" fillId="33" borderId="0" xfId="0" applyFont="1" applyFill="1"/>
    <xf numFmtId="49" fontId="1" fillId="0" borderId="10" xfId="46" applyNumberFormat="1" applyFont="1" applyBorder="1"/>
    <xf numFmtId="49" fontId="1" fillId="0" borderId="10" xfId="46" applyNumberFormat="1" applyBorder="1"/>
    <xf numFmtId="0" fontId="21" fillId="0" borderId="10" xfId="0" applyFont="1" applyBorder="1" applyAlignment="1">
      <alignment horizontal="center" vertical="center"/>
    </xf>
    <xf numFmtId="0" fontId="0" fillId="0" borderId="16" xfId="0" applyBorder="1"/>
    <xf numFmtId="0" fontId="0" fillId="0" borderId="0" xfId="0" applyBorder="1"/>
    <xf numFmtId="49" fontId="1" fillId="0" borderId="14" xfId="46" applyNumberFormat="1" applyFont="1" applyBorder="1"/>
    <xf numFmtId="3" fontId="16" fillId="0" borderId="18" xfId="0" applyNumberFormat="1" applyFont="1" applyBorder="1"/>
    <xf numFmtId="3" fontId="16" fillId="0" borderId="14" xfId="0" applyNumberFormat="1" applyFont="1" applyBorder="1"/>
    <xf numFmtId="3" fontId="0" fillId="0" borderId="0" xfId="0" applyNumberFormat="1" applyBorder="1"/>
    <xf numFmtId="3" fontId="0" fillId="0" borderId="16" xfId="0" applyNumberFormat="1" applyBorder="1"/>
    <xf numFmtId="3" fontId="16" fillId="0" borderId="12" xfId="0" applyNumberFormat="1" applyFont="1" applyBorder="1"/>
    <xf numFmtId="3" fontId="0" fillId="0" borderId="15" xfId="0" applyNumberFormat="1" applyBorder="1"/>
    <xf numFmtId="164" fontId="0" fillId="0" borderId="19" xfId="0" applyNumberFormat="1" applyBorder="1"/>
    <xf numFmtId="0" fontId="0" fillId="0" borderId="24" xfId="0" applyBorder="1"/>
    <xf numFmtId="3" fontId="16" fillId="0" borderId="14" xfId="63" applyNumberFormat="1" applyFont="1" applyBorder="1"/>
    <xf numFmtId="3" fontId="1" fillId="0" borderId="19" xfId="63" applyNumberFormat="1" applyBorder="1"/>
    <xf numFmtId="3" fontId="16" fillId="0" borderId="18" xfId="63" applyNumberFormat="1" applyFont="1" applyBorder="1"/>
    <xf numFmtId="3" fontId="0" fillId="0" borderId="13" xfId="0" applyNumberFormat="1" applyBorder="1"/>
    <xf numFmtId="3" fontId="0" fillId="0" borderId="19" xfId="0" applyNumberFormat="1" applyBorder="1"/>
    <xf numFmtId="49" fontId="1" fillId="0" borderId="13" xfId="46" applyNumberFormat="1" applyBorder="1"/>
    <xf numFmtId="3" fontId="0" fillId="0" borderId="11" xfId="0" applyNumberFormat="1" applyBorder="1"/>
    <xf numFmtId="0" fontId="0" fillId="0" borderId="0" xfId="0" applyFill="1" applyBorder="1"/>
    <xf numFmtId="164" fontId="0" fillId="0" borderId="11" xfId="0" applyNumberFormat="1" applyBorder="1"/>
    <xf numFmtId="164" fontId="37" fillId="0" borderId="12" xfId="45" applyNumberFormat="1" applyFont="1" applyFill="1" applyBorder="1"/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0" fillId="0" borderId="14" xfId="46" applyNumberFormat="1" applyFont="1" applyFill="1" applyBorder="1"/>
    <xf numFmtId="3" fontId="16" fillId="0" borderId="12" xfId="63" applyNumberFormat="1" applyFont="1" applyBorder="1"/>
    <xf numFmtId="165" fontId="0" fillId="0" borderId="13" xfId="0" applyNumberFormat="1" applyBorder="1"/>
    <xf numFmtId="0" fontId="43" fillId="0" borderId="0" xfId="197" applyFont="1" applyFill="1"/>
    <xf numFmtId="0" fontId="44" fillId="0" borderId="0" xfId="197" applyFont="1" applyFill="1"/>
    <xf numFmtId="0" fontId="44" fillId="0" borderId="0" xfId="197" applyFont="1" applyFill="1" applyAlignment="1">
      <alignment horizontal="center"/>
    </xf>
    <xf numFmtId="14" fontId="44" fillId="0" borderId="0" xfId="197" applyNumberFormat="1" applyFont="1" applyFill="1" applyAlignment="1">
      <alignment horizontal="center"/>
    </xf>
    <xf numFmtId="3" fontId="45" fillId="0" borderId="0" xfId="45" applyNumberFormat="1" applyFont="1" applyFill="1" applyBorder="1" applyAlignment="1">
      <alignment horizontal="right" vertical="center" wrapText="1"/>
    </xf>
    <xf numFmtId="0" fontId="21" fillId="0" borderId="12" xfId="191" applyFont="1" applyBorder="1" applyAlignment="1">
      <alignment horizontal="center" vertical="center"/>
    </xf>
    <xf numFmtId="3" fontId="16" fillId="37" borderId="23" xfId="191" applyNumberFormat="1" applyFont="1" applyFill="1" applyBorder="1"/>
    <xf numFmtId="3" fontId="16" fillId="36" borderId="11" xfId="191" applyNumberFormat="1" applyFont="1" applyFill="1" applyBorder="1"/>
    <xf numFmtId="3" fontId="16" fillId="37" borderId="10" xfId="191" applyNumberFormat="1" applyFont="1" applyFill="1" applyBorder="1"/>
    <xf numFmtId="0" fontId="21" fillId="0" borderId="20" xfId="0" applyFont="1" applyFill="1" applyBorder="1" applyAlignment="1">
      <alignment horizontal="center"/>
    </xf>
    <xf numFmtId="3" fontId="1" fillId="0" borderId="11" xfId="110" applyNumberFormat="1" applyBorder="1"/>
    <xf numFmtId="3" fontId="1" fillId="0" borderId="19" xfId="110" applyNumberFormat="1" applyBorder="1"/>
    <xf numFmtId="3" fontId="16" fillId="0" borderId="10" xfId="110" applyNumberFormat="1" applyFont="1" applyBorder="1"/>
    <xf numFmtId="3" fontId="1" fillId="0" borderId="15" xfId="190" applyNumberFormat="1" applyFill="1" applyBorder="1"/>
    <xf numFmtId="3" fontId="0" fillId="0" borderId="20" xfId="0" applyNumberFormat="1" applyFill="1" applyBorder="1"/>
    <xf numFmtId="3" fontId="1" fillId="0" borderId="16" xfId="190" applyNumberFormat="1" applyFill="1" applyBorder="1"/>
    <xf numFmtId="3" fontId="0" fillId="0" borderId="21" xfId="0" applyNumberFormat="1" applyFill="1" applyBorder="1"/>
    <xf numFmtId="3" fontId="16" fillId="0" borderId="14" xfId="190" applyNumberFormat="1" applyFont="1" applyFill="1" applyBorder="1"/>
    <xf numFmtId="3" fontId="16" fillId="0" borderId="12" xfId="190" applyNumberFormat="1" applyFont="1" applyFill="1" applyBorder="1"/>
    <xf numFmtId="0" fontId="39" fillId="0" borderId="0" xfId="0" applyFont="1"/>
    <xf numFmtId="0" fontId="42" fillId="0" borderId="0" xfId="0" applyFont="1" applyFill="1"/>
    <xf numFmtId="0" fontId="23" fillId="0" borderId="0" xfId="0" applyFont="1" applyFill="1"/>
    <xf numFmtId="0" fontId="42" fillId="0" borderId="0" xfId="0" applyFont="1" applyFill="1" applyAlignment="1">
      <alignment wrapText="1"/>
    </xf>
    <xf numFmtId="0" fontId="18" fillId="0" borderId="0" xfId="0" applyFont="1" applyAlignment="1">
      <alignment vertical="center"/>
    </xf>
    <xf numFmtId="3" fontId="1" fillId="0" borderId="15" xfId="67" applyNumberFormat="1" applyFont="1" applyBorder="1"/>
    <xf numFmtId="3" fontId="1" fillId="0" borderId="20" xfId="67" applyNumberFormat="1" applyFont="1" applyBorder="1"/>
    <xf numFmtId="3" fontId="1" fillId="0" borderId="16" xfId="67" applyNumberFormat="1" applyFont="1" applyBorder="1"/>
    <xf numFmtId="3" fontId="1" fillId="0" borderId="21" xfId="67" applyNumberFormat="1" applyFont="1" applyBorder="1"/>
    <xf numFmtId="14" fontId="0" fillId="0" borderId="0" xfId="0" applyNumberFormat="1" applyFill="1"/>
    <xf numFmtId="0" fontId="23" fillId="38" borderId="15" xfId="0" applyFont="1" applyFill="1" applyBorder="1" applyAlignment="1">
      <alignment horizontal="left"/>
    </xf>
    <xf numFmtId="0" fontId="0" fillId="38" borderId="17" xfId="0" applyFont="1" applyFill="1" applyBorder="1"/>
    <xf numFmtId="0" fontId="0" fillId="38" borderId="17" xfId="0" applyFont="1" applyFill="1" applyBorder="1" applyAlignment="1"/>
    <xf numFmtId="0" fontId="0" fillId="38" borderId="20" xfId="0" applyFont="1" applyFill="1" applyBorder="1" applyAlignment="1"/>
    <xf numFmtId="0" fontId="0" fillId="38" borderId="16" xfId="0" applyFill="1" applyBorder="1"/>
    <xf numFmtId="0" fontId="0" fillId="38" borderId="0" xfId="0" applyFill="1" applyBorder="1"/>
    <xf numFmtId="0" fontId="0" fillId="38" borderId="21" xfId="0" applyFill="1" applyBorder="1"/>
    <xf numFmtId="0" fontId="20" fillId="38" borderId="16" xfId="0" applyFont="1" applyFill="1" applyBorder="1"/>
    <xf numFmtId="0" fontId="16" fillId="38" borderId="16" xfId="0" applyFont="1" applyFill="1" applyBorder="1"/>
    <xf numFmtId="0" fontId="0" fillId="38" borderId="16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21" xfId="0" applyFill="1" applyBorder="1" applyAlignment="1">
      <alignment horizontal="left"/>
    </xf>
    <xf numFmtId="0" fontId="0" fillId="38" borderId="24" xfId="0" applyFill="1" applyBorder="1"/>
    <xf numFmtId="0" fontId="0" fillId="38" borderId="22" xfId="0" applyFill="1" applyBorder="1"/>
    <xf numFmtId="0" fontId="0" fillId="38" borderId="23" xfId="0" applyFill="1" applyBorder="1"/>
    <xf numFmtId="0" fontId="0" fillId="38" borderId="16" xfId="0" applyFill="1" applyBorder="1" applyAlignment="1"/>
    <xf numFmtId="0" fontId="0" fillId="38" borderId="0" xfId="0" applyFill="1" applyBorder="1" applyAlignment="1"/>
    <xf numFmtId="0" fontId="0" fillId="38" borderId="21" xfId="0" applyFill="1" applyBorder="1" applyAlignment="1"/>
    <xf numFmtId="165" fontId="16" fillId="0" borderId="10" xfId="0" applyNumberFormat="1" applyFont="1" applyBorder="1"/>
    <xf numFmtId="3" fontId="16" fillId="0" borderId="22" xfId="0" applyNumberFormat="1" applyFont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9" fillId="0" borderId="20" xfId="45" applyFont="1" applyFill="1" applyBorder="1" applyAlignment="1">
      <alignment horizontal="center" vertical="center" wrapText="1"/>
    </xf>
    <xf numFmtId="0" fontId="39" fillId="0" borderId="23" xfId="45" applyFont="1" applyFill="1" applyBorder="1" applyAlignment="1">
      <alignment horizontal="center" vertical="center" wrapText="1"/>
    </xf>
    <xf numFmtId="0" fontId="39" fillId="0" borderId="11" xfId="45" applyFont="1" applyFill="1" applyBorder="1" applyAlignment="1">
      <alignment horizontal="center" vertical="center" wrapText="1"/>
    </xf>
    <xf numFmtId="0" fontId="39" fillId="0" borderId="13" xfId="45" applyFont="1" applyFill="1" applyBorder="1" applyAlignment="1">
      <alignment horizontal="center" vertical="center" wrapText="1"/>
    </xf>
    <xf numFmtId="0" fontId="39" fillId="0" borderId="15" xfId="45" applyFont="1" applyFill="1" applyBorder="1" applyAlignment="1">
      <alignment horizontal="center" vertical="center" wrapText="1"/>
    </xf>
    <xf numFmtId="0" fontId="39" fillId="0" borderId="24" xfId="45" applyFont="1" applyFill="1" applyBorder="1" applyAlignment="1">
      <alignment horizontal="center" vertical="center" wrapText="1"/>
    </xf>
    <xf numFmtId="0" fontId="39" fillId="0" borderId="19" xfId="45" applyFont="1" applyFill="1" applyBorder="1" applyAlignment="1">
      <alignment horizontal="center" vertical="center" wrapText="1"/>
    </xf>
    <xf numFmtId="0" fontId="35" fillId="0" borderId="10" xfId="192" applyFont="1" applyFill="1" applyBorder="1" applyAlignment="1">
      <alignment horizontal="center" vertical="center" wrapText="1"/>
    </xf>
    <xf numFmtId="0" fontId="35" fillId="0" borderId="14" xfId="192" applyFont="1" applyFill="1" applyBorder="1" applyAlignment="1">
      <alignment horizontal="center" vertical="center" wrapText="1"/>
    </xf>
    <xf numFmtId="0" fontId="35" fillId="0" borderId="11" xfId="192" applyFont="1" applyFill="1" applyBorder="1" applyAlignment="1">
      <alignment horizontal="center" vertical="center" wrapText="1"/>
    </xf>
    <xf numFmtId="0" fontId="35" fillId="0" borderId="19" xfId="192" applyFont="1" applyFill="1" applyBorder="1" applyAlignment="1">
      <alignment horizontal="center" vertical="center" wrapText="1"/>
    </xf>
    <xf numFmtId="0" fontId="35" fillId="0" borderId="18" xfId="192" applyFont="1" applyFill="1" applyBorder="1" applyAlignment="1">
      <alignment horizontal="center" vertical="center" wrapText="1"/>
    </xf>
    <xf numFmtId="0" fontId="35" fillId="0" borderId="12" xfId="192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9" fontId="21" fillId="0" borderId="11" xfId="48" applyNumberFormat="1" applyFont="1" applyBorder="1" applyAlignment="1">
      <alignment horizontal="center" vertical="center" wrapText="1"/>
    </xf>
    <xf numFmtId="49" fontId="21" fillId="0" borderId="13" xfId="48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3" fontId="16" fillId="0" borderId="11" xfId="47" applyNumberFormat="1" applyFont="1" applyBorder="1" applyAlignment="1">
      <alignment horizontal="center" vertical="center" wrapText="1"/>
    </xf>
    <xf numFmtId="3" fontId="16" fillId="0" borderId="13" xfId="47" applyNumberFormat="1" applyFont="1" applyBorder="1" applyAlignment="1">
      <alignment horizontal="center" vertical="center" wrapText="1"/>
    </xf>
    <xf numFmtId="3" fontId="16" fillId="0" borderId="15" xfId="47" applyNumberFormat="1" applyFont="1" applyBorder="1" applyAlignment="1">
      <alignment horizontal="center" vertical="center" wrapText="1"/>
    </xf>
    <xf numFmtId="3" fontId="16" fillId="0" borderId="24" xfId="47" applyNumberFormat="1" applyFont="1" applyBorder="1" applyAlignment="1">
      <alignment horizontal="center" vertical="center" wrapText="1"/>
    </xf>
    <xf numFmtId="49" fontId="21" fillId="0" borderId="18" xfId="191" applyNumberFormat="1" applyFont="1" applyBorder="1" applyAlignment="1">
      <alignment horizontal="center" vertical="center"/>
    </xf>
    <xf numFmtId="0" fontId="21" fillId="0" borderId="18" xfId="191" applyFont="1" applyBorder="1" applyAlignment="1">
      <alignment horizontal="center" vertical="center"/>
    </xf>
    <xf numFmtId="49" fontId="21" fillId="0" borderId="10" xfId="191" applyNumberFormat="1" applyFont="1" applyBorder="1" applyAlignment="1">
      <alignment horizontal="center" vertical="center" wrapText="1"/>
    </xf>
    <xf numFmtId="49" fontId="21" fillId="0" borderId="14" xfId="191" applyNumberFormat="1" applyFont="1" applyBorder="1" applyAlignment="1">
      <alignment horizontal="center" vertical="center" wrapText="1"/>
    </xf>
    <xf numFmtId="49" fontId="21" fillId="0" borderId="11" xfId="191" applyNumberFormat="1" applyFont="1" applyBorder="1" applyAlignment="1">
      <alignment horizontal="center" vertical="center" wrapText="1"/>
    </xf>
    <xf numFmtId="49" fontId="21" fillId="0" borderId="12" xfId="191" applyNumberFormat="1" applyFont="1" applyBorder="1" applyAlignment="1">
      <alignment horizontal="center" vertical="center" wrapText="1"/>
    </xf>
    <xf numFmtId="49" fontId="21" fillId="0" borderId="14" xfId="191" applyNumberFormat="1" applyFont="1" applyBorder="1" applyAlignment="1">
      <alignment horizontal="center" vertical="center"/>
    </xf>
    <xf numFmtId="49" fontId="21" fillId="0" borderId="11" xfId="191" applyNumberFormat="1" applyFont="1" applyBorder="1" applyAlignment="1">
      <alignment horizontal="center" vertical="center"/>
    </xf>
    <xf numFmtId="49" fontId="21" fillId="0" borderId="19" xfId="191" applyNumberFormat="1" applyFont="1" applyBorder="1" applyAlignment="1">
      <alignment horizontal="center" vertical="center"/>
    </xf>
    <xf numFmtId="49" fontId="21" fillId="0" borderId="13" xfId="191" applyNumberFormat="1" applyFont="1" applyBorder="1" applyAlignment="1">
      <alignment horizontal="center" vertical="center"/>
    </xf>
    <xf numFmtId="49" fontId="21" fillId="0" borderId="20" xfId="191" applyNumberFormat="1" applyFont="1" applyBorder="1" applyAlignment="1">
      <alignment horizontal="center" vertical="center"/>
    </xf>
    <xf numFmtId="49" fontId="21" fillId="0" borderId="21" xfId="191" applyNumberFormat="1" applyFont="1" applyBorder="1" applyAlignment="1">
      <alignment horizontal="center" vertical="center"/>
    </xf>
    <xf numFmtId="49" fontId="21" fillId="0" borderId="23" xfId="191" applyNumberFormat="1" applyFont="1" applyBorder="1" applyAlignment="1">
      <alignment horizontal="center" vertical="center"/>
    </xf>
    <xf numFmtId="49" fontId="1" fillId="36" borderId="0" xfId="191" applyNumberFormat="1" applyFill="1" applyBorder="1" applyAlignment="1">
      <alignment vertical="center"/>
    </xf>
    <xf numFmtId="0" fontId="1" fillId="36" borderId="0" xfId="191" applyFill="1" applyBorder="1" applyAlignment="1">
      <alignment vertical="center"/>
    </xf>
    <xf numFmtId="49" fontId="0" fillId="37" borderId="17" xfId="191" applyNumberFormat="1" applyFont="1" applyFill="1" applyBorder="1" applyAlignment="1">
      <alignment vertical="center"/>
    </xf>
    <xf numFmtId="0" fontId="1" fillId="37" borderId="0" xfId="191" applyFill="1" applyBorder="1" applyAlignment="1">
      <alignment vertical="center"/>
    </xf>
    <xf numFmtId="49" fontId="0" fillId="37" borderId="15" xfId="191" applyNumberFormat="1" applyFont="1" applyFill="1" applyBorder="1" applyAlignment="1">
      <alignment vertical="center"/>
    </xf>
    <xf numFmtId="0" fontId="1" fillId="37" borderId="16" xfId="191" applyFill="1" applyBorder="1" applyAlignment="1">
      <alignment vertical="center"/>
    </xf>
    <xf numFmtId="49" fontId="0" fillId="37" borderId="11" xfId="191" applyNumberFormat="1" applyFont="1" applyFill="1" applyBorder="1" applyAlignment="1">
      <alignment vertical="center"/>
    </xf>
    <xf numFmtId="0" fontId="1" fillId="37" borderId="19" xfId="191" applyFill="1" applyBorder="1" applyAlignment="1">
      <alignment vertical="center"/>
    </xf>
    <xf numFmtId="49" fontId="1" fillId="36" borderId="15" xfId="191" applyNumberFormat="1" applyFill="1" applyBorder="1" applyAlignment="1">
      <alignment vertical="center"/>
    </xf>
    <xf numFmtId="0" fontId="1" fillId="36" borderId="16" xfId="191" applyFill="1" applyBorder="1" applyAlignment="1">
      <alignment vertical="center"/>
    </xf>
    <xf numFmtId="49" fontId="0" fillId="35" borderId="15" xfId="191" applyNumberFormat="1" applyFont="1" applyFill="1" applyBorder="1" applyAlignment="1">
      <alignment vertical="center"/>
    </xf>
    <xf numFmtId="0" fontId="1" fillId="35" borderId="16" xfId="191" applyFill="1" applyBorder="1" applyAlignment="1">
      <alignment vertical="center"/>
    </xf>
    <xf numFmtId="49" fontId="21" fillId="0" borderId="19" xfId="19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1" fillId="0" borderId="10" xfId="46" applyNumberFormat="1" applyFont="1" applyBorder="1" applyAlignment="1">
      <alignment horizontal="center" vertical="top" wrapText="1"/>
    </xf>
    <xf numFmtId="49" fontId="21" fillId="0" borderId="11" xfId="46" applyNumberFormat="1" applyFont="1" applyBorder="1" applyAlignment="1">
      <alignment horizontal="center" vertical="top" wrapText="1"/>
    </xf>
    <xf numFmtId="49" fontId="21" fillId="0" borderId="13" xfId="46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41" fillId="0" borderId="30" xfId="45" applyFont="1" applyFill="1" applyBorder="1" applyAlignment="1">
      <alignment horizontal="center" vertical="center" wrapText="1"/>
    </xf>
    <xf numFmtId="0" fontId="41" fillId="0" borderId="31" xfId="45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1" fillId="0" borderId="11" xfId="45" applyFont="1" applyFill="1" applyBorder="1" applyAlignment="1">
      <alignment horizontal="center" vertical="center" wrapText="1"/>
    </xf>
    <xf numFmtId="0" fontId="41" fillId="0" borderId="13" xfId="45" applyFont="1" applyFill="1" applyBorder="1" applyAlignment="1">
      <alignment horizontal="center" vertical="center" wrapText="1"/>
    </xf>
    <xf numFmtId="0" fontId="41" fillId="0" borderId="32" xfId="45" applyFont="1" applyFill="1" applyBorder="1" applyAlignment="1">
      <alignment horizontal="center" vertical="center" wrapText="1"/>
    </xf>
    <xf numFmtId="0" fontId="41" fillId="0" borderId="33" xfId="45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5" xfId="67" applyFont="1" applyBorder="1" applyAlignment="1">
      <alignment horizontal="center" vertical="center"/>
    </xf>
    <xf numFmtId="0" fontId="21" fillId="0" borderId="20" xfId="67" applyFont="1" applyBorder="1" applyAlignment="1">
      <alignment horizontal="center" vertical="center"/>
    </xf>
    <xf numFmtId="0" fontId="21" fillId="0" borderId="24" xfId="67" applyFont="1" applyBorder="1" applyAlignment="1">
      <alignment horizontal="center" vertical="center"/>
    </xf>
    <xf numFmtId="0" fontId="21" fillId="0" borderId="23" xfId="67" applyFont="1" applyBorder="1" applyAlignment="1">
      <alignment horizontal="center" vertical="center"/>
    </xf>
    <xf numFmtId="49" fontId="21" fillId="0" borderId="10" xfId="67" applyNumberFormat="1" applyFont="1" applyBorder="1" applyAlignment="1">
      <alignment horizontal="center" vertical="center"/>
    </xf>
  </cellXfs>
  <cellStyles count="202">
    <cellStyle name="20 % - Akzent1" xfId="18" builtinId="30" customBuiltin="1"/>
    <cellStyle name="20 % - Akzent1 2" xfId="118"/>
    <cellStyle name="20 % - Akzent2" xfId="22" builtinId="34" customBuiltin="1"/>
    <cellStyle name="20 % - Akzent2 2" xfId="119"/>
    <cellStyle name="20 % - Akzent3" xfId="26" builtinId="38" customBuiltin="1"/>
    <cellStyle name="20 % - Akzent3 2" xfId="120"/>
    <cellStyle name="20 % - Akzent4" xfId="30" builtinId="42" customBuiltin="1"/>
    <cellStyle name="20 % - Akzent4 2" xfId="121"/>
    <cellStyle name="20 % - Akzent5" xfId="34" builtinId="46" customBuiltin="1"/>
    <cellStyle name="20 % - Akzent5 2" xfId="122"/>
    <cellStyle name="20 % - Akzent6" xfId="38" builtinId="50" customBuiltin="1"/>
    <cellStyle name="20 % - Akzent6 2" xfId="123"/>
    <cellStyle name="20% - Akzent1 2" xfId="49"/>
    <cellStyle name="20% - Akzent1 2 2" xfId="84"/>
    <cellStyle name="20% - Akzent1 2 2 2" xfId="168"/>
    <cellStyle name="20% - Akzent1 2 3" xfId="134"/>
    <cellStyle name="20% - Akzent1 3" xfId="68"/>
    <cellStyle name="20% - Akzent1 3 2" xfId="152"/>
    <cellStyle name="20% - Akzent2 2" xfId="51"/>
    <cellStyle name="20% - Akzent2 2 2" xfId="86"/>
    <cellStyle name="20% - Akzent2 2 2 2" xfId="170"/>
    <cellStyle name="20% - Akzent2 2 3" xfId="136"/>
    <cellStyle name="20% - Akzent2 3" xfId="69"/>
    <cellStyle name="20% - Akzent2 3 2" xfId="153"/>
    <cellStyle name="20% - Akzent3 2" xfId="53"/>
    <cellStyle name="20% - Akzent3 2 2" xfId="88"/>
    <cellStyle name="20% - Akzent3 2 2 2" xfId="172"/>
    <cellStyle name="20% - Akzent3 2 3" xfId="138"/>
    <cellStyle name="20% - Akzent3 3" xfId="70"/>
    <cellStyle name="20% - Akzent3 3 2" xfId="154"/>
    <cellStyle name="20% - Akzent4 2" xfId="55"/>
    <cellStyle name="20% - Akzent4 2 2" xfId="90"/>
    <cellStyle name="20% - Akzent4 2 2 2" xfId="174"/>
    <cellStyle name="20% - Akzent4 2 3" xfId="140"/>
    <cellStyle name="20% - Akzent4 3" xfId="71"/>
    <cellStyle name="20% - Akzent4 3 2" xfId="155"/>
    <cellStyle name="20% - Akzent5 2" xfId="57"/>
    <cellStyle name="20% - Akzent5 2 2" xfId="92"/>
    <cellStyle name="20% - Akzent5 2 2 2" xfId="176"/>
    <cellStyle name="20% - Akzent5 2 3" xfId="142"/>
    <cellStyle name="20% - Akzent5 3" xfId="72"/>
    <cellStyle name="20% - Akzent5 3 2" xfId="156"/>
    <cellStyle name="20% - Akzent6 2" xfId="59"/>
    <cellStyle name="20% - Akzent6 2 2" xfId="94"/>
    <cellStyle name="20% - Akzent6 2 2 2" xfId="178"/>
    <cellStyle name="20% - Akzent6 2 3" xfId="144"/>
    <cellStyle name="20% - Akzent6 3" xfId="73"/>
    <cellStyle name="20% - Akzent6 3 2" xfId="157"/>
    <cellStyle name="40 % - Akzent1" xfId="19" builtinId="31" customBuiltin="1"/>
    <cellStyle name="40 % - Akzent1 2" xfId="124"/>
    <cellStyle name="40 % - Akzent2" xfId="23" builtinId="35" customBuiltin="1"/>
    <cellStyle name="40 % - Akzent2 2" xfId="125"/>
    <cellStyle name="40 % - Akzent3" xfId="27" builtinId="39" customBuiltin="1"/>
    <cellStyle name="40 % - Akzent3 2" xfId="126"/>
    <cellStyle name="40 % - Akzent4" xfId="31" builtinId="43" customBuiltin="1"/>
    <cellStyle name="40 % - Akzent4 2" xfId="127"/>
    <cellStyle name="40 % - Akzent5" xfId="35" builtinId="47" customBuiltin="1"/>
    <cellStyle name="40 % - Akzent5 2" xfId="128"/>
    <cellStyle name="40 % - Akzent6" xfId="39" builtinId="51" customBuiltin="1"/>
    <cellStyle name="40 % - Akzent6 2" xfId="129"/>
    <cellStyle name="40% - Akzent1 2" xfId="50"/>
    <cellStyle name="40% - Akzent1 2 2" xfId="85"/>
    <cellStyle name="40% - Akzent1 2 2 2" xfId="169"/>
    <cellStyle name="40% - Akzent1 2 3" xfId="135"/>
    <cellStyle name="40% - Akzent1 3" xfId="74"/>
    <cellStyle name="40% - Akzent1 3 2" xfId="158"/>
    <cellStyle name="40% - Akzent2 2" xfId="52"/>
    <cellStyle name="40% - Akzent2 2 2" xfId="87"/>
    <cellStyle name="40% - Akzent2 2 2 2" xfId="171"/>
    <cellStyle name="40% - Akzent2 2 3" xfId="137"/>
    <cellStyle name="40% - Akzent2 3" xfId="75"/>
    <cellStyle name="40% - Akzent2 3 2" xfId="159"/>
    <cellStyle name="40% - Akzent3 2" xfId="54"/>
    <cellStyle name="40% - Akzent3 2 2" xfId="89"/>
    <cellStyle name="40% - Akzent3 2 2 2" xfId="173"/>
    <cellStyle name="40% - Akzent3 2 3" xfId="139"/>
    <cellStyle name="40% - Akzent3 3" xfId="76"/>
    <cellStyle name="40% - Akzent3 3 2" xfId="160"/>
    <cellStyle name="40% - Akzent4 2" xfId="56"/>
    <cellStyle name="40% - Akzent4 2 2" xfId="91"/>
    <cellStyle name="40% - Akzent4 2 2 2" xfId="175"/>
    <cellStyle name="40% - Akzent4 2 3" xfId="141"/>
    <cellStyle name="40% - Akzent4 3" xfId="77"/>
    <cellStyle name="40% - Akzent4 3 2" xfId="161"/>
    <cellStyle name="40% - Akzent5 2" xfId="58"/>
    <cellStyle name="40% - Akzent5 2 2" xfId="93"/>
    <cellStyle name="40% - Akzent5 2 2 2" xfId="177"/>
    <cellStyle name="40% - Akzent5 2 3" xfId="143"/>
    <cellStyle name="40% - Akzent5 3" xfId="78"/>
    <cellStyle name="40% - Akzent5 3 2" xfId="162"/>
    <cellStyle name="40% - Akzent6 2" xfId="60"/>
    <cellStyle name="40% - Akzent6 2 2" xfId="95"/>
    <cellStyle name="40% - Akzent6 2 2 2" xfId="179"/>
    <cellStyle name="40% - Akzent6 2 3" xfId="145"/>
    <cellStyle name="40% - Akzent6 3" xfId="79"/>
    <cellStyle name="40% - Akzent6 3 2" xfId="163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erechnung" xfId="11" builtinId="22" customBuiltin="1"/>
    <cellStyle name="Besuchter Hyperlink" xfId="42" builtinId="9" customBuiltin="1"/>
    <cellStyle name="Eingabe" xfId="9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Link" xfId="43" builtinId="8" customBuiltin="1"/>
    <cellStyle name="Neutral" xfId="8" builtinId="28" customBuiltin="1"/>
    <cellStyle name="Notiz 2" xfId="44"/>
    <cellStyle name="Notiz 2 2" xfId="62"/>
    <cellStyle name="Notiz 2 2 2" xfId="96"/>
    <cellStyle name="Notiz 2 2 2 2" xfId="180"/>
    <cellStyle name="Notiz 2 2 3" xfId="146"/>
    <cellStyle name="Notiz 2 3" xfId="80"/>
    <cellStyle name="Notiz 2 3 2" xfId="164"/>
    <cellStyle name="Notiz 2 4" xfId="130"/>
    <cellStyle name="Schlecht" xfId="7" builtinId="27" customBuiltin="1"/>
    <cellStyle name="Standard" xfId="0" builtinId="0"/>
    <cellStyle name="Standard 10" xfId="100"/>
    <cellStyle name="Standard 10 2" xfId="184"/>
    <cellStyle name="Standard 11" xfId="101"/>
    <cellStyle name="Standard 11 2" xfId="185"/>
    <cellStyle name="Standard 12" xfId="102"/>
    <cellStyle name="Standard 12 2" xfId="186"/>
    <cellStyle name="Standard 13" xfId="103"/>
    <cellStyle name="Standard 13 2" xfId="187"/>
    <cellStyle name="Standard 14" xfId="104"/>
    <cellStyle name="Standard 14 2" xfId="188"/>
    <cellStyle name="Standard 15" xfId="105"/>
    <cellStyle name="Standard 15 2" xfId="189"/>
    <cellStyle name="Standard 16" xfId="106"/>
    <cellStyle name="Standard 17" xfId="109"/>
    <cellStyle name="Standard 18" xfId="110"/>
    <cellStyle name="Standard 19" xfId="111"/>
    <cellStyle name="Standard 2" xfId="45"/>
    <cellStyle name="Standard 2 2" xfId="107"/>
    <cellStyle name="Standard 20" xfId="112"/>
    <cellStyle name="Standard 21" xfId="113"/>
    <cellStyle name="Standard 22" xfId="114"/>
    <cellStyle name="Standard 23" xfId="115"/>
    <cellStyle name="Standard 24" xfId="116"/>
    <cellStyle name="Standard 25" xfId="117"/>
    <cellStyle name="Standard 26" xfId="190"/>
    <cellStyle name="Standard 27" xfId="191"/>
    <cellStyle name="Standard 28" xfId="41"/>
    <cellStyle name="Standard 29" xfId="192"/>
    <cellStyle name="Standard 29 2" xfId="194"/>
    <cellStyle name="Standard 29 2 2" xfId="195"/>
    <cellStyle name="Standard 29 2 3" xfId="196"/>
    <cellStyle name="Standard 29 2 3 2" xfId="198"/>
    <cellStyle name="Standard 29 2 3 3" xfId="199"/>
    <cellStyle name="Standard 29 3" xfId="193"/>
    <cellStyle name="Standard 3" xfId="46"/>
    <cellStyle name="Standard 3 2" xfId="63"/>
    <cellStyle name="Standard 3 2 2" xfId="97"/>
    <cellStyle name="Standard 3 2 2 2" xfId="181"/>
    <cellStyle name="Standard 3 2 3" xfId="147"/>
    <cellStyle name="Standard 3 3" xfId="81"/>
    <cellStyle name="Standard 3 3 2" xfId="165"/>
    <cellStyle name="Standard 3 4" xfId="108"/>
    <cellStyle name="Standard 3 5" xfId="131"/>
    <cellStyle name="Standard 30" xfId="197"/>
    <cellStyle name="Standard 30 2" xfId="201"/>
    <cellStyle name="Standard 30 3" xfId="200"/>
    <cellStyle name="Standard 4" xfId="47"/>
    <cellStyle name="Standard 4 2" xfId="64"/>
    <cellStyle name="Standard 4 2 2" xfId="98"/>
    <cellStyle name="Standard 4 2 2 2" xfId="182"/>
    <cellStyle name="Standard 4 2 3" xfId="148"/>
    <cellStyle name="Standard 4 3" xfId="82"/>
    <cellStyle name="Standard 4 3 2" xfId="166"/>
    <cellStyle name="Standard 4 4" xfId="132"/>
    <cellStyle name="Standard 5" xfId="61"/>
    <cellStyle name="Standard 6" xfId="48"/>
    <cellStyle name="Standard 6 2" xfId="83"/>
    <cellStyle name="Standard 6 2 2" xfId="167"/>
    <cellStyle name="Standard 6 3" xfId="133"/>
    <cellStyle name="Standard 7" xfId="65"/>
    <cellStyle name="Standard 7 2" xfId="99"/>
    <cellStyle name="Standard 7 2 2" xfId="183"/>
    <cellStyle name="Standard 7 3" xfId="149"/>
    <cellStyle name="Standard 8" xfId="66"/>
    <cellStyle name="Standard 8 2" xfId="150"/>
    <cellStyle name="Standard 9" xfId="67"/>
    <cellStyle name="Standard 9 2" xfId="15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9525</xdr:rowOff>
    </xdr:from>
    <xdr:to>
      <xdr:col>7</xdr:col>
      <xdr:colOff>752475</xdr:colOff>
      <xdr:row>32</xdr:row>
      <xdr:rowOff>66675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028700"/>
          <a:ext cx="7629525" cy="5391150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baseColWidth="10" defaultRowHeight="15" x14ac:dyDescent="0.25"/>
  <cols>
    <col min="1" max="1" width="15.7109375" customWidth="1"/>
    <col min="2" max="2" width="30.7109375" customWidth="1"/>
  </cols>
  <sheetData>
    <row r="1" spans="1:13" s="200" customFormat="1" ht="27" customHeight="1" x14ac:dyDescent="0.4">
      <c r="A1" s="5"/>
      <c r="B1" s="15" t="s">
        <v>135</v>
      </c>
      <c r="C1" s="12"/>
      <c r="D1" s="10"/>
      <c r="E1" s="5"/>
      <c r="F1" s="5"/>
      <c r="G1" s="5"/>
      <c r="H1" s="5"/>
      <c r="I1" s="74"/>
      <c r="J1" s="6"/>
      <c r="K1" s="23"/>
      <c r="L1" s="22"/>
    </row>
    <row r="2" spans="1:13" s="6" customFormat="1" x14ac:dyDescent="0.25"/>
    <row r="3" spans="1:13" s="6" customFormat="1" ht="23.25" x14ac:dyDescent="0.35">
      <c r="A3" s="7" t="s">
        <v>0</v>
      </c>
      <c r="B3" s="8"/>
      <c r="C3" s="8"/>
      <c r="D3" s="9"/>
      <c r="E3" s="9"/>
      <c r="F3" s="9"/>
      <c r="G3" s="9"/>
    </row>
    <row r="11" spans="1:13" x14ac:dyDescent="0.25">
      <c r="M11" s="201"/>
    </row>
    <row r="35" spans="1:2" x14ac:dyDescent="0.25">
      <c r="A35" t="s">
        <v>45</v>
      </c>
    </row>
    <row r="37" spans="1:2" x14ac:dyDescent="0.25">
      <c r="A37" t="s">
        <v>46</v>
      </c>
      <c r="B37" s="238" t="s">
        <v>47</v>
      </c>
    </row>
    <row r="38" spans="1:2" x14ac:dyDescent="0.25">
      <c r="B38" t="s">
        <v>48</v>
      </c>
    </row>
    <row r="39" spans="1:2" x14ac:dyDescent="0.25">
      <c r="B39" t="s">
        <v>50</v>
      </c>
    </row>
    <row r="40" spans="1:2" x14ac:dyDescent="0.25">
      <c r="B40" t="s">
        <v>49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C9" sqref="C9:K77"/>
    </sheetView>
  </sheetViews>
  <sheetFormatPr baseColWidth="10" defaultRowHeight="15" x14ac:dyDescent="0.25"/>
  <cols>
    <col min="1" max="1" width="15.7109375" customWidth="1"/>
    <col min="2" max="2" width="30.7109375" customWidth="1"/>
    <col min="3" max="11" width="16.7109375" customWidth="1"/>
  </cols>
  <sheetData>
    <row r="1" spans="1:11" s="47" customFormat="1" ht="27" customHeight="1" x14ac:dyDescent="0.4">
      <c r="A1" s="5"/>
      <c r="B1" s="15" t="s">
        <v>135</v>
      </c>
      <c r="C1" s="12"/>
      <c r="D1" s="10"/>
      <c r="E1" s="5"/>
      <c r="F1" s="5"/>
      <c r="G1" s="5"/>
      <c r="H1" s="5"/>
      <c r="I1" s="16"/>
      <c r="J1" s="16"/>
      <c r="K1" s="16"/>
    </row>
    <row r="3" spans="1:11" ht="15.75" x14ac:dyDescent="0.25">
      <c r="A3" s="2" t="s">
        <v>136</v>
      </c>
      <c r="B3" s="2"/>
    </row>
    <row r="4" spans="1:11" ht="15.75" x14ac:dyDescent="0.25">
      <c r="A4" s="2"/>
      <c r="B4" s="2"/>
    </row>
    <row r="5" spans="1:11" ht="15.75" x14ac:dyDescent="0.25">
      <c r="A5" s="2" t="s">
        <v>251</v>
      </c>
      <c r="B5" s="2"/>
    </row>
    <row r="6" spans="1:11" ht="15.75" x14ac:dyDescent="0.25">
      <c r="B6" s="2"/>
    </row>
    <row r="7" spans="1:11" x14ac:dyDescent="0.25">
      <c r="A7" s="458" t="s">
        <v>124</v>
      </c>
      <c r="B7" s="466" t="s">
        <v>123</v>
      </c>
      <c r="C7" s="464" t="s">
        <v>265</v>
      </c>
      <c r="D7" s="464" t="s">
        <v>146</v>
      </c>
      <c r="E7" s="464" t="s">
        <v>276</v>
      </c>
      <c r="F7" s="464" t="s">
        <v>263</v>
      </c>
      <c r="G7" s="464" t="s">
        <v>147</v>
      </c>
      <c r="H7" s="464" t="s">
        <v>264</v>
      </c>
      <c r="I7" s="464" t="s">
        <v>266</v>
      </c>
      <c r="J7" s="464" t="s">
        <v>6</v>
      </c>
      <c r="K7" s="464" t="s">
        <v>250</v>
      </c>
    </row>
    <row r="8" spans="1:11" ht="105" customHeight="1" x14ac:dyDescent="0.25">
      <c r="A8" s="468"/>
      <c r="B8" s="467"/>
      <c r="C8" s="465"/>
      <c r="D8" s="465"/>
      <c r="E8" s="465"/>
      <c r="F8" s="465"/>
      <c r="G8" s="465"/>
      <c r="H8" s="465"/>
      <c r="I8" s="465"/>
      <c r="J8" s="465"/>
      <c r="K8" s="465"/>
    </row>
    <row r="9" spans="1:11" x14ac:dyDescent="0.25">
      <c r="A9" s="414" t="s">
        <v>125</v>
      </c>
      <c r="B9" s="43" t="s">
        <v>53</v>
      </c>
      <c r="C9" s="150">
        <v>2865</v>
      </c>
      <c r="D9" s="44">
        <v>1918</v>
      </c>
      <c r="E9" s="33">
        <v>787</v>
      </c>
      <c r="F9" s="33">
        <v>326</v>
      </c>
      <c r="G9" s="33">
        <v>45</v>
      </c>
      <c r="H9" s="33">
        <v>97</v>
      </c>
      <c r="I9" s="50">
        <f>SUM(D9:H9)</f>
        <v>3173</v>
      </c>
      <c r="J9" s="50">
        <f>I9+C9</f>
        <v>6038</v>
      </c>
      <c r="K9" s="49">
        <f>I9/J9*100</f>
        <v>52.55051341503809</v>
      </c>
    </row>
    <row r="10" spans="1:11" x14ac:dyDescent="0.25">
      <c r="A10" s="414"/>
      <c r="B10" s="29" t="s">
        <v>54</v>
      </c>
      <c r="C10" s="145">
        <v>8667</v>
      </c>
      <c r="D10" s="44">
        <v>5110</v>
      </c>
      <c r="E10" s="44">
        <v>2325</v>
      </c>
      <c r="F10" s="33">
        <v>868</v>
      </c>
      <c r="G10" s="33">
        <v>126</v>
      </c>
      <c r="H10" s="33">
        <v>271</v>
      </c>
      <c r="I10" s="41">
        <f t="shared" ref="I10:I73" si="0">SUM(D10:H10)</f>
        <v>8700</v>
      </c>
      <c r="J10" s="41">
        <f t="shared" ref="J10:J73" si="1">I10+C10</f>
        <v>17367</v>
      </c>
      <c r="K10" s="49">
        <f t="shared" ref="K10:K73" si="2">I10/J10*100</f>
        <v>50.095007773363278</v>
      </c>
    </row>
    <row r="11" spans="1:11" x14ac:dyDescent="0.25">
      <c r="A11" s="414"/>
      <c r="B11" s="29" t="s">
        <v>55</v>
      </c>
      <c r="C11" s="145">
        <v>7255</v>
      </c>
      <c r="D11" s="44">
        <v>4594</v>
      </c>
      <c r="E11" s="44">
        <v>2503</v>
      </c>
      <c r="F11" s="33">
        <v>817</v>
      </c>
      <c r="G11" s="33">
        <v>113</v>
      </c>
      <c r="H11" s="33">
        <v>275</v>
      </c>
      <c r="I11" s="41">
        <f t="shared" si="0"/>
        <v>8302</v>
      </c>
      <c r="J11" s="41">
        <f t="shared" si="1"/>
        <v>15557</v>
      </c>
      <c r="K11" s="49">
        <f t="shared" si="2"/>
        <v>53.365044674423089</v>
      </c>
    </row>
    <row r="12" spans="1:11" x14ac:dyDescent="0.25">
      <c r="A12" s="414"/>
      <c r="B12" s="29" t="s">
        <v>56</v>
      </c>
      <c r="C12" s="145">
        <v>4926</v>
      </c>
      <c r="D12" s="44">
        <v>2653</v>
      </c>
      <c r="E12" s="44">
        <v>1684</v>
      </c>
      <c r="F12" s="33">
        <v>561</v>
      </c>
      <c r="G12" s="33">
        <v>70</v>
      </c>
      <c r="H12" s="33">
        <v>185</v>
      </c>
      <c r="I12" s="41">
        <f t="shared" si="0"/>
        <v>5153</v>
      </c>
      <c r="J12" s="41">
        <f t="shared" si="1"/>
        <v>10079</v>
      </c>
      <c r="K12" s="49">
        <f t="shared" si="2"/>
        <v>51.126103780136923</v>
      </c>
    </row>
    <row r="13" spans="1:11" x14ac:dyDescent="0.25">
      <c r="A13" s="414"/>
      <c r="B13" s="29" t="s">
        <v>57</v>
      </c>
      <c r="C13" s="145">
        <v>8363</v>
      </c>
      <c r="D13" s="44">
        <v>1631</v>
      </c>
      <c r="E13" s="44">
        <v>1314</v>
      </c>
      <c r="F13" s="33">
        <v>356</v>
      </c>
      <c r="G13" s="33">
        <v>104</v>
      </c>
      <c r="H13" s="33">
        <v>149</v>
      </c>
      <c r="I13" s="41">
        <f t="shared" si="0"/>
        <v>3554</v>
      </c>
      <c r="J13" s="41">
        <f t="shared" si="1"/>
        <v>11917</v>
      </c>
      <c r="K13" s="49">
        <f t="shared" si="2"/>
        <v>29.822942015607957</v>
      </c>
    </row>
    <row r="14" spans="1:11" x14ac:dyDescent="0.25">
      <c r="A14" s="414"/>
      <c r="B14" s="29" t="s">
        <v>58</v>
      </c>
      <c r="C14" s="145">
        <v>3722</v>
      </c>
      <c r="D14" s="44">
        <v>1348</v>
      </c>
      <c r="E14" s="33">
        <v>896</v>
      </c>
      <c r="F14" s="33">
        <v>245</v>
      </c>
      <c r="G14" s="33">
        <v>69</v>
      </c>
      <c r="H14" s="33">
        <v>113</v>
      </c>
      <c r="I14" s="41">
        <f t="shared" si="0"/>
        <v>2671</v>
      </c>
      <c r="J14" s="41">
        <f t="shared" si="1"/>
        <v>6393</v>
      </c>
      <c r="K14" s="49">
        <f t="shared" si="2"/>
        <v>41.780071953699363</v>
      </c>
    </row>
    <row r="15" spans="1:11" x14ac:dyDescent="0.25">
      <c r="A15" s="414" t="s">
        <v>126</v>
      </c>
      <c r="B15" s="29" t="s">
        <v>59</v>
      </c>
      <c r="C15" s="145">
        <v>2572</v>
      </c>
      <c r="D15" s="33">
        <v>722</v>
      </c>
      <c r="E15" s="33">
        <v>423</v>
      </c>
      <c r="F15" s="33">
        <v>105</v>
      </c>
      <c r="G15" s="33">
        <v>41</v>
      </c>
      <c r="H15" s="33">
        <v>74</v>
      </c>
      <c r="I15" s="41">
        <f t="shared" si="0"/>
        <v>1365</v>
      </c>
      <c r="J15" s="41">
        <f t="shared" si="1"/>
        <v>3937</v>
      </c>
      <c r="K15" s="49">
        <f t="shared" si="2"/>
        <v>34.671069342138679</v>
      </c>
    </row>
    <row r="16" spans="1:11" x14ac:dyDescent="0.25">
      <c r="A16" s="414"/>
      <c r="B16" s="29" t="s">
        <v>60</v>
      </c>
      <c r="C16" s="145">
        <v>2581</v>
      </c>
      <c r="D16" s="33">
        <v>714</v>
      </c>
      <c r="E16" s="33">
        <v>717</v>
      </c>
      <c r="F16" s="33">
        <v>182</v>
      </c>
      <c r="G16" s="33">
        <v>44</v>
      </c>
      <c r="H16" s="33">
        <v>122</v>
      </c>
      <c r="I16" s="41">
        <f t="shared" si="0"/>
        <v>1779</v>
      </c>
      <c r="J16" s="41">
        <f t="shared" si="1"/>
        <v>4360</v>
      </c>
      <c r="K16" s="49">
        <f t="shared" si="2"/>
        <v>40.802752293577981</v>
      </c>
    </row>
    <row r="17" spans="1:11" x14ac:dyDescent="0.25">
      <c r="A17" s="414"/>
      <c r="B17" s="29" t="s">
        <v>61</v>
      </c>
      <c r="C17" s="145">
        <v>3254</v>
      </c>
      <c r="D17" s="44">
        <v>1455</v>
      </c>
      <c r="E17" s="33">
        <v>679</v>
      </c>
      <c r="F17" s="33">
        <v>190</v>
      </c>
      <c r="G17" s="33">
        <v>47</v>
      </c>
      <c r="H17" s="33">
        <v>84</v>
      </c>
      <c r="I17" s="41">
        <f t="shared" si="0"/>
        <v>2455</v>
      </c>
      <c r="J17" s="41">
        <f t="shared" si="1"/>
        <v>5709</v>
      </c>
      <c r="K17" s="49">
        <f t="shared" si="2"/>
        <v>43.002277106323348</v>
      </c>
    </row>
    <row r="18" spans="1:11" x14ac:dyDescent="0.25">
      <c r="A18" s="414"/>
      <c r="B18" s="29" t="s">
        <v>62</v>
      </c>
      <c r="C18" s="145">
        <v>3513</v>
      </c>
      <c r="D18" s="33">
        <v>419</v>
      </c>
      <c r="E18" s="33">
        <v>369</v>
      </c>
      <c r="F18" s="33">
        <v>130</v>
      </c>
      <c r="G18" s="33">
        <v>43</v>
      </c>
      <c r="H18" s="33">
        <v>68</v>
      </c>
      <c r="I18" s="41">
        <f t="shared" si="0"/>
        <v>1029</v>
      </c>
      <c r="J18" s="41">
        <f t="shared" si="1"/>
        <v>4542</v>
      </c>
      <c r="K18" s="49">
        <f t="shared" si="2"/>
        <v>22.655217965653897</v>
      </c>
    </row>
    <row r="19" spans="1:11" x14ac:dyDescent="0.25">
      <c r="A19" s="414"/>
      <c r="B19" s="29" t="s">
        <v>63</v>
      </c>
      <c r="C19" s="145">
        <v>2542</v>
      </c>
      <c r="D19" s="44">
        <v>1909</v>
      </c>
      <c r="E19" s="33">
        <v>752</v>
      </c>
      <c r="F19" s="33">
        <v>284</v>
      </c>
      <c r="G19" s="33">
        <v>50</v>
      </c>
      <c r="H19" s="33">
        <v>105</v>
      </c>
      <c r="I19" s="41">
        <f t="shared" si="0"/>
        <v>3100</v>
      </c>
      <c r="J19" s="41">
        <f t="shared" si="1"/>
        <v>5642</v>
      </c>
      <c r="K19" s="49">
        <f t="shared" si="2"/>
        <v>54.945054945054949</v>
      </c>
    </row>
    <row r="20" spans="1:11" x14ac:dyDescent="0.25">
      <c r="A20" s="414"/>
      <c r="B20" s="29" t="s">
        <v>64</v>
      </c>
      <c r="C20" s="145">
        <v>2961</v>
      </c>
      <c r="D20" s="33">
        <v>423</v>
      </c>
      <c r="E20" s="33">
        <v>267</v>
      </c>
      <c r="F20" s="33">
        <v>74</v>
      </c>
      <c r="G20" s="33">
        <v>31</v>
      </c>
      <c r="H20" s="33">
        <v>45</v>
      </c>
      <c r="I20" s="41">
        <f t="shared" si="0"/>
        <v>840</v>
      </c>
      <c r="J20" s="41">
        <f t="shared" si="1"/>
        <v>3801</v>
      </c>
      <c r="K20" s="49">
        <f t="shared" si="2"/>
        <v>22.099447513812155</v>
      </c>
    </row>
    <row r="21" spans="1:11" x14ac:dyDescent="0.25">
      <c r="A21" s="414"/>
      <c r="B21" s="29" t="s">
        <v>65</v>
      </c>
      <c r="C21" s="144">
        <v>38</v>
      </c>
      <c r="D21" s="33">
        <v>9</v>
      </c>
      <c r="E21" s="33">
        <v>0</v>
      </c>
      <c r="F21" s="33">
        <v>0</v>
      </c>
      <c r="G21" s="33">
        <v>1</v>
      </c>
      <c r="H21" s="33">
        <v>2</v>
      </c>
      <c r="I21" s="41">
        <f t="shared" si="0"/>
        <v>12</v>
      </c>
      <c r="J21" s="41">
        <f t="shared" si="1"/>
        <v>50</v>
      </c>
      <c r="K21" s="49">
        <f t="shared" si="2"/>
        <v>24</v>
      </c>
    </row>
    <row r="22" spans="1:11" x14ac:dyDescent="0.25">
      <c r="A22" s="415" t="s">
        <v>127</v>
      </c>
      <c r="B22" s="29" t="s">
        <v>66</v>
      </c>
      <c r="C22" s="145">
        <v>6901</v>
      </c>
      <c r="D22" s="44">
        <v>1117</v>
      </c>
      <c r="E22" s="44">
        <v>1191</v>
      </c>
      <c r="F22" s="33">
        <v>326</v>
      </c>
      <c r="G22" s="33">
        <v>101</v>
      </c>
      <c r="H22" s="33">
        <v>166</v>
      </c>
      <c r="I22" s="41">
        <f t="shared" si="0"/>
        <v>2901</v>
      </c>
      <c r="J22" s="41">
        <f t="shared" si="1"/>
        <v>9802</v>
      </c>
      <c r="K22" s="49">
        <f t="shared" si="2"/>
        <v>29.596000816159968</v>
      </c>
    </row>
    <row r="23" spans="1:11" x14ac:dyDescent="0.25">
      <c r="A23" s="415"/>
      <c r="B23" s="29" t="s">
        <v>67</v>
      </c>
      <c r="C23" s="145">
        <v>4268</v>
      </c>
      <c r="D23" s="44">
        <v>1000</v>
      </c>
      <c r="E23" s="33">
        <v>931</v>
      </c>
      <c r="F23" s="33">
        <v>227</v>
      </c>
      <c r="G23" s="33">
        <v>74</v>
      </c>
      <c r="H23" s="33">
        <v>109</v>
      </c>
      <c r="I23" s="41">
        <f t="shared" si="0"/>
        <v>2341</v>
      </c>
      <c r="J23" s="41">
        <f t="shared" si="1"/>
        <v>6609</v>
      </c>
      <c r="K23" s="49">
        <f t="shared" si="2"/>
        <v>35.421395067332426</v>
      </c>
    </row>
    <row r="24" spans="1:11" x14ac:dyDescent="0.25">
      <c r="A24" s="415"/>
      <c r="B24" s="29" t="s">
        <v>68</v>
      </c>
      <c r="C24" s="145">
        <v>4170</v>
      </c>
      <c r="D24" s="33">
        <v>141</v>
      </c>
      <c r="E24" s="33">
        <v>278</v>
      </c>
      <c r="F24" s="33">
        <v>70</v>
      </c>
      <c r="G24" s="33">
        <v>47</v>
      </c>
      <c r="H24" s="33">
        <v>48</v>
      </c>
      <c r="I24" s="41">
        <f t="shared" si="0"/>
        <v>584</v>
      </c>
      <c r="J24" s="41">
        <f t="shared" si="1"/>
        <v>4754</v>
      </c>
      <c r="K24" s="49">
        <f t="shared" si="2"/>
        <v>12.284392090870845</v>
      </c>
    </row>
    <row r="25" spans="1:11" x14ac:dyDescent="0.25">
      <c r="A25" s="415"/>
      <c r="B25" s="29" t="s">
        <v>69</v>
      </c>
      <c r="C25" s="145">
        <v>4873</v>
      </c>
      <c r="D25" s="33">
        <v>710</v>
      </c>
      <c r="E25" s="33">
        <v>779</v>
      </c>
      <c r="F25" s="33">
        <v>222</v>
      </c>
      <c r="G25" s="33">
        <v>50</v>
      </c>
      <c r="H25" s="33">
        <v>138</v>
      </c>
      <c r="I25" s="41">
        <f t="shared" si="0"/>
        <v>1899</v>
      </c>
      <c r="J25" s="41">
        <f t="shared" si="1"/>
        <v>6772</v>
      </c>
      <c r="K25" s="49">
        <f t="shared" si="2"/>
        <v>28.041937389249856</v>
      </c>
    </row>
    <row r="26" spans="1:11" x14ac:dyDescent="0.25">
      <c r="A26" s="415"/>
      <c r="B26" s="29" t="s">
        <v>70</v>
      </c>
      <c r="C26" s="145">
        <v>2485</v>
      </c>
      <c r="D26" s="33">
        <v>156</v>
      </c>
      <c r="E26" s="33">
        <v>191</v>
      </c>
      <c r="F26" s="33">
        <v>66</v>
      </c>
      <c r="G26" s="33">
        <v>35</v>
      </c>
      <c r="H26" s="33">
        <v>48</v>
      </c>
      <c r="I26" s="41">
        <f t="shared" si="0"/>
        <v>496</v>
      </c>
      <c r="J26" s="41">
        <f t="shared" si="1"/>
        <v>2981</v>
      </c>
      <c r="K26" s="49">
        <f t="shared" si="2"/>
        <v>16.638711841663874</v>
      </c>
    </row>
    <row r="27" spans="1:11" x14ac:dyDescent="0.25">
      <c r="A27" s="415"/>
      <c r="B27" s="29" t="s">
        <v>71</v>
      </c>
      <c r="C27" s="145">
        <v>3708</v>
      </c>
      <c r="D27" s="33">
        <v>219</v>
      </c>
      <c r="E27" s="33">
        <v>356</v>
      </c>
      <c r="F27" s="33">
        <v>102</v>
      </c>
      <c r="G27" s="33">
        <v>44</v>
      </c>
      <c r="H27" s="33">
        <v>58</v>
      </c>
      <c r="I27" s="41">
        <f t="shared" si="0"/>
        <v>779</v>
      </c>
      <c r="J27" s="41">
        <f t="shared" si="1"/>
        <v>4487</v>
      </c>
      <c r="K27" s="49">
        <f t="shared" si="2"/>
        <v>17.361265879206599</v>
      </c>
    </row>
    <row r="28" spans="1:11" x14ac:dyDescent="0.25">
      <c r="A28" s="415"/>
      <c r="B28" s="29" t="s">
        <v>72</v>
      </c>
      <c r="C28" s="145">
        <v>1940</v>
      </c>
      <c r="D28" s="33">
        <v>75</v>
      </c>
      <c r="E28" s="33">
        <v>149</v>
      </c>
      <c r="F28" s="33">
        <v>32</v>
      </c>
      <c r="G28" s="33">
        <v>23</v>
      </c>
      <c r="H28" s="33">
        <v>36</v>
      </c>
      <c r="I28" s="41">
        <f t="shared" si="0"/>
        <v>315</v>
      </c>
      <c r="J28" s="41">
        <f t="shared" si="1"/>
        <v>2255</v>
      </c>
      <c r="K28" s="49">
        <f t="shared" si="2"/>
        <v>13.968957871396896</v>
      </c>
    </row>
    <row r="29" spans="1:11" x14ac:dyDescent="0.25">
      <c r="A29" s="414" t="s">
        <v>128</v>
      </c>
      <c r="B29" s="29" t="s">
        <v>73</v>
      </c>
      <c r="C29" s="145">
        <v>6009</v>
      </c>
      <c r="D29" s="44">
        <v>1606</v>
      </c>
      <c r="E29" s="44">
        <v>1206</v>
      </c>
      <c r="F29" s="33">
        <v>256</v>
      </c>
      <c r="G29" s="33">
        <v>76</v>
      </c>
      <c r="H29" s="33">
        <v>127</v>
      </c>
      <c r="I29" s="41">
        <f t="shared" si="0"/>
        <v>3271</v>
      </c>
      <c r="J29" s="41">
        <f t="shared" si="1"/>
        <v>9280</v>
      </c>
      <c r="K29" s="49">
        <f t="shared" si="2"/>
        <v>35.247844827586206</v>
      </c>
    </row>
    <row r="30" spans="1:11" x14ac:dyDescent="0.25">
      <c r="A30" s="414"/>
      <c r="B30" s="29" t="s">
        <v>74</v>
      </c>
      <c r="C30" s="145">
        <v>2433</v>
      </c>
      <c r="D30" s="33">
        <v>462</v>
      </c>
      <c r="E30" s="33">
        <v>617</v>
      </c>
      <c r="F30" s="33">
        <v>148</v>
      </c>
      <c r="G30" s="33">
        <v>35</v>
      </c>
      <c r="H30" s="33">
        <v>41</v>
      </c>
      <c r="I30" s="41">
        <f t="shared" si="0"/>
        <v>1303</v>
      </c>
      <c r="J30" s="41">
        <f t="shared" si="1"/>
        <v>3736</v>
      </c>
      <c r="K30" s="49">
        <f t="shared" si="2"/>
        <v>34.876873661670238</v>
      </c>
    </row>
    <row r="31" spans="1:11" x14ac:dyDescent="0.25">
      <c r="A31" s="414"/>
      <c r="B31" s="29" t="s">
        <v>75</v>
      </c>
      <c r="C31" s="145">
        <v>2444</v>
      </c>
      <c r="D31" s="33">
        <v>682</v>
      </c>
      <c r="E31" s="33">
        <v>652</v>
      </c>
      <c r="F31" s="33">
        <v>134</v>
      </c>
      <c r="G31" s="33">
        <v>39</v>
      </c>
      <c r="H31" s="33">
        <v>68</v>
      </c>
      <c r="I31" s="41">
        <f t="shared" si="0"/>
        <v>1575</v>
      </c>
      <c r="J31" s="41">
        <f t="shared" si="1"/>
        <v>4019</v>
      </c>
      <c r="K31" s="49">
        <f t="shared" si="2"/>
        <v>39.188852948494649</v>
      </c>
    </row>
    <row r="32" spans="1:11" x14ac:dyDescent="0.25">
      <c r="A32" s="414"/>
      <c r="B32" s="29" t="s">
        <v>76</v>
      </c>
      <c r="C32" s="145">
        <v>2472</v>
      </c>
      <c r="D32" s="33">
        <v>125</v>
      </c>
      <c r="E32" s="33">
        <v>231</v>
      </c>
      <c r="F32" s="33">
        <v>32</v>
      </c>
      <c r="G32" s="33">
        <v>22</v>
      </c>
      <c r="H32" s="33">
        <v>33</v>
      </c>
      <c r="I32" s="41">
        <f t="shared" si="0"/>
        <v>443</v>
      </c>
      <c r="J32" s="41">
        <f t="shared" si="1"/>
        <v>2915</v>
      </c>
      <c r="K32" s="49">
        <f t="shared" si="2"/>
        <v>15.197255574614065</v>
      </c>
    </row>
    <row r="33" spans="1:11" x14ac:dyDescent="0.25">
      <c r="A33" s="414"/>
      <c r="B33" s="29" t="s">
        <v>77</v>
      </c>
      <c r="C33" s="144">
        <v>904</v>
      </c>
      <c r="D33" s="33">
        <v>42</v>
      </c>
      <c r="E33" s="33">
        <v>57</v>
      </c>
      <c r="F33" s="33">
        <v>14</v>
      </c>
      <c r="G33" s="33">
        <v>7</v>
      </c>
      <c r="H33" s="33">
        <v>12</v>
      </c>
      <c r="I33" s="41">
        <f t="shared" si="0"/>
        <v>132</v>
      </c>
      <c r="J33" s="41">
        <f t="shared" si="1"/>
        <v>1036</v>
      </c>
      <c r="K33" s="49">
        <f t="shared" si="2"/>
        <v>12.741312741312742</v>
      </c>
    </row>
    <row r="34" spans="1:11" x14ac:dyDescent="0.25">
      <c r="A34" s="414"/>
      <c r="B34" s="29" t="s">
        <v>78</v>
      </c>
      <c r="C34" s="144">
        <v>137</v>
      </c>
      <c r="D34" s="33">
        <v>41</v>
      </c>
      <c r="E34" s="33">
        <v>15</v>
      </c>
      <c r="F34" s="33">
        <v>1</v>
      </c>
      <c r="G34" s="33">
        <v>1</v>
      </c>
      <c r="H34" s="33">
        <v>3</v>
      </c>
      <c r="I34" s="41">
        <f t="shared" si="0"/>
        <v>61</v>
      </c>
      <c r="J34" s="41">
        <f t="shared" si="1"/>
        <v>198</v>
      </c>
      <c r="K34" s="49">
        <f t="shared" si="2"/>
        <v>30.808080808080806</v>
      </c>
    </row>
    <row r="35" spans="1:11" x14ac:dyDescent="0.25">
      <c r="A35" s="414"/>
      <c r="B35" s="29" t="s">
        <v>79</v>
      </c>
      <c r="C35" s="145">
        <v>2924</v>
      </c>
      <c r="D35" s="33">
        <v>416</v>
      </c>
      <c r="E35" s="33">
        <v>438</v>
      </c>
      <c r="F35" s="33">
        <v>84</v>
      </c>
      <c r="G35" s="33">
        <v>40</v>
      </c>
      <c r="H35" s="33">
        <v>77</v>
      </c>
      <c r="I35" s="41">
        <f t="shared" si="0"/>
        <v>1055</v>
      </c>
      <c r="J35" s="41">
        <f t="shared" si="1"/>
        <v>3979</v>
      </c>
      <c r="K35" s="49">
        <f t="shared" si="2"/>
        <v>26.514199547625033</v>
      </c>
    </row>
    <row r="36" spans="1:11" x14ac:dyDescent="0.25">
      <c r="A36" s="414"/>
      <c r="B36" s="29" t="s">
        <v>80</v>
      </c>
      <c r="C36" s="145">
        <v>2288</v>
      </c>
      <c r="D36" s="44">
        <v>1207</v>
      </c>
      <c r="E36" s="44">
        <v>1414</v>
      </c>
      <c r="F36" s="33">
        <v>246</v>
      </c>
      <c r="G36" s="33">
        <v>81</v>
      </c>
      <c r="H36" s="33">
        <v>182</v>
      </c>
      <c r="I36" s="41">
        <f t="shared" si="0"/>
        <v>3130</v>
      </c>
      <c r="J36" s="41">
        <f t="shared" si="1"/>
        <v>5418</v>
      </c>
      <c r="K36" s="49">
        <f t="shared" si="2"/>
        <v>57.770394979697301</v>
      </c>
    </row>
    <row r="37" spans="1:11" x14ac:dyDescent="0.25">
      <c r="A37" s="414"/>
      <c r="B37" s="29" t="s">
        <v>81</v>
      </c>
      <c r="C37" s="144">
        <v>453</v>
      </c>
      <c r="D37" s="33">
        <v>43</v>
      </c>
      <c r="E37" s="33">
        <v>49</v>
      </c>
      <c r="F37" s="33">
        <v>6</v>
      </c>
      <c r="G37" s="33">
        <v>9</v>
      </c>
      <c r="H37" s="33">
        <v>11</v>
      </c>
      <c r="I37" s="41">
        <f t="shared" si="0"/>
        <v>118</v>
      </c>
      <c r="J37" s="41">
        <f t="shared" si="1"/>
        <v>571</v>
      </c>
      <c r="K37" s="49">
        <f t="shared" si="2"/>
        <v>20.665499124343256</v>
      </c>
    </row>
    <row r="38" spans="1:11" x14ac:dyDescent="0.25">
      <c r="A38" s="414" t="s">
        <v>129</v>
      </c>
      <c r="B38" s="29" t="s">
        <v>82</v>
      </c>
      <c r="C38" s="145">
        <v>5832</v>
      </c>
      <c r="D38" s="33">
        <v>454</v>
      </c>
      <c r="E38" s="33">
        <v>420</v>
      </c>
      <c r="F38" s="33">
        <v>37</v>
      </c>
      <c r="G38" s="33">
        <v>55</v>
      </c>
      <c r="H38" s="33">
        <v>63</v>
      </c>
      <c r="I38" s="41">
        <f t="shared" si="0"/>
        <v>1029</v>
      </c>
      <c r="J38" s="41">
        <f t="shared" si="1"/>
        <v>6861</v>
      </c>
      <c r="K38" s="49">
        <f t="shared" si="2"/>
        <v>14.997813729777002</v>
      </c>
    </row>
    <row r="39" spans="1:11" x14ac:dyDescent="0.25">
      <c r="A39" s="414"/>
      <c r="B39" s="29" t="s">
        <v>83</v>
      </c>
      <c r="C39" s="145">
        <v>1594</v>
      </c>
      <c r="D39" s="33">
        <v>75</v>
      </c>
      <c r="E39" s="33">
        <v>85</v>
      </c>
      <c r="F39" s="33">
        <v>27</v>
      </c>
      <c r="G39" s="33">
        <v>11</v>
      </c>
      <c r="H39" s="33">
        <v>25</v>
      </c>
      <c r="I39" s="41">
        <f t="shared" si="0"/>
        <v>223</v>
      </c>
      <c r="J39" s="41">
        <f t="shared" si="1"/>
        <v>1817</v>
      </c>
      <c r="K39" s="49">
        <f t="shared" si="2"/>
        <v>12.272977435332967</v>
      </c>
    </row>
    <row r="40" spans="1:11" x14ac:dyDescent="0.25">
      <c r="A40" s="414"/>
      <c r="B40" s="29" t="s">
        <v>84</v>
      </c>
      <c r="C40" s="145">
        <v>3216</v>
      </c>
      <c r="D40" s="33">
        <v>281</v>
      </c>
      <c r="E40" s="33">
        <v>266</v>
      </c>
      <c r="F40" s="33">
        <v>56</v>
      </c>
      <c r="G40" s="33">
        <v>35</v>
      </c>
      <c r="H40" s="33">
        <v>39</v>
      </c>
      <c r="I40" s="41">
        <f t="shared" si="0"/>
        <v>677</v>
      </c>
      <c r="J40" s="41">
        <f t="shared" si="1"/>
        <v>3893</v>
      </c>
      <c r="K40" s="49">
        <f t="shared" si="2"/>
        <v>17.390187516054457</v>
      </c>
    </row>
    <row r="41" spans="1:11" x14ac:dyDescent="0.25">
      <c r="A41" s="414"/>
      <c r="B41" s="29" t="s">
        <v>85</v>
      </c>
      <c r="C41" s="145">
        <v>2725</v>
      </c>
      <c r="D41" s="33">
        <v>569</v>
      </c>
      <c r="E41" s="33">
        <v>436</v>
      </c>
      <c r="F41" s="33">
        <v>74</v>
      </c>
      <c r="G41" s="33">
        <v>30</v>
      </c>
      <c r="H41" s="33">
        <v>58</v>
      </c>
      <c r="I41" s="41">
        <f t="shared" si="0"/>
        <v>1167</v>
      </c>
      <c r="J41" s="41">
        <f t="shared" si="1"/>
        <v>3892</v>
      </c>
      <c r="K41" s="49">
        <f t="shared" si="2"/>
        <v>29.984583761562178</v>
      </c>
    </row>
    <row r="42" spans="1:11" x14ac:dyDescent="0.25">
      <c r="A42" s="414"/>
      <c r="B42" s="29" t="s">
        <v>86</v>
      </c>
      <c r="C42" s="145">
        <v>1816</v>
      </c>
      <c r="D42" s="33">
        <v>100</v>
      </c>
      <c r="E42" s="33">
        <v>151</v>
      </c>
      <c r="F42" s="33">
        <v>9</v>
      </c>
      <c r="G42" s="33">
        <v>15</v>
      </c>
      <c r="H42" s="33">
        <v>21</v>
      </c>
      <c r="I42" s="41">
        <f t="shared" si="0"/>
        <v>296</v>
      </c>
      <c r="J42" s="41">
        <f t="shared" si="1"/>
        <v>2112</v>
      </c>
      <c r="K42" s="49">
        <f t="shared" si="2"/>
        <v>14.015151515151514</v>
      </c>
    </row>
    <row r="43" spans="1:11" x14ac:dyDescent="0.25">
      <c r="A43" s="414"/>
      <c r="B43" s="29" t="s">
        <v>87</v>
      </c>
      <c r="C43" s="145">
        <v>1900</v>
      </c>
      <c r="D43" s="33">
        <v>71</v>
      </c>
      <c r="E43" s="33">
        <v>111</v>
      </c>
      <c r="F43" s="33">
        <v>17</v>
      </c>
      <c r="G43" s="33">
        <v>22</v>
      </c>
      <c r="H43" s="33">
        <v>17</v>
      </c>
      <c r="I43" s="41">
        <f t="shared" si="0"/>
        <v>238</v>
      </c>
      <c r="J43" s="41">
        <f t="shared" si="1"/>
        <v>2138</v>
      </c>
      <c r="K43" s="49">
        <f t="shared" si="2"/>
        <v>11.131898971000934</v>
      </c>
    </row>
    <row r="44" spans="1:11" x14ac:dyDescent="0.25">
      <c r="A44" s="414"/>
      <c r="B44" s="29" t="s">
        <v>88</v>
      </c>
      <c r="C44" s="144">
        <v>420</v>
      </c>
      <c r="D44" s="33">
        <v>31</v>
      </c>
      <c r="E44" s="33">
        <v>25</v>
      </c>
      <c r="F44" s="33">
        <v>5</v>
      </c>
      <c r="G44" s="33">
        <v>5</v>
      </c>
      <c r="H44" s="33">
        <v>3</v>
      </c>
      <c r="I44" s="41">
        <f t="shared" si="0"/>
        <v>69</v>
      </c>
      <c r="J44" s="41">
        <f t="shared" si="1"/>
        <v>489</v>
      </c>
      <c r="K44" s="49">
        <f t="shared" si="2"/>
        <v>14.110429447852759</v>
      </c>
    </row>
    <row r="45" spans="1:11" x14ac:dyDescent="0.25">
      <c r="A45" s="414" t="s">
        <v>130</v>
      </c>
      <c r="B45" s="29" t="s">
        <v>89</v>
      </c>
      <c r="C45" s="145">
        <v>1859</v>
      </c>
      <c r="D45" s="44">
        <v>1899</v>
      </c>
      <c r="E45" s="33">
        <v>971</v>
      </c>
      <c r="F45" s="33">
        <v>227</v>
      </c>
      <c r="G45" s="33">
        <v>67</v>
      </c>
      <c r="H45" s="33">
        <v>123</v>
      </c>
      <c r="I45" s="41">
        <f t="shared" si="0"/>
        <v>3287</v>
      </c>
      <c r="J45" s="41">
        <f t="shared" si="1"/>
        <v>5146</v>
      </c>
      <c r="K45" s="49">
        <f t="shared" si="2"/>
        <v>63.874854255732608</v>
      </c>
    </row>
    <row r="46" spans="1:11" x14ac:dyDescent="0.25">
      <c r="A46" s="414"/>
      <c r="B46" s="29" t="s">
        <v>90</v>
      </c>
      <c r="C46" s="145">
        <v>3451</v>
      </c>
      <c r="D46" s="44">
        <v>2846</v>
      </c>
      <c r="E46" s="44">
        <v>1311</v>
      </c>
      <c r="F46" s="33">
        <v>343</v>
      </c>
      <c r="G46" s="33">
        <v>74</v>
      </c>
      <c r="H46" s="33">
        <v>157</v>
      </c>
      <c r="I46" s="41">
        <f t="shared" si="0"/>
        <v>4731</v>
      </c>
      <c r="J46" s="41">
        <f t="shared" si="1"/>
        <v>8182</v>
      </c>
      <c r="K46" s="49">
        <f t="shared" si="2"/>
        <v>57.822048398924466</v>
      </c>
    </row>
    <row r="47" spans="1:11" x14ac:dyDescent="0.25">
      <c r="A47" s="414"/>
      <c r="B47" s="29" t="s">
        <v>91</v>
      </c>
      <c r="C47" s="145">
        <v>2848</v>
      </c>
      <c r="D47" s="44">
        <v>977</v>
      </c>
      <c r="E47" s="33">
        <v>492</v>
      </c>
      <c r="F47" s="33">
        <v>130</v>
      </c>
      <c r="G47" s="33">
        <v>30</v>
      </c>
      <c r="H47" s="33">
        <v>57</v>
      </c>
      <c r="I47" s="41">
        <f t="shared" si="0"/>
        <v>1686</v>
      </c>
      <c r="J47" s="41">
        <f t="shared" si="1"/>
        <v>4534</v>
      </c>
      <c r="K47" s="49">
        <f t="shared" si="2"/>
        <v>37.185707984119979</v>
      </c>
    </row>
    <row r="48" spans="1:11" x14ac:dyDescent="0.25">
      <c r="A48" s="414"/>
      <c r="B48" s="29" t="s">
        <v>92</v>
      </c>
      <c r="C48" s="145">
        <v>2000</v>
      </c>
      <c r="D48" s="33">
        <v>362</v>
      </c>
      <c r="E48" s="33">
        <v>355</v>
      </c>
      <c r="F48" s="33">
        <v>95</v>
      </c>
      <c r="G48" s="33">
        <v>29</v>
      </c>
      <c r="H48" s="33">
        <v>53</v>
      </c>
      <c r="I48" s="41">
        <f t="shared" si="0"/>
        <v>894</v>
      </c>
      <c r="J48" s="41">
        <f t="shared" si="1"/>
        <v>2894</v>
      </c>
      <c r="K48" s="49">
        <f t="shared" si="2"/>
        <v>30.891499654457498</v>
      </c>
    </row>
    <row r="49" spans="1:11" x14ac:dyDescent="0.25">
      <c r="A49" s="414"/>
      <c r="B49" s="29" t="s">
        <v>93</v>
      </c>
      <c r="C49" s="145">
        <v>5597</v>
      </c>
      <c r="D49" s="44">
        <v>2538</v>
      </c>
      <c r="E49" s="44">
        <v>1321</v>
      </c>
      <c r="F49" s="33">
        <v>349</v>
      </c>
      <c r="G49" s="33">
        <v>63</v>
      </c>
      <c r="H49" s="33">
        <v>171</v>
      </c>
      <c r="I49" s="41">
        <f t="shared" si="0"/>
        <v>4442</v>
      </c>
      <c r="J49" s="41">
        <f t="shared" si="1"/>
        <v>10039</v>
      </c>
      <c r="K49" s="49">
        <f t="shared" si="2"/>
        <v>44.247435003486402</v>
      </c>
    </row>
    <row r="50" spans="1:11" x14ac:dyDescent="0.25">
      <c r="A50" s="414"/>
      <c r="B50" s="29" t="s">
        <v>94</v>
      </c>
      <c r="C50" s="145">
        <v>5712</v>
      </c>
      <c r="D50" s="44">
        <v>2572</v>
      </c>
      <c r="E50" s="44">
        <v>1654</v>
      </c>
      <c r="F50" s="33">
        <v>502</v>
      </c>
      <c r="G50" s="33">
        <v>100</v>
      </c>
      <c r="H50" s="33">
        <v>254</v>
      </c>
      <c r="I50" s="41">
        <f t="shared" si="0"/>
        <v>5082</v>
      </c>
      <c r="J50" s="41">
        <f t="shared" si="1"/>
        <v>10794</v>
      </c>
      <c r="K50" s="49">
        <f t="shared" si="2"/>
        <v>47.081712062256805</v>
      </c>
    </row>
    <row r="51" spans="1:11" x14ac:dyDescent="0.25">
      <c r="A51" s="414"/>
      <c r="B51" s="29" t="s">
        <v>95</v>
      </c>
      <c r="C51" s="145">
        <v>2903</v>
      </c>
      <c r="D51" s="33">
        <v>335</v>
      </c>
      <c r="E51" s="33">
        <v>473</v>
      </c>
      <c r="F51" s="33">
        <v>67</v>
      </c>
      <c r="G51" s="33">
        <v>39</v>
      </c>
      <c r="H51" s="33">
        <v>65</v>
      </c>
      <c r="I51" s="41">
        <f t="shared" si="0"/>
        <v>979</v>
      </c>
      <c r="J51" s="41">
        <f t="shared" si="1"/>
        <v>3882</v>
      </c>
      <c r="K51" s="49">
        <f t="shared" si="2"/>
        <v>25.21895929933024</v>
      </c>
    </row>
    <row r="52" spans="1:11" x14ac:dyDescent="0.25">
      <c r="A52" s="414"/>
      <c r="B52" s="29" t="s">
        <v>96</v>
      </c>
      <c r="C52" s="145">
        <v>6049</v>
      </c>
      <c r="D52" s="44">
        <v>1300</v>
      </c>
      <c r="E52" s="33">
        <v>997</v>
      </c>
      <c r="F52" s="33">
        <v>240</v>
      </c>
      <c r="G52" s="33">
        <v>104</v>
      </c>
      <c r="H52" s="33">
        <v>142</v>
      </c>
      <c r="I52" s="41">
        <f t="shared" si="0"/>
        <v>2783</v>
      </c>
      <c r="J52" s="41">
        <f t="shared" si="1"/>
        <v>8832</v>
      </c>
      <c r="K52" s="49">
        <f t="shared" si="2"/>
        <v>31.510416666666668</v>
      </c>
    </row>
    <row r="53" spans="1:11" x14ac:dyDescent="0.25">
      <c r="A53" s="414"/>
      <c r="B53" s="29" t="s">
        <v>97</v>
      </c>
      <c r="C53" s="145">
        <v>1585</v>
      </c>
      <c r="D53" s="33">
        <v>507</v>
      </c>
      <c r="E53" s="33">
        <v>264</v>
      </c>
      <c r="F53" s="33">
        <v>82</v>
      </c>
      <c r="G53" s="33">
        <v>17</v>
      </c>
      <c r="H53" s="33">
        <v>56</v>
      </c>
      <c r="I53" s="41">
        <f t="shared" si="0"/>
        <v>926</v>
      </c>
      <c r="J53" s="41">
        <f t="shared" si="1"/>
        <v>2511</v>
      </c>
      <c r="K53" s="49">
        <f t="shared" si="2"/>
        <v>36.877737953006772</v>
      </c>
    </row>
    <row r="54" spans="1:11" x14ac:dyDescent="0.25">
      <c r="A54" s="414"/>
      <c r="B54" s="29" t="s">
        <v>98</v>
      </c>
      <c r="C54" s="145">
        <v>3777</v>
      </c>
      <c r="D54" s="33">
        <v>245</v>
      </c>
      <c r="E54" s="33">
        <v>439</v>
      </c>
      <c r="F54" s="33">
        <v>111</v>
      </c>
      <c r="G54" s="33">
        <v>43</v>
      </c>
      <c r="H54" s="33">
        <v>85</v>
      </c>
      <c r="I54" s="41">
        <f t="shared" si="0"/>
        <v>923</v>
      </c>
      <c r="J54" s="41">
        <f t="shared" si="1"/>
        <v>4700</v>
      </c>
      <c r="K54" s="49">
        <f t="shared" si="2"/>
        <v>19.638297872340427</v>
      </c>
    </row>
    <row r="55" spans="1:11" x14ac:dyDescent="0.25">
      <c r="A55" s="414" t="s">
        <v>131</v>
      </c>
      <c r="B55" s="29" t="s">
        <v>99</v>
      </c>
      <c r="C55" s="145">
        <v>5700</v>
      </c>
      <c r="D55" s="44">
        <v>6193</v>
      </c>
      <c r="E55" s="44">
        <v>2633</v>
      </c>
      <c r="F55" s="33">
        <v>676</v>
      </c>
      <c r="G55" s="33">
        <v>122</v>
      </c>
      <c r="H55" s="33">
        <v>383</v>
      </c>
      <c r="I55" s="41">
        <f t="shared" si="0"/>
        <v>10007</v>
      </c>
      <c r="J55" s="41">
        <f t="shared" si="1"/>
        <v>15707</v>
      </c>
      <c r="K55" s="49">
        <f t="shared" si="2"/>
        <v>63.710447571146624</v>
      </c>
    </row>
    <row r="56" spans="1:11" x14ac:dyDescent="0.25">
      <c r="A56" s="414"/>
      <c r="B56" s="29" t="s">
        <v>100</v>
      </c>
      <c r="C56" s="145">
        <v>5162</v>
      </c>
      <c r="D56" s="44">
        <v>3104</v>
      </c>
      <c r="E56" s="44">
        <v>1289</v>
      </c>
      <c r="F56" s="33">
        <v>337</v>
      </c>
      <c r="G56" s="33">
        <v>72</v>
      </c>
      <c r="H56" s="33">
        <v>168</v>
      </c>
      <c r="I56" s="41">
        <f t="shared" si="0"/>
        <v>4970</v>
      </c>
      <c r="J56" s="41">
        <f t="shared" si="1"/>
        <v>10132</v>
      </c>
      <c r="K56" s="49">
        <f t="shared" si="2"/>
        <v>49.052506908803792</v>
      </c>
    </row>
    <row r="57" spans="1:11" x14ac:dyDescent="0.25">
      <c r="A57" s="414"/>
      <c r="B57" s="29" t="s">
        <v>101</v>
      </c>
      <c r="C57" s="145">
        <v>3497</v>
      </c>
      <c r="D57" s="44">
        <v>1620</v>
      </c>
      <c r="E57" s="33">
        <v>936</v>
      </c>
      <c r="F57" s="33">
        <v>217</v>
      </c>
      <c r="G57" s="33">
        <v>48</v>
      </c>
      <c r="H57" s="33">
        <v>111</v>
      </c>
      <c r="I57" s="41">
        <f t="shared" si="0"/>
        <v>2932</v>
      </c>
      <c r="J57" s="41">
        <f t="shared" si="1"/>
        <v>6429</v>
      </c>
      <c r="K57" s="49">
        <f t="shared" si="2"/>
        <v>45.605848498988955</v>
      </c>
    </row>
    <row r="58" spans="1:11" x14ac:dyDescent="0.25">
      <c r="A58" s="414"/>
      <c r="B58" s="29" t="s">
        <v>102</v>
      </c>
      <c r="C58" s="145">
        <v>3596</v>
      </c>
      <c r="D58" s="33">
        <v>832</v>
      </c>
      <c r="E58" s="33">
        <v>714</v>
      </c>
      <c r="F58" s="33">
        <v>172</v>
      </c>
      <c r="G58" s="33">
        <v>62</v>
      </c>
      <c r="H58" s="33">
        <v>123</v>
      </c>
      <c r="I58" s="41">
        <f t="shared" si="0"/>
        <v>1903</v>
      </c>
      <c r="J58" s="41">
        <f t="shared" si="1"/>
        <v>5499</v>
      </c>
      <c r="K58" s="49">
        <f t="shared" si="2"/>
        <v>34.60629205310056</v>
      </c>
    </row>
    <row r="59" spans="1:11" x14ac:dyDescent="0.25">
      <c r="A59" s="414"/>
      <c r="B59" s="29" t="s">
        <v>103</v>
      </c>
      <c r="C59" s="145">
        <v>5024</v>
      </c>
      <c r="D59" s="44">
        <v>941</v>
      </c>
      <c r="E59" s="44">
        <v>1361</v>
      </c>
      <c r="F59" s="33">
        <v>192</v>
      </c>
      <c r="G59" s="33">
        <v>110</v>
      </c>
      <c r="H59" s="33">
        <v>133</v>
      </c>
      <c r="I59" s="41">
        <f t="shared" si="0"/>
        <v>2737</v>
      </c>
      <c r="J59" s="41">
        <f t="shared" si="1"/>
        <v>7761</v>
      </c>
      <c r="K59" s="49">
        <f t="shared" si="2"/>
        <v>35.266073959541295</v>
      </c>
    </row>
    <row r="60" spans="1:11" x14ac:dyDescent="0.25">
      <c r="A60" s="414" t="s">
        <v>132</v>
      </c>
      <c r="B60" s="29" t="s">
        <v>104</v>
      </c>
      <c r="C60" s="145">
        <v>7478</v>
      </c>
      <c r="D60" s="44">
        <v>3433</v>
      </c>
      <c r="E60" s="44">
        <v>1575</v>
      </c>
      <c r="F60" s="33">
        <v>378</v>
      </c>
      <c r="G60" s="33">
        <v>109</v>
      </c>
      <c r="H60" s="33">
        <v>211</v>
      </c>
      <c r="I60" s="41">
        <f t="shared" si="0"/>
        <v>5706</v>
      </c>
      <c r="J60" s="41">
        <f t="shared" si="1"/>
        <v>13184</v>
      </c>
      <c r="K60" s="49">
        <f t="shared" si="2"/>
        <v>43.279733009708735</v>
      </c>
    </row>
    <row r="61" spans="1:11" x14ac:dyDescent="0.25">
      <c r="A61" s="414"/>
      <c r="B61" s="29" t="s">
        <v>105</v>
      </c>
      <c r="C61" s="145">
        <v>4618</v>
      </c>
      <c r="D61" s="44">
        <v>1507</v>
      </c>
      <c r="E61" s="33">
        <v>882</v>
      </c>
      <c r="F61" s="33">
        <v>207</v>
      </c>
      <c r="G61" s="33">
        <v>66</v>
      </c>
      <c r="H61" s="33">
        <v>111</v>
      </c>
      <c r="I61" s="41">
        <f t="shared" si="0"/>
        <v>2773</v>
      </c>
      <c r="J61" s="41">
        <f t="shared" si="1"/>
        <v>7391</v>
      </c>
      <c r="K61" s="49">
        <f t="shared" si="2"/>
        <v>37.518603707211476</v>
      </c>
    </row>
    <row r="62" spans="1:11" x14ac:dyDescent="0.25">
      <c r="A62" s="414"/>
      <c r="B62" s="29" t="s">
        <v>106</v>
      </c>
      <c r="C62" s="144">
        <v>938</v>
      </c>
      <c r="D62" s="33">
        <v>116</v>
      </c>
      <c r="E62" s="33">
        <v>171</v>
      </c>
      <c r="F62" s="33">
        <v>48</v>
      </c>
      <c r="G62" s="33">
        <v>14</v>
      </c>
      <c r="H62" s="33">
        <v>19</v>
      </c>
      <c r="I62" s="41">
        <f t="shared" si="0"/>
        <v>368</v>
      </c>
      <c r="J62" s="41">
        <f t="shared" si="1"/>
        <v>1306</v>
      </c>
      <c r="K62" s="49">
        <f t="shared" si="2"/>
        <v>28.177641653905056</v>
      </c>
    </row>
    <row r="63" spans="1:11" x14ac:dyDescent="0.25">
      <c r="A63" s="415" t="s">
        <v>134</v>
      </c>
      <c r="B63" s="29" t="s">
        <v>107</v>
      </c>
      <c r="C63" s="145">
        <v>3073</v>
      </c>
      <c r="D63" s="33">
        <v>625</v>
      </c>
      <c r="E63" s="33">
        <v>505</v>
      </c>
      <c r="F63" s="33">
        <v>87</v>
      </c>
      <c r="G63" s="33">
        <v>43</v>
      </c>
      <c r="H63" s="33">
        <v>74</v>
      </c>
      <c r="I63" s="41">
        <f t="shared" si="0"/>
        <v>1334</v>
      </c>
      <c r="J63" s="41">
        <f t="shared" si="1"/>
        <v>4407</v>
      </c>
      <c r="K63" s="49">
        <f t="shared" si="2"/>
        <v>30.270024960290449</v>
      </c>
    </row>
    <row r="64" spans="1:11" x14ac:dyDescent="0.25">
      <c r="A64" s="415"/>
      <c r="B64" s="29" t="s">
        <v>108</v>
      </c>
      <c r="C64" s="145">
        <v>2108</v>
      </c>
      <c r="D64" s="33">
        <v>843</v>
      </c>
      <c r="E64" s="33">
        <v>485</v>
      </c>
      <c r="F64" s="33">
        <v>134</v>
      </c>
      <c r="G64" s="33">
        <v>64</v>
      </c>
      <c r="H64" s="33">
        <v>78</v>
      </c>
      <c r="I64" s="41">
        <f t="shared" si="0"/>
        <v>1604</v>
      </c>
      <c r="J64" s="41">
        <f t="shared" si="1"/>
        <v>3712</v>
      </c>
      <c r="K64" s="49">
        <f t="shared" si="2"/>
        <v>43.211206896551722</v>
      </c>
    </row>
    <row r="65" spans="1:11" x14ac:dyDescent="0.25">
      <c r="A65" s="415"/>
      <c r="B65" s="29" t="s">
        <v>109</v>
      </c>
      <c r="C65" s="145">
        <v>1080</v>
      </c>
      <c r="D65" s="33">
        <v>375</v>
      </c>
      <c r="E65" s="33">
        <v>233</v>
      </c>
      <c r="F65" s="33">
        <v>61</v>
      </c>
      <c r="G65" s="33">
        <v>14</v>
      </c>
      <c r="H65" s="33">
        <v>24</v>
      </c>
      <c r="I65" s="41">
        <f t="shared" si="0"/>
        <v>707</v>
      </c>
      <c r="J65" s="41">
        <f t="shared" si="1"/>
        <v>1787</v>
      </c>
      <c r="K65" s="49">
        <f t="shared" si="2"/>
        <v>39.5635142697258</v>
      </c>
    </row>
    <row r="66" spans="1:11" x14ac:dyDescent="0.25">
      <c r="A66" s="415"/>
      <c r="B66" s="29" t="s">
        <v>110</v>
      </c>
      <c r="C66" s="145">
        <v>1465</v>
      </c>
      <c r="D66" s="33">
        <v>739</v>
      </c>
      <c r="E66" s="33">
        <v>787</v>
      </c>
      <c r="F66" s="33">
        <v>191</v>
      </c>
      <c r="G66" s="33">
        <v>41</v>
      </c>
      <c r="H66" s="33">
        <v>128</v>
      </c>
      <c r="I66" s="41">
        <f t="shared" si="0"/>
        <v>1886</v>
      </c>
      <c r="J66" s="41">
        <f t="shared" si="1"/>
        <v>3351</v>
      </c>
      <c r="K66" s="49">
        <f t="shared" si="2"/>
        <v>56.281706953148316</v>
      </c>
    </row>
    <row r="67" spans="1:11" x14ac:dyDescent="0.25">
      <c r="A67" s="415"/>
      <c r="B67" s="29" t="s">
        <v>111</v>
      </c>
      <c r="C67" s="144">
        <v>933</v>
      </c>
      <c r="D67" s="33">
        <v>292</v>
      </c>
      <c r="E67" s="33">
        <v>381</v>
      </c>
      <c r="F67" s="33">
        <v>73</v>
      </c>
      <c r="G67" s="33">
        <v>33</v>
      </c>
      <c r="H67" s="33">
        <v>62</v>
      </c>
      <c r="I67" s="41">
        <f t="shared" si="0"/>
        <v>841</v>
      </c>
      <c r="J67" s="41">
        <f t="shared" si="1"/>
        <v>1774</v>
      </c>
      <c r="K67" s="49">
        <f t="shared" si="2"/>
        <v>47.40698985343856</v>
      </c>
    </row>
    <row r="68" spans="1:11" x14ac:dyDescent="0.25">
      <c r="A68" s="415"/>
      <c r="B68" s="29" t="s">
        <v>112</v>
      </c>
      <c r="C68" s="145">
        <v>1408</v>
      </c>
      <c r="D68" s="33">
        <v>390</v>
      </c>
      <c r="E68" s="33">
        <v>305</v>
      </c>
      <c r="F68" s="33">
        <v>70</v>
      </c>
      <c r="G68" s="33">
        <v>17</v>
      </c>
      <c r="H68" s="33">
        <v>50</v>
      </c>
      <c r="I68" s="41">
        <f t="shared" si="0"/>
        <v>832</v>
      </c>
      <c r="J68" s="41">
        <f t="shared" si="1"/>
        <v>2240</v>
      </c>
      <c r="K68" s="49">
        <f t="shared" si="2"/>
        <v>37.142857142857146</v>
      </c>
    </row>
    <row r="69" spans="1:11" x14ac:dyDescent="0.25">
      <c r="A69" s="415"/>
      <c r="B69" s="29" t="s">
        <v>113</v>
      </c>
      <c r="C69" s="145">
        <v>1880</v>
      </c>
      <c r="D69" s="33">
        <v>130</v>
      </c>
      <c r="E69" s="33">
        <v>184</v>
      </c>
      <c r="F69" s="33">
        <v>30</v>
      </c>
      <c r="G69" s="33">
        <v>26</v>
      </c>
      <c r="H69" s="33">
        <v>21</v>
      </c>
      <c r="I69" s="41">
        <f t="shared" si="0"/>
        <v>391</v>
      </c>
      <c r="J69" s="41">
        <f t="shared" si="1"/>
        <v>2271</v>
      </c>
      <c r="K69" s="49">
        <f t="shared" si="2"/>
        <v>17.217084984588286</v>
      </c>
    </row>
    <row r="70" spans="1:11" x14ac:dyDescent="0.25">
      <c r="A70" s="415"/>
      <c r="B70" s="29" t="s">
        <v>114</v>
      </c>
      <c r="C70" s="145">
        <v>2687</v>
      </c>
      <c r="D70" s="33">
        <v>91</v>
      </c>
      <c r="E70" s="33">
        <v>159</v>
      </c>
      <c r="F70" s="33">
        <v>17</v>
      </c>
      <c r="G70" s="33">
        <v>24</v>
      </c>
      <c r="H70" s="33">
        <v>20</v>
      </c>
      <c r="I70" s="41">
        <f t="shared" si="0"/>
        <v>311</v>
      </c>
      <c r="J70" s="41">
        <f t="shared" si="1"/>
        <v>2998</v>
      </c>
      <c r="K70" s="49">
        <f t="shared" si="2"/>
        <v>10.373582388258839</v>
      </c>
    </row>
    <row r="71" spans="1:11" x14ac:dyDescent="0.25">
      <c r="A71" s="415"/>
      <c r="B71" s="29" t="s">
        <v>115</v>
      </c>
      <c r="C71" s="145">
        <v>1905</v>
      </c>
      <c r="D71" s="33">
        <v>73</v>
      </c>
      <c r="E71" s="33">
        <v>100</v>
      </c>
      <c r="F71" s="33">
        <v>8</v>
      </c>
      <c r="G71" s="33">
        <v>18</v>
      </c>
      <c r="H71" s="33">
        <v>17</v>
      </c>
      <c r="I71" s="41">
        <f t="shared" si="0"/>
        <v>216</v>
      </c>
      <c r="J71" s="41">
        <f t="shared" si="1"/>
        <v>2121</v>
      </c>
      <c r="K71" s="49">
        <f t="shared" si="2"/>
        <v>10.183875530410184</v>
      </c>
    </row>
    <row r="72" spans="1:11" x14ac:dyDescent="0.25">
      <c r="A72" s="414" t="s">
        <v>133</v>
      </c>
      <c r="B72" s="29" t="s">
        <v>116</v>
      </c>
      <c r="C72" s="145">
        <v>6370</v>
      </c>
      <c r="D72" s="33">
        <v>531</v>
      </c>
      <c r="E72" s="33">
        <v>610</v>
      </c>
      <c r="F72" s="33">
        <v>59</v>
      </c>
      <c r="G72" s="33">
        <v>55</v>
      </c>
      <c r="H72" s="33">
        <v>53</v>
      </c>
      <c r="I72" s="41">
        <f t="shared" si="0"/>
        <v>1308</v>
      </c>
      <c r="J72" s="41">
        <f t="shared" si="1"/>
        <v>7678</v>
      </c>
      <c r="K72" s="49">
        <f t="shared" si="2"/>
        <v>17.035686376660589</v>
      </c>
    </row>
    <row r="73" spans="1:11" x14ac:dyDescent="0.25">
      <c r="A73" s="414"/>
      <c r="B73" s="29" t="s">
        <v>117</v>
      </c>
      <c r="C73" s="145">
        <v>2170</v>
      </c>
      <c r="D73" s="33">
        <v>185</v>
      </c>
      <c r="E73" s="33">
        <v>295</v>
      </c>
      <c r="F73" s="33">
        <v>30</v>
      </c>
      <c r="G73" s="33">
        <v>34</v>
      </c>
      <c r="H73" s="33">
        <v>41</v>
      </c>
      <c r="I73" s="41">
        <f t="shared" si="0"/>
        <v>585</v>
      </c>
      <c r="J73" s="41">
        <f t="shared" si="1"/>
        <v>2755</v>
      </c>
      <c r="K73" s="49">
        <f t="shared" si="2"/>
        <v>21.234119782214155</v>
      </c>
    </row>
    <row r="74" spans="1:11" x14ac:dyDescent="0.25">
      <c r="A74" s="414"/>
      <c r="B74" s="29" t="s">
        <v>118</v>
      </c>
      <c r="C74" s="144">
        <v>704</v>
      </c>
      <c r="D74" s="33">
        <v>833</v>
      </c>
      <c r="E74" s="33">
        <v>459</v>
      </c>
      <c r="F74" s="33">
        <v>51</v>
      </c>
      <c r="G74" s="33">
        <v>45</v>
      </c>
      <c r="H74" s="33">
        <v>67</v>
      </c>
      <c r="I74" s="41">
        <f t="shared" ref="I74:I78" si="3">SUM(D74:H74)</f>
        <v>1455</v>
      </c>
      <c r="J74" s="41">
        <f t="shared" ref="J74:J78" si="4">I74+C74</f>
        <v>2159</v>
      </c>
      <c r="K74" s="49">
        <f t="shared" ref="K74:K78" si="5">I74/J74*100</f>
        <v>67.392311255210743</v>
      </c>
    </row>
    <row r="75" spans="1:11" x14ac:dyDescent="0.25">
      <c r="A75" s="414"/>
      <c r="B75" s="29" t="s">
        <v>119</v>
      </c>
      <c r="C75" s="145">
        <v>2582</v>
      </c>
      <c r="D75" s="33">
        <v>214</v>
      </c>
      <c r="E75" s="33">
        <v>317</v>
      </c>
      <c r="F75" s="33">
        <v>35</v>
      </c>
      <c r="G75" s="33">
        <v>37</v>
      </c>
      <c r="H75" s="33">
        <v>42</v>
      </c>
      <c r="I75" s="41">
        <f t="shared" si="3"/>
        <v>645</v>
      </c>
      <c r="J75" s="41">
        <f t="shared" si="4"/>
        <v>3227</v>
      </c>
      <c r="K75" s="49">
        <f t="shared" si="5"/>
        <v>19.987604586303068</v>
      </c>
    </row>
    <row r="76" spans="1:11" x14ac:dyDescent="0.25">
      <c r="A76" s="414"/>
      <c r="B76" s="29" t="s">
        <v>120</v>
      </c>
      <c r="C76" s="145">
        <v>4103</v>
      </c>
      <c r="D76" s="33">
        <v>206</v>
      </c>
      <c r="E76" s="33">
        <v>309</v>
      </c>
      <c r="F76" s="33">
        <v>42</v>
      </c>
      <c r="G76" s="33">
        <v>38</v>
      </c>
      <c r="H76" s="33">
        <v>53</v>
      </c>
      <c r="I76" s="41">
        <f t="shared" si="3"/>
        <v>648</v>
      </c>
      <c r="J76" s="41">
        <f t="shared" si="4"/>
        <v>4751</v>
      </c>
      <c r="K76" s="49">
        <f t="shared" si="5"/>
        <v>13.63923384550621</v>
      </c>
    </row>
    <row r="77" spans="1:11" x14ac:dyDescent="0.25">
      <c r="A77" s="414"/>
      <c r="B77" s="29" t="s">
        <v>121</v>
      </c>
      <c r="C77" s="144">
        <v>649</v>
      </c>
      <c r="D77" s="33">
        <v>133</v>
      </c>
      <c r="E77" s="33">
        <v>64</v>
      </c>
      <c r="F77" s="33">
        <v>10</v>
      </c>
      <c r="G77" s="33">
        <v>9</v>
      </c>
      <c r="H77" s="33">
        <v>9</v>
      </c>
      <c r="I77" s="41">
        <f t="shared" si="3"/>
        <v>225</v>
      </c>
      <c r="J77" s="41">
        <f t="shared" si="4"/>
        <v>874</v>
      </c>
      <c r="K77" s="49">
        <f t="shared" si="5"/>
        <v>25.743707093821509</v>
      </c>
    </row>
    <row r="78" spans="1:11" x14ac:dyDescent="0.25">
      <c r="B78" s="42" t="s">
        <v>122</v>
      </c>
      <c r="C78" s="52">
        <f>SUM(C9:C77)</f>
        <v>224082</v>
      </c>
      <c r="D78" s="53">
        <f>SUM(D9:D77)</f>
        <v>69515</v>
      </c>
      <c r="E78" s="53">
        <f t="shared" ref="E78:H78" si="6">SUM(E9:E77)</f>
        <v>45795</v>
      </c>
      <c r="F78" s="53">
        <f t="shared" si="6"/>
        <v>11600</v>
      </c>
      <c r="G78" s="53">
        <f t="shared" si="6"/>
        <v>3308</v>
      </c>
      <c r="H78" s="53">
        <f t="shared" si="6"/>
        <v>6134</v>
      </c>
      <c r="I78" s="52">
        <f t="shared" si="3"/>
        <v>136352</v>
      </c>
      <c r="J78" s="52">
        <f t="shared" si="4"/>
        <v>360434</v>
      </c>
      <c r="K78" s="104">
        <f t="shared" si="5"/>
        <v>37.829949449829925</v>
      </c>
    </row>
  </sheetData>
  <mergeCells count="21">
    <mergeCell ref="G7:G8"/>
    <mergeCell ref="H7:H8"/>
    <mergeCell ref="I7:I8"/>
    <mergeCell ref="J7:J8"/>
    <mergeCell ref="K7:K8"/>
    <mergeCell ref="C7:C8"/>
    <mergeCell ref="D7:D8"/>
    <mergeCell ref="E7:E8"/>
    <mergeCell ref="F7:F8"/>
    <mergeCell ref="A55:A59"/>
    <mergeCell ref="B7:B8"/>
    <mergeCell ref="A7:A8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</mergeCells>
  <pageMargins left="0.7" right="0.7" top="0.78740157499999996" bottom="0.78740157499999996" header="0.3" footer="0.3"/>
  <ignoredErrors>
    <ignoredError sqref="I9:I10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workbookViewId="0">
      <selection activeCell="N24" sqref="N24:N25"/>
    </sheetView>
  </sheetViews>
  <sheetFormatPr baseColWidth="10" defaultRowHeight="15" x14ac:dyDescent="0.25"/>
  <cols>
    <col min="1" max="1" width="15.7109375" customWidth="1"/>
    <col min="2" max="2" width="30.7109375" customWidth="1"/>
    <col min="3" max="8" width="14.7109375" customWidth="1"/>
  </cols>
  <sheetData>
    <row r="1" spans="1:9" s="246" customFormat="1" ht="27" customHeight="1" x14ac:dyDescent="0.4">
      <c r="A1" s="239"/>
      <c r="B1" s="243" t="s">
        <v>135</v>
      </c>
      <c r="C1" s="241"/>
      <c r="D1" s="240"/>
      <c r="E1" s="245"/>
      <c r="F1" s="239"/>
      <c r="G1" s="239"/>
      <c r="H1" s="239"/>
      <c r="I1" s="244"/>
    </row>
    <row r="3" spans="1:9" ht="15.75" x14ac:dyDescent="0.25">
      <c r="A3" s="2" t="s">
        <v>277</v>
      </c>
      <c r="B3" s="2"/>
      <c r="E3" s="6"/>
    </row>
    <row r="4" spans="1:9" ht="15.75" x14ac:dyDescent="0.25">
      <c r="A4" s="2"/>
      <c r="B4" s="2"/>
    </row>
    <row r="5" spans="1:9" ht="15.75" x14ac:dyDescent="0.25">
      <c r="A5" s="2" t="s">
        <v>251</v>
      </c>
      <c r="B5" s="2"/>
    </row>
    <row r="6" spans="1:9" s="76" customFormat="1" ht="15" customHeight="1" x14ac:dyDescent="0.25">
      <c r="A6" s="2"/>
      <c r="B6" s="2"/>
    </row>
    <row r="7" spans="1:9" x14ac:dyDescent="0.25">
      <c r="A7" s="466" t="s">
        <v>124</v>
      </c>
      <c r="B7" s="419" t="s">
        <v>123</v>
      </c>
      <c r="C7" s="469" t="s">
        <v>216</v>
      </c>
      <c r="D7" s="469" t="s">
        <v>221</v>
      </c>
      <c r="E7" s="469" t="s">
        <v>220</v>
      </c>
      <c r="F7" s="469" t="s">
        <v>219</v>
      </c>
      <c r="G7" s="469" t="s">
        <v>217</v>
      </c>
      <c r="H7" s="469" t="s">
        <v>218</v>
      </c>
    </row>
    <row r="8" spans="1:9" x14ac:dyDescent="0.25">
      <c r="A8" s="467"/>
      <c r="B8" s="421"/>
      <c r="C8" s="470"/>
      <c r="D8" s="470"/>
      <c r="E8" s="470"/>
      <c r="F8" s="470"/>
      <c r="G8" s="470"/>
      <c r="H8" s="470"/>
    </row>
    <row r="9" spans="1:9" x14ac:dyDescent="0.25">
      <c r="A9" s="414" t="s">
        <v>125</v>
      </c>
      <c r="B9" s="29" t="s">
        <v>53</v>
      </c>
      <c r="C9" s="34">
        <v>324</v>
      </c>
      <c r="D9" s="31">
        <v>196</v>
      </c>
      <c r="E9" s="31">
        <v>190</v>
      </c>
      <c r="F9" s="31">
        <v>80</v>
      </c>
      <c r="G9" s="31">
        <v>96</v>
      </c>
      <c r="H9" s="27">
        <v>52</v>
      </c>
    </row>
    <row r="10" spans="1:9" x14ac:dyDescent="0.25">
      <c r="A10" s="414"/>
      <c r="B10" s="29" t="s">
        <v>54</v>
      </c>
      <c r="C10" s="66">
        <v>1408</v>
      </c>
      <c r="D10" s="34">
        <v>568</v>
      </c>
      <c r="E10" s="34">
        <v>345</v>
      </c>
      <c r="F10" s="34">
        <v>164</v>
      </c>
      <c r="G10" s="34">
        <v>273</v>
      </c>
      <c r="H10" s="30">
        <v>150</v>
      </c>
    </row>
    <row r="11" spans="1:9" x14ac:dyDescent="0.25">
      <c r="A11" s="414"/>
      <c r="B11" s="29" t="s">
        <v>55</v>
      </c>
      <c r="C11" s="66">
        <v>1190</v>
      </c>
      <c r="D11" s="34">
        <v>464</v>
      </c>
      <c r="E11" s="34">
        <v>413</v>
      </c>
      <c r="F11" s="34">
        <v>193</v>
      </c>
      <c r="G11" s="34">
        <v>227</v>
      </c>
      <c r="H11" s="30">
        <v>122</v>
      </c>
    </row>
    <row r="12" spans="1:9" x14ac:dyDescent="0.25">
      <c r="A12" s="414"/>
      <c r="B12" s="29" t="s">
        <v>56</v>
      </c>
      <c r="C12" s="34">
        <v>564</v>
      </c>
      <c r="D12" s="34">
        <v>246</v>
      </c>
      <c r="E12" s="34">
        <v>174</v>
      </c>
      <c r="F12" s="34">
        <v>85</v>
      </c>
      <c r="G12" s="34">
        <v>163</v>
      </c>
      <c r="H12" s="30">
        <v>74</v>
      </c>
    </row>
    <row r="13" spans="1:9" x14ac:dyDescent="0.25">
      <c r="A13" s="414"/>
      <c r="B13" s="29" t="s">
        <v>57</v>
      </c>
      <c r="C13" s="34">
        <v>195</v>
      </c>
      <c r="D13" s="34">
        <v>72</v>
      </c>
      <c r="E13" s="34">
        <v>106</v>
      </c>
      <c r="F13" s="34">
        <v>46</v>
      </c>
      <c r="G13" s="34">
        <v>96</v>
      </c>
      <c r="H13" s="30">
        <v>54</v>
      </c>
    </row>
    <row r="14" spans="1:9" x14ac:dyDescent="0.25">
      <c r="A14" s="414"/>
      <c r="B14" s="29" t="s">
        <v>58</v>
      </c>
      <c r="C14" s="34">
        <v>238</v>
      </c>
      <c r="D14" s="34">
        <v>116</v>
      </c>
      <c r="E14" s="34">
        <v>122</v>
      </c>
      <c r="F14" s="34">
        <v>13</v>
      </c>
      <c r="G14" s="34">
        <v>47</v>
      </c>
      <c r="H14" s="30">
        <v>76</v>
      </c>
    </row>
    <row r="15" spans="1:9" x14ac:dyDescent="0.25">
      <c r="A15" s="414" t="s">
        <v>126</v>
      </c>
      <c r="B15" s="29" t="s">
        <v>59</v>
      </c>
      <c r="C15" s="34">
        <v>83</v>
      </c>
      <c r="D15" s="34">
        <v>67</v>
      </c>
      <c r="E15" s="34">
        <v>138</v>
      </c>
      <c r="F15" s="34">
        <v>36</v>
      </c>
      <c r="G15" s="34">
        <v>59</v>
      </c>
      <c r="H15" s="30">
        <v>23</v>
      </c>
    </row>
    <row r="16" spans="1:9" x14ac:dyDescent="0.25">
      <c r="A16" s="414"/>
      <c r="B16" s="29" t="s">
        <v>60</v>
      </c>
      <c r="C16" s="34">
        <v>222</v>
      </c>
      <c r="D16" s="34">
        <v>22</v>
      </c>
      <c r="E16" s="34">
        <v>126</v>
      </c>
      <c r="F16" s="34">
        <v>7</v>
      </c>
      <c r="G16" s="34">
        <v>47</v>
      </c>
      <c r="H16" s="30">
        <v>47</v>
      </c>
    </row>
    <row r="17" spans="1:8" x14ac:dyDescent="0.25">
      <c r="A17" s="414"/>
      <c r="B17" s="29" t="s">
        <v>61</v>
      </c>
      <c r="C17" s="34">
        <v>160</v>
      </c>
      <c r="D17" s="34">
        <v>139</v>
      </c>
      <c r="E17" s="34">
        <v>233</v>
      </c>
      <c r="F17" s="34">
        <v>40</v>
      </c>
      <c r="G17" s="34">
        <v>116</v>
      </c>
      <c r="H17" s="30">
        <v>247</v>
      </c>
    </row>
    <row r="18" spans="1:8" x14ac:dyDescent="0.25">
      <c r="A18" s="414"/>
      <c r="B18" s="29" t="s">
        <v>62</v>
      </c>
      <c r="C18" s="34">
        <v>59</v>
      </c>
      <c r="D18" s="34">
        <v>37</v>
      </c>
      <c r="E18" s="34">
        <v>33</v>
      </c>
      <c r="F18" s="34">
        <v>19</v>
      </c>
      <c r="G18" s="34">
        <v>22</v>
      </c>
      <c r="H18" s="30">
        <v>29</v>
      </c>
    </row>
    <row r="19" spans="1:8" x14ac:dyDescent="0.25">
      <c r="A19" s="414"/>
      <c r="B19" s="29" t="s">
        <v>63</v>
      </c>
      <c r="C19" s="34">
        <v>372</v>
      </c>
      <c r="D19" s="34">
        <v>174</v>
      </c>
      <c r="E19" s="34">
        <v>242</v>
      </c>
      <c r="F19" s="34">
        <v>56</v>
      </c>
      <c r="G19" s="34">
        <v>101</v>
      </c>
      <c r="H19" s="30">
        <v>88</v>
      </c>
    </row>
    <row r="20" spans="1:8" x14ac:dyDescent="0.25">
      <c r="A20" s="414"/>
      <c r="B20" s="29" t="s">
        <v>64</v>
      </c>
      <c r="C20" s="34">
        <v>33</v>
      </c>
      <c r="D20" s="34">
        <v>79</v>
      </c>
      <c r="E20" s="34">
        <v>36</v>
      </c>
      <c r="F20" s="34">
        <v>9</v>
      </c>
      <c r="G20" s="34">
        <v>21</v>
      </c>
      <c r="H20" s="30">
        <v>48</v>
      </c>
    </row>
    <row r="21" spans="1:8" x14ac:dyDescent="0.25">
      <c r="A21" s="414"/>
      <c r="B21" s="29" t="s">
        <v>65</v>
      </c>
      <c r="C21" s="34">
        <v>0</v>
      </c>
      <c r="D21" s="34">
        <v>0</v>
      </c>
      <c r="E21" s="34">
        <v>0</v>
      </c>
      <c r="F21" s="34">
        <v>0</v>
      </c>
      <c r="G21" s="34">
        <v>8</v>
      </c>
      <c r="H21" s="30">
        <v>0</v>
      </c>
    </row>
    <row r="22" spans="1:8" x14ac:dyDescent="0.25">
      <c r="A22" s="415" t="s">
        <v>127</v>
      </c>
      <c r="B22" s="29" t="s">
        <v>66</v>
      </c>
      <c r="C22" s="34">
        <v>268</v>
      </c>
      <c r="D22" s="34">
        <v>82</v>
      </c>
      <c r="E22" s="34">
        <v>123</v>
      </c>
      <c r="F22" s="34">
        <v>74</v>
      </c>
      <c r="G22" s="34">
        <v>90</v>
      </c>
      <c r="H22" s="30">
        <v>24</v>
      </c>
    </row>
    <row r="23" spans="1:8" x14ac:dyDescent="0.25">
      <c r="A23" s="415"/>
      <c r="B23" s="29" t="s">
        <v>67</v>
      </c>
      <c r="C23" s="34">
        <v>164</v>
      </c>
      <c r="D23" s="34">
        <v>207</v>
      </c>
      <c r="E23" s="34">
        <v>59</v>
      </c>
      <c r="F23" s="34">
        <v>47</v>
      </c>
      <c r="G23" s="34">
        <v>43</v>
      </c>
      <c r="H23" s="30">
        <v>20</v>
      </c>
    </row>
    <row r="24" spans="1:8" x14ac:dyDescent="0.25">
      <c r="A24" s="415"/>
      <c r="B24" s="29" t="s">
        <v>68</v>
      </c>
      <c r="C24" s="34">
        <v>12</v>
      </c>
      <c r="D24" s="34">
        <v>5</v>
      </c>
      <c r="E24" s="34">
        <v>21</v>
      </c>
      <c r="F24" s="34">
        <v>13</v>
      </c>
      <c r="G24" s="34">
        <v>8</v>
      </c>
      <c r="H24" s="30">
        <v>2</v>
      </c>
    </row>
    <row r="25" spans="1:8" x14ac:dyDescent="0.25">
      <c r="A25" s="415"/>
      <c r="B25" s="29" t="s">
        <v>69</v>
      </c>
      <c r="C25" s="34">
        <v>137</v>
      </c>
      <c r="D25" s="34">
        <v>50</v>
      </c>
      <c r="E25" s="34">
        <v>48</v>
      </c>
      <c r="F25" s="34">
        <v>16</v>
      </c>
      <c r="G25" s="34">
        <v>33</v>
      </c>
      <c r="H25" s="30">
        <v>32</v>
      </c>
    </row>
    <row r="26" spans="1:8" x14ac:dyDescent="0.25">
      <c r="A26" s="415"/>
      <c r="B26" s="29" t="s">
        <v>70</v>
      </c>
      <c r="C26" s="34">
        <v>13</v>
      </c>
      <c r="D26" s="34">
        <v>9</v>
      </c>
      <c r="E26" s="34">
        <v>15</v>
      </c>
      <c r="F26" s="34">
        <v>3</v>
      </c>
      <c r="G26" s="34">
        <v>9</v>
      </c>
      <c r="H26" s="30">
        <v>2</v>
      </c>
    </row>
    <row r="27" spans="1:8" x14ac:dyDescent="0.25">
      <c r="A27" s="415"/>
      <c r="B27" s="29" t="s">
        <v>71</v>
      </c>
      <c r="C27" s="34">
        <v>35</v>
      </c>
      <c r="D27" s="34">
        <v>2</v>
      </c>
      <c r="E27" s="34">
        <v>23</v>
      </c>
      <c r="F27" s="34">
        <v>6</v>
      </c>
      <c r="G27" s="34">
        <v>9</v>
      </c>
      <c r="H27" s="30">
        <v>8</v>
      </c>
    </row>
    <row r="28" spans="1:8" x14ac:dyDescent="0.25">
      <c r="A28" s="415"/>
      <c r="B28" s="29" t="s">
        <v>72</v>
      </c>
      <c r="C28" s="34">
        <v>17</v>
      </c>
      <c r="D28" s="34">
        <v>0</v>
      </c>
      <c r="E28" s="34">
        <v>11</v>
      </c>
      <c r="F28" s="34">
        <v>1</v>
      </c>
      <c r="G28" s="34">
        <v>8</v>
      </c>
      <c r="H28" s="30">
        <v>0</v>
      </c>
    </row>
    <row r="29" spans="1:8" x14ac:dyDescent="0.25">
      <c r="A29" s="414" t="s">
        <v>128</v>
      </c>
      <c r="B29" s="29" t="s">
        <v>73</v>
      </c>
      <c r="C29" s="34">
        <v>245</v>
      </c>
      <c r="D29" s="34">
        <v>137</v>
      </c>
      <c r="E29" s="34">
        <v>242</v>
      </c>
      <c r="F29" s="34">
        <v>58</v>
      </c>
      <c r="G29" s="34">
        <v>103</v>
      </c>
      <c r="H29" s="30">
        <v>48</v>
      </c>
    </row>
    <row r="30" spans="1:8" x14ac:dyDescent="0.25">
      <c r="A30" s="414"/>
      <c r="B30" s="29" t="s">
        <v>74</v>
      </c>
      <c r="C30" s="34">
        <v>128</v>
      </c>
      <c r="D30" s="34">
        <v>13</v>
      </c>
      <c r="E30" s="34">
        <v>25</v>
      </c>
      <c r="F30" s="34">
        <v>2</v>
      </c>
      <c r="G30" s="34">
        <v>46</v>
      </c>
      <c r="H30" s="30">
        <v>14</v>
      </c>
    </row>
    <row r="31" spans="1:8" x14ac:dyDescent="0.25">
      <c r="A31" s="414"/>
      <c r="B31" s="29" t="s">
        <v>75</v>
      </c>
      <c r="C31" s="34">
        <v>243</v>
      </c>
      <c r="D31" s="34">
        <v>41</v>
      </c>
      <c r="E31" s="34">
        <v>22</v>
      </c>
      <c r="F31" s="34">
        <v>18</v>
      </c>
      <c r="G31" s="34">
        <v>37</v>
      </c>
      <c r="H31" s="30">
        <v>25</v>
      </c>
    </row>
    <row r="32" spans="1:8" x14ac:dyDescent="0.25">
      <c r="A32" s="414"/>
      <c r="B32" s="29" t="s">
        <v>76</v>
      </c>
      <c r="C32" s="34">
        <v>10</v>
      </c>
      <c r="D32" s="34">
        <v>7</v>
      </c>
      <c r="E32" s="34">
        <v>21</v>
      </c>
      <c r="F32" s="34">
        <v>3</v>
      </c>
      <c r="G32" s="34">
        <v>17</v>
      </c>
      <c r="H32" s="30">
        <v>1</v>
      </c>
    </row>
    <row r="33" spans="1:8" x14ac:dyDescent="0.25">
      <c r="A33" s="414"/>
      <c r="B33" s="29" t="s">
        <v>77</v>
      </c>
      <c r="C33" s="34">
        <v>4</v>
      </c>
      <c r="D33" s="34">
        <v>0</v>
      </c>
      <c r="E33" s="34">
        <v>10</v>
      </c>
      <c r="F33" s="34">
        <v>1</v>
      </c>
      <c r="G33" s="34">
        <v>4</v>
      </c>
      <c r="H33" s="30">
        <v>0</v>
      </c>
    </row>
    <row r="34" spans="1:8" x14ac:dyDescent="0.25">
      <c r="A34" s="414"/>
      <c r="B34" s="29" t="s">
        <v>78</v>
      </c>
      <c r="C34" s="34">
        <v>9</v>
      </c>
      <c r="D34" s="34">
        <v>0</v>
      </c>
      <c r="E34" s="34">
        <v>1</v>
      </c>
      <c r="F34" s="34">
        <v>0</v>
      </c>
      <c r="G34" s="34">
        <v>3</v>
      </c>
      <c r="H34" s="30">
        <v>18</v>
      </c>
    </row>
    <row r="35" spans="1:8" x14ac:dyDescent="0.25">
      <c r="A35" s="414"/>
      <c r="B35" s="29" t="s">
        <v>79</v>
      </c>
      <c r="C35" s="34">
        <v>64</v>
      </c>
      <c r="D35" s="34">
        <v>19</v>
      </c>
      <c r="E35" s="34">
        <v>39</v>
      </c>
      <c r="F35" s="34">
        <v>2</v>
      </c>
      <c r="G35" s="34">
        <v>35</v>
      </c>
      <c r="H35" s="30">
        <v>34</v>
      </c>
    </row>
    <row r="36" spans="1:8" x14ac:dyDescent="0.25">
      <c r="A36" s="414"/>
      <c r="B36" s="29" t="s">
        <v>80</v>
      </c>
      <c r="C36" s="34">
        <v>186</v>
      </c>
      <c r="D36" s="34">
        <v>172</v>
      </c>
      <c r="E36" s="34">
        <v>62</v>
      </c>
      <c r="F36" s="34">
        <v>27</v>
      </c>
      <c r="G36" s="34">
        <v>136</v>
      </c>
      <c r="H36" s="30">
        <v>21</v>
      </c>
    </row>
    <row r="37" spans="1:8" x14ac:dyDescent="0.25">
      <c r="A37" s="414"/>
      <c r="B37" s="29" t="s">
        <v>81</v>
      </c>
      <c r="C37" s="34">
        <v>12</v>
      </c>
      <c r="D37" s="34">
        <v>6</v>
      </c>
      <c r="E37" s="34">
        <v>3</v>
      </c>
      <c r="F37" s="34">
        <v>0</v>
      </c>
      <c r="G37" s="34">
        <v>5</v>
      </c>
      <c r="H37" s="30">
        <v>1</v>
      </c>
    </row>
    <row r="38" spans="1:8" x14ac:dyDescent="0.25">
      <c r="A38" s="414" t="s">
        <v>129</v>
      </c>
      <c r="B38" s="29" t="s">
        <v>82</v>
      </c>
      <c r="C38" s="34">
        <v>21</v>
      </c>
      <c r="D38" s="34">
        <v>21</v>
      </c>
      <c r="E38" s="34">
        <v>221</v>
      </c>
      <c r="F38" s="34">
        <v>8</v>
      </c>
      <c r="G38" s="34">
        <v>15</v>
      </c>
      <c r="H38" s="30">
        <v>7</v>
      </c>
    </row>
    <row r="39" spans="1:8" x14ac:dyDescent="0.25">
      <c r="A39" s="414"/>
      <c r="B39" s="29" t="s">
        <v>83</v>
      </c>
      <c r="C39" s="34">
        <v>10</v>
      </c>
      <c r="D39" s="34">
        <v>0</v>
      </c>
      <c r="E39" s="34">
        <v>11</v>
      </c>
      <c r="F39" s="34">
        <v>2</v>
      </c>
      <c r="G39" s="34">
        <v>5</v>
      </c>
      <c r="H39" s="30">
        <v>0</v>
      </c>
    </row>
    <row r="40" spans="1:8" x14ac:dyDescent="0.25">
      <c r="A40" s="414"/>
      <c r="B40" s="29" t="s">
        <v>84</v>
      </c>
      <c r="C40" s="34">
        <v>47</v>
      </c>
      <c r="D40" s="34">
        <v>4</v>
      </c>
      <c r="E40" s="34">
        <v>80</v>
      </c>
      <c r="F40" s="34">
        <v>23</v>
      </c>
      <c r="G40" s="34">
        <v>12</v>
      </c>
      <c r="H40" s="30">
        <v>3</v>
      </c>
    </row>
    <row r="41" spans="1:8" x14ac:dyDescent="0.25">
      <c r="A41" s="414"/>
      <c r="B41" s="29" t="s">
        <v>85</v>
      </c>
      <c r="C41" s="34">
        <v>28</v>
      </c>
      <c r="D41" s="34">
        <v>53</v>
      </c>
      <c r="E41" s="34">
        <v>106</v>
      </c>
      <c r="F41" s="34">
        <v>11</v>
      </c>
      <c r="G41" s="34">
        <v>74</v>
      </c>
      <c r="H41" s="30">
        <v>29</v>
      </c>
    </row>
    <row r="42" spans="1:8" x14ac:dyDescent="0.25">
      <c r="A42" s="414"/>
      <c r="B42" s="29" t="s">
        <v>86</v>
      </c>
      <c r="C42" s="34">
        <v>3</v>
      </c>
      <c r="D42" s="34">
        <v>1</v>
      </c>
      <c r="E42" s="34">
        <v>49</v>
      </c>
      <c r="F42" s="34">
        <v>4</v>
      </c>
      <c r="G42" s="34">
        <v>14</v>
      </c>
      <c r="H42" s="30">
        <v>1</v>
      </c>
    </row>
    <row r="43" spans="1:8" x14ac:dyDescent="0.25">
      <c r="A43" s="414"/>
      <c r="B43" s="29" t="s">
        <v>87</v>
      </c>
      <c r="C43" s="34">
        <v>2</v>
      </c>
      <c r="D43" s="34">
        <v>7</v>
      </c>
      <c r="E43" s="34">
        <v>30</v>
      </c>
      <c r="F43" s="34">
        <v>2</v>
      </c>
      <c r="G43" s="34">
        <v>5</v>
      </c>
      <c r="H43" s="30">
        <v>3</v>
      </c>
    </row>
    <row r="44" spans="1:8" x14ac:dyDescent="0.25">
      <c r="A44" s="414"/>
      <c r="B44" s="29" t="s">
        <v>88</v>
      </c>
      <c r="C44" s="34">
        <v>3</v>
      </c>
      <c r="D44" s="34">
        <v>0</v>
      </c>
      <c r="E44" s="34">
        <v>9</v>
      </c>
      <c r="F44" s="34">
        <v>0</v>
      </c>
      <c r="G44" s="34">
        <v>5</v>
      </c>
      <c r="H44" s="30">
        <v>0</v>
      </c>
    </row>
    <row r="45" spans="1:8" x14ac:dyDescent="0.25">
      <c r="A45" s="414" t="s">
        <v>130</v>
      </c>
      <c r="B45" s="29" t="s">
        <v>89</v>
      </c>
      <c r="C45" s="34">
        <v>211</v>
      </c>
      <c r="D45" s="34">
        <v>191</v>
      </c>
      <c r="E45" s="34">
        <v>84</v>
      </c>
      <c r="F45" s="34">
        <v>351</v>
      </c>
      <c r="G45" s="34">
        <v>93</v>
      </c>
      <c r="H45" s="30">
        <v>47</v>
      </c>
    </row>
    <row r="46" spans="1:8" x14ac:dyDescent="0.25">
      <c r="A46" s="414"/>
      <c r="B46" s="29" t="s">
        <v>90</v>
      </c>
      <c r="C46" s="34">
        <v>268</v>
      </c>
      <c r="D46" s="34">
        <v>411</v>
      </c>
      <c r="E46" s="34">
        <v>201</v>
      </c>
      <c r="F46" s="34">
        <v>334</v>
      </c>
      <c r="G46" s="34">
        <v>186</v>
      </c>
      <c r="H46" s="30">
        <v>94</v>
      </c>
    </row>
    <row r="47" spans="1:8" x14ac:dyDescent="0.25">
      <c r="A47" s="414"/>
      <c r="B47" s="29" t="s">
        <v>91</v>
      </c>
      <c r="C47" s="34">
        <v>106</v>
      </c>
      <c r="D47" s="34">
        <v>132</v>
      </c>
      <c r="E47" s="34">
        <v>55</v>
      </c>
      <c r="F47" s="34">
        <v>76</v>
      </c>
      <c r="G47" s="34">
        <v>69</v>
      </c>
      <c r="H47" s="30">
        <v>60</v>
      </c>
    </row>
    <row r="48" spans="1:8" x14ac:dyDescent="0.25">
      <c r="A48" s="414"/>
      <c r="B48" s="29" t="s">
        <v>92</v>
      </c>
      <c r="C48" s="34">
        <v>59</v>
      </c>
      <c r="D48" s="66">
        <v>22</v>
      </c>
      <c r="E48" s="34">
        <v>25</v>
      </c>
      <c r="F48" s="66">
        <v>37</v>
      </c>
      <c r="G48" s="34">
        <v>31</v>
      </c>
      <c r="H48" s="30">
        <v>16</v>
      </c>
    </row>
    <row r="49" spans="1:8" x14ac:dyDescent="0.25">
      <c r="A49" s="414"/>
      <c r="B49" s="29" t="s">
        <v>93</v>
      </c>
      <c r="C49" s="34">
        <v>307</v>
      </c>
      <c r="D49" s="34">
        <v>285</v>
      </c>
      <c r="E49" s="34">
        <v>178</v>
      </c>
      <c r="F49" s="34">
        <v>322</v>
      </c>
      <c r="G49" s="34">
        <v>213</v>
      </c>
      <c r="H49" s="30">
        <v>136</v>
      </c>
    </row>
    <row r="50" spans="1:8" x14ac:dyDescent="0.25">
      <c r="A50" s="414"/>
      <c r="B50" s="29" t="s">
        <v>94</v>
      </c>
      <c r="C50" s="34">
        <v>482</v>
      </c>
      <c r="D50" s="34">
        <v>280</v>
      </c>
      <c r="E50" s="34">
        <v>130</v>
      </c>
      <c r="F50" s="34">
        <v>346</v>
      </c>
      <c r="G50" s="34">
        <v>190</v>
      </c>
      <c r="H50" s="30">
        <v>108</v>
      </c>
    </row>
    <row r="51" spans="1:8" x14ac:dyDescent="0.25">
      <c r="A51" s="414"/>
      <c r="B51" s="29" t="s">
        <v>95</v>
      </c>
      <c r="C51" s="34">
        <v>41</v>
      </c>
      <c r="D51" s="34">
        <v>22</v>
      </c>
      <c r="E51" s="34">
        <v>35</v>
      </c>
      <c r="F51" s="34">
        <v>46</v>
      </c>
      <c r="G51" s="34">
        <v>37</v>
      </c>
      <c r="H51" s="30">
        <v>0</v>
      </c>
    </row>
    <row r="52" spans="1:8" x14ac:dyDescent="0.25">
      <c r="A52" s="414"/>
      <c r="B52" s="29" t="s">
        <v>96</v>
      </c>
      <c r="C52" s="34">
        <v>173</v>
      </c>
      <c r="D52" s="34">
        <v>109</v>
      </c>
      <c r="E52" s="34">
        <v>120</v>
      </c>
      <c r="F52" s="34">
        <v>142</v>
      </c>
      <c r="G52" s="34">
        <v>101</v>
      </c>
      <c r="H52" s="30">
        <v>33</v>
      </c>
    </row>
    <row r="53" spans="1:8" x14ac:dyDescent="0.25">
      <c r="A53" s="414"/>
      <c r="B53" s="29" t="s">
        <v>97</v>
      </c>
      <c r="C53" s="34">
        <v>52</v>
      </c>
      <c r="D53" s="34">
        <v>81</v>
      </c>
      <c r="E53" s="34">
        <v>42</v>
      </c>
      <c r="F53" s="34">
        <v>26</v>
      </c>
      <c r="G53" s="34">
        <v>40</v>
      </c>
      <c r="H53" s="30">
        <v>17</v>
      </c>
    </row>
    <row r="54" spans="1:8" x14ac:dyDescent="0.25">
      <c r="A54" s="414"/>
      <c r="B54" s="29" t="s">
        <v>98</v>
      </c>
      <c r="C54" s="34">
        <v>22</v>
      </c>
      <c r="D54" s="34">
        <v>0</v>
      </c>
      <c r="E54" s="34">
        <v>26</v>
      </c>
      <c r="F54" s="34">
        <v>19</v>
      </c>
      <c r="G54" s="34">
        <v>22</v>
      </c>
      <c r="H54" s="30">
        <v>6</v>
      </c>
    </row>
    <row r="55" spans="1:8" x14ac:dyDescent="0.25">
      <c r="A55" s="414" t="s">
        <v>131</v>
      </c>
      <c r="B55" s="29" t="s">
        <v>99</v>
      </c>
      <c r="C55" s="34">
        <v>613</v>
      </c>
      <c r="D55" s="34">
        <v>870</v>
      </c>
      <c r="E55" s="34">
        <v>404</v>
      </c>
      <c r="F55" s="34">
        <v>1053</v>
      </c>
      <c r="G55" s="34">
        <v>278</v>
      </c>
      <c r="H55" s="30">
        <v>220</v>
      </c>
    </row>
    <row r="56" spans="1:8" x14ac:dyDescent="0.25">
      <c r="A56" s="414"/>
      <c r="B56" s="29" t="s">
        <v>100</v>
      </c>
      <c r="C56" s="34">
        <v>411</v>
      </c>
      <c r="D56" s="34">
        <v>383</v>
      </c>
      <c r="E56" s="34">
        <v>218</v>
      </c>
      <c r="F56" s="34">
        <v>373</v>
      </c>
      <c r="G56" s="34">
        <v>187</v>
      </c>
      <c r="H56" s="30">
        <v>129</v>
      </c>
    </row>
    <row r="57" spans="1:8" x14ac:dyDescent="0.25">
      <c r="A57" s="414"/>
      <c r="B57" s="29" t="s">
        <v>101</v>
      </c>
      <c r="C57" s="34">
        <v>193</v>
      </c>
      <c r="D57" s="34">
        <v>174</v>
      </c>
      <c r="E57" s="34">
        <v>125</v>
      </c>
      <c r="F57" s="34">
        <v>247</v>
      </c>
      <c r="G57" s="34">
        <v>110</v>
      </c>
      <c r="H57" s="30">
        <v>49</v>
      </c>
    </row>
    <row r="58" spans="1:8" x14ac:dyDescent="0.25">
      <c r="A58" s="414"/>
      <c r="B58" s="29" t="s">
        <v>102</v>
      </c>
      <c r="C58" s="34">
        <v>84</v>
      </c>
      <c r="D58" s="34">
        <v>32</v>
      </c>
      <c r="E58" s="34">
        <v>75</v>
      </c>
      <c r="F58" s="34">
        <v>80</v>
      </c>
      <c r="G58" s="34">
        <v>71</v>
      </c>
      <c r="H58" s="30">
        <v>52</v>
      </c>
    </row>
    <row r="59" spans="1:8" x14ac:dyDescent="0.25">
      <c r="A59" s="414"/>
      <c r="B59" s="29" t="s">
        <v>103</v>
      </c>
      <c r="C59" s="34">
        <v>62</v>
      </c>
      <c r="D59" s="34">
        <v>175</v>
      </c>
      <c r="E59" s="34">
        <v>48</v>
      </c>
      <c r="F59" s="34">
        <v>30</v>
      </c>
      <c r="G59" s="34">
        <v>144</v>
      </c>
      <c r="H59" s="30">
        <v>32</v>
      </c>
    </row>
    <row r="60" spans="1:8" x14ac:dyDescent="0.25">
      <c r="A60" s="414" t="s">
        <v>132</v>
      </c>
      <c r="B60" s="29" t="s">
        <v>104</v>
      </c>
      <c r="C60" s="34">
        <v>369</v>
      </c>
      <c r="D60" s="34">
        <v>371</v>
      </c>
      <c r="E60" s="34">
        <v>292</v>
      </c>
      <c r="F60" s="34">
        <v>385</v>
      </c>
      <c r="G60" s="34">
        <v>267</v>
      </c>
      <c r="H60" s="30">
        <v>109</v>
      </c>
    </row>
    <row r="61" spans="1:8" x14ac:dyDescent="0.25">
      <c r="A61" s="414"/>
      <c r="B61" s="29" t="s">
        <v>105</v>
      </c>
      <c r="C61" s="34">
        <v>141</v>
      </c>
      <c r="D61" s="34">
        <v>171</v>
      </c>
      <c r="E61" s="34">
        <v>107</v>
      </c>
      <c r="F61" s="34">
        <v>206</v>
      </c>
      <c r="G61" s="34">
        <v>107</v>
      </c>
      <c r="H61" s="30">
        <v>58</v>
      </c>
    </row>
    <row r="62" spans="1:8" x14ac:dyDescent="0.25">
      <c r="A62" s="414"/>
      <c r="B62" s="29" t="s">
        <v>106</v>
      </c>
      <c r="C62" s="34">
        <v>39</v>
      </c>
      <c r="D62" s="34">
        <v>1</v>
      </c>
      <c r="E62" s="34">
        <v>10</v>
      </c>
      <c r="F62" s="34">
        <v>14</v>
      </c>
      <c r="G62" s="34">
        <v>19</v>
      </c>
      <c r="H62" s="30">
        <v>2</v>
      </c>
    </row>
    <row r="63" spans="1:8" x14ac:dyDescent="0.25">
      <c r="A63" s="415" t="s">
        <v>134</v>
      </c>
      <c r="B63" s="29" t="s">
        <v>107</v>
      </c>
      <c r="C63" s="34">
        <v>78</v>
      </c>
      <c r="D63" s="34">
        <v>36</v>
      </c>
      <c r="E63" s="34">
        <v>71</v>
      </c>
      <c r="F63" s="34">
        <v>84</v>
      </c>
      <c r="G63" s="34">
        <v>72</v>
      </c>
      <c r="H63" s="30">
        <v>51</v>
      </c>
    </row>
    <row r="64" spans="1:8" x14ac:dyDescent="0.25">
      <c r="A64" s="415"/>
      <c r="B64" s="29" t="s">
        <v>108</v>
      </c>
      <c r="C64" s="34">
        <v>114</v>
      </c>
      <c r="D64" s="34">
        <v>140</v>
      </c>
      <c r="E64" s="34">
        <v>58</v>
      </c>
      <c r="F64" s="34">
        <v>90</v>
      </c>
      <c r="G64" s="34">
        <v>107</v>
      </c>
      <c r="H64" s="30">
        <v>29</v>
      </c>
    </row>
    <row r="65" spans="1:9" x14ac:dyDescent="0.25">
      <c r="A65" s="415"/>
      <c r="B65" s="29" t="s">
        <v>109</v>
      </c>
      <c r="C65" s="34">
        <v>40</v>
      </c>
      <c r="D65" s="34">
        <v>38</v>
      </c>
      <c r="E65" s="34">
        <v>23</v>
      </c>
      <c r="F65" s="34">
        <v>20</v>
      </c>
      <c r="G65" s="34">
        <v>21</v>
      </c>
      <c r="H65" s="30">
        <v>20</v>
      </c>
    </row>
    <row r="66" spans="1:9" x14ac:dyDescent="0.25">
      <c r="A66" s="415"/>
      <c r="B66" s="29" t="s">
        <v>110</v>
      </c>
      <c r="C66" s="34">
        <v>126</v>
      </c>
      <c r="D66" s="34">
        <v>116</v>
      </c>
      <c r="E66" s="34">
        <v>59</v>
      </c>
      <c r="F66" s="34">
        <v>16</v>
      </c>
      <c r="G66" s="34">
        <v>68</v>
      </c>
      <c r="H66" s="30">
        <v>25</v>
      </c>
    </row>
    <row r="67" spans="1:9" x14ac:dyDescent="0.25">
      <c r="A67" s="415"/>
      <c r="B67" s="29" t="s">
        <v>111</v>
      </c>
      <c r="C67" s="34">
        <v>11</v>
      </c>
      <c r="D67" s="34">
        <v>62</v>
      </c>
      <c r="E67" s="34">
        <v>24</v>
      </c>
      <c r="F67" s="34">
        <v>14</v>
      </c>
      <c r="G67" s="34">
        <v>23</v>
      </c>
      <c r="H67" s="30">
        <v>9</v>
      </c>
    </row>
    <row r="68" spans="1:9" x14ac:dyDescent="0.25">
      <c r="A68" s="415"/>
      <c r="B68" s="29" t="s">
        <v>112</v>
      </c>
      <c r="C68" s="34">
        <v>56</v>
      </c>
      <c r="D68" s="34">
        <v>35</v>
      </c>
      <c r="E68" s="34">
        <v>27</v>
      </c>
      <c r="F68" s="34">
        <v>45</v>
      </c>
      <c r="G68" s="34">
        <v>59</v>
      </c>
      <c r="H68" s="30">
        <v>15</v>
      </c>
    </row>
    <row r="69" spans="1:9" x14ac:dyDescent="0.25">
      <c r="A69" s="415"/>
      <c r="B69" s="29" t="s">
        <v>113</v>
      </c>
      <c r="C69" s="34">
        <v>10</v>
      </c>
      <c r="D69" s="34">
        <v>4</v>
      </c>
      <c r="E69" s="34">
        <v>14</v>
      </c>
      <c r="F69" s="34">
        <v>16</v>
      </c>
      <c r="G69" s="34">
        <v>18</v>
      </c>
      <c r="H69" s="30">
        <v>0</v>
      </c>
    </row>
    <row r="70" spans="1:9" x14ac:dyDescent="0.25">
      <c r="A70" s="415"/>
      <c r="B70" s="29" t="s">
        <v>114</v>
      </c>
      <c r="C70" s="34">
        <v>3</v>
      </c>
      <c r="D70" s="34">
        <v>6</v>
      </c>
      <c r="E70" s="34">
        <v>13</v>
      </c>
      <c r="F70" s="34">
        <v>10</v>
      </c>
      <c r="G70" s="34">
        <v>12</v>
      </c>
      <c r="H70" s="30">
        <v>1</v>
      </c>
    </row>
    <row r="71" spans="1:9" x14ac:dyDescent="0.25">
      <c r="A71" s="415"/>
      <c r="B71" s="29" t="s">
        <v>115</v>
      </c>
      <c r="C71" s="34">
        <v>15</v>
      </c>
      <c r="D71" s="34">
        <v>1</v>
      </c>
      <c r="E71" s="34">
        <v>10</v>
      </c>
      <c r="F71" s="34">
        <v>1</v>
      </c>
      <c r="G71" s="34">
        <v>7</v>
      </c>
      <c r="H71" s="30">
        <v>1</v>
      </c>
    </row>
    <row r="72" spans="1:9" x14ac:dyDescent="0.25">
      <c r="A72" s="414" t="s">
        <v>133</v>
      </c>
      <c r="B72" s="29" t="s">
        <v>116</v>
      </c>
      <c r="C72" s="34">
        <v>46</v>
      </c>
      <c r="D72" s="34">
        <v>14</v>
      </c>
      <c r="E72" s="34">
        <v>174</v>
      </c>
      <c r="F72" s="34">
        <v>47</v>
      </c>
      <c r="G72" s="34">
        <v>53</v>
      </c>
      <c r="H72" s="30">
        <v>18</v>
      </c>
    </row>
    <row r="73" spans="1:9" x14ac:dyDescent="0.25">
      <c r="A73" s="414"/>
      <c r="B73" s="29" t="s">
        <v>117</v>
      </c>
      <c r="C73" s="34">
        <v>29</v>
      </c>
      <c r="D73" s="34">
        <v>10</v>
      </c>
      <c r="E73" s="34">
        <v>48</v>
      </c>
      <c r="F73" s="34">
        <v>13</v>
      </c>
      <c r="G73" s="34">
        <v>15</v>
      </c>
      <c r="H73" s="30">
        <v>3</v>
      </c>
    </row>
    <row r="74" spans="1:9" x14ac:dyDescent="0.25">
      <c r="A74" s="414"/>
      <c r="B74" s="29" t="s">
        <v>118</v>
      </c>
      <c r="C74" s="34">
        <v>117</v>
      </c>
      <c r="D74" s="34">
        <v>453</v>
      </c>
      <c r="E74" s="34">
        <v>20</v>
      </c>
      <c r="F74" s="34">
        <v>0</v>
      </c>
      <c r="G74" s="34">
        <v>36</v>
      </c>
      <c r="H74" s="30">
        <v>21</v>
      </c>
    </row>
    <row r="75" spans="1:9" x14ac:dyDescent="0.25">
      <c r="A75" s="414"/>
      <c r="B75" s="29" t="s">
        <v>119</v>
      </c>
      <c r="C75" s="34">
        <v>19</v>
      </c>
      <c r="D75" s="34">
        <v>1</v>
      </c>
      <c r="E75" s="34">
        <v>71</v>
      </c>
      <c r="F75" s="34">
        <v>22</v>
      </c>
      <c r="G75" s="34">
        <v>21</v>
      </c>
      <c r="H75" s="30">
        <v>6</v>
      </c>
    </row>
    <row r="76" spans="1:9" x14ac:dyDescent="0.25">
      <c r="A76" s="414"/>
      <c r="B76" s="29" t="s">
        <v>120</v>
      </c>
      <c r="C76" s="34">
        <v>13</v>
      </c>
      <c r="D76" s="34">
        <v>7</v>
      </c>
      <c r="E76" s="34">
        <v>54</v>
      </c>
      <c r="F76" s="34">
        <v>19</v>
      </c>
      <c r="G76" s="34">
        <v>21</v>
      </c>
      <c r="H76" s="30">
        <v>5</v>
      </c>
    </row>
    <row r="77" spans="1:9" x14ac:dyDescent="0.25">
      <c r="A77" s="414"/>
      <c r="B77" s="29" t="s">
        <v>121</v>
      </c>
      <c r="C77" s="34">
        <v>3</v>
      </c>
      <c r="D77" s="127">
        <v>13</v>
      </c>
      <c r="E77" s="127">
        <v>12</v>
      </c>
      <c r="F77" s="127">
        <v>4</v>
      </c>
      <c r="G77" s="127">
        <v>6</v>
      </c>
      <c r="H77" s="30">
        <v>11</v>
      </c>
    </row>
    <row r="78" spans="1:9" x14ac:dyDescent="0.25">
      <c r="B78" s="42" t="s">
        <v>122</v>
      </c>
      <c r="C78" s="56">
        <f>SUM(C9:C77)</f>
        <v>10822</v>
      </c>
      <c r="D78" s="56">
        <f t="shared" ref="D78:H78" si="0">SUM(D9:D77)</f>
        <v>7662</v>
      </c>
      <c r="E78" s="56">
        <f t="shared" si="0"/>
        <v>6242</v>
      </c>
      <c r="F78" s="56">
        <f t="shared" si="0"/>
        <v>5557</v>
      </c>
      <c r="G78" s="56">
        <f t="shared" si="0"/>
        <v>4696</v>
      </c>
      <c r="H78" s="56">
        <f t="shared" si="0"/>
        <v>2686</v>
      </c>
    </row>
    <row r="80" spans="1:9" x14ac:dyDescent="0.25">
      <c r="B80" s="35"/>
      <c r="C80" s="35"/>
      <c r="D80" s="35"/>
      <c r="E80" s="35"/>
      <c r="F80" s="35"/>
      <c r="G80" s="35"/>
      <c r="H80" s="35"/>
      <c r="I80" s="35"/>
    </row>
    <row r="81" spans="2:9" x14ac:dyDescent="0.25">
      <c r="B81" s="35"/>
      <c r="C81" s="35"/>
      <c r="D81" s="35"/>
      <c r="E81" s="35"/>
      <c r="F81" s="35"/>
      <c r="G81" s="35"/>
      <c r="H81" s="35"/>
      <c r="I81" s="35"/>
    </row>
    <row r="82" spans="2:9" x14ac:dyDescent="0.25">
      <c r="B82" s="35"/>
      <c r="C82" s="35"/>
      <c r="D82" s="35"/>
      <c r="E82" s="35"/>
      <c r="F82" s="35"/>
      <c r="G82" s="35"/>
      <c r="H82" s="35"/>
      <c r="I82" s="35"/>
    </row>
    <row r="83" spans="2:9" x14ac:dyDescent="0.25">
      <c r="B83" s="35"/>
      <c r="C83" s="58"/>
      <c r="D83" s="35"/>
      <c r="E83" s="35"/>
      <c r="F83" s="35"/>
      <c r="G83" s="35"/>
      <c r="H83" s="35"/>
      <c r="I83" s="35"/>
    </row>
    <row r="84" spans="2:9" x14ac:dyDescent="0.25">
      <c r="B84" s="35"/>
      <c r="C84" s="58"/>
      <c r="D84" s="35"/>
      <c r="E84" s="35"/>
      <c r="F84" s="35"/>
      <c r="G84" s="35"/>
      <c r="H84" s="35"/>
      <c r="I84" s="35"/>
    </row>
    <row r="85" spans="2:9" x14ac:dyDescent="0.25">
      <c r="B85" s="35"/>
      <c r="C85" s="35"/>
      <c r="D85" s="35"/>
      <c r="E85" s="35"/>
      <c r="F85" s="35"/>
      <c r="G85" s="35"/>
      <c r="H85" s="35"/>
      <c r="I85" s="35"/>
    </row>
    <row r="86" spans="2:9" x14ac:dyDescent="0.25">
      <c r="B86" s="35"/>
      <c r="C86" s="35"/>
      <c r="D86" s="35"/>
      <c r="E86" s="35"/>
      <c r="F86" s="35"/>
      <c r="G86" s="35"/>
      <c r="H86" s="35"/>
      <c r="I86" s="35"/>
    </row>
    <row r="87" spans="2:9" x14ac:dyDescent="0.25">
      <c r="B87" s="35"/>
      <c r="C87" s="35"/>
      <c r="D87" s="35"/>
      <c r="E87" s="35"/>
      <c r="F87" s="35"/>
      <c r="G87" s="35"/>
      <c r="H87" s="35"/>
      <c r="I87" s="35"/>
    </row>
    <row r="88" spans="2:9" x14ac:dyDescent="0.25">
      <c r="B88" s="35"/>
      <c r="C88" s="35"/>
      <c r="D88" s="35"/>
      <c r="E88" s="35"/>
      <c r="F88" s="35"/>
      <c r="G88" s="35"/>
      <c r="H88" s="35"/>
      <c r="I88" s="35"/>
    </row>
    <row r="89" spans="2:9" x14ac:dyDescent="0.25">
      <c r="B89" s="35"/>
      <c r="C89" s="35"/>
      <c r="D89" s="35"/>
      <c r="E89" s="35"/>
      <c r="F89" s="35"/>
      <c r="G89" s="35"/>
      <c r="H89" s="35"/>
      <c r="I89" s="35"/>
    </row>
    <row r="90" spans="2:9" x14ac:dyDescent="0.25">
      <c r="B90" s="35"/>
      <c r="C90" s="35"/>
      <c r="D90" s="35"/>
      <c r="E90" s="35"/>
      <c r="F90" s="35"/>
      <c r="G90" s="35"/>
      <c r="H90" s="35"/>
      <c r="I90" s="35"/>
    </row>
    <row r="91" spans="2:9" x14ac:dyDescent="0.25">
      <c r="B91" s="35"/>
      <c r="C91" s="35"/>
      <c r="D91" s="35"/>
      <c r="E91" s="35"/>
      <c r="F91" s="35"/>
      <c r="G91" s="35"/>
      <c r="H91" s="35"/>
      <c r="I91" s="35"/>
    </row>
    <row r="92" spans="2:9" x14ac:dyDescent="0.25">
      <c r="B92" s="35"/>
      <c r="C92" s="35"/>
      <c r="D92" s="35"/>
      <c r="E92" s="35"/>
      <c r="F92" s="35"/>
      <c r="G92" s="35"/>
      <c r="H92" s="35"/>
      <c r="I92" s="35"/>
    </row>
    <row r="93" spans="2:9" x14ac:dyDescent="0.25">
      <c r="B93" s="35"/>
      <c r="C93" s="35"/>
      <c r="D93" s="35"/>
      <c r="E93" s="35"/>
      <c r="F93" s="35"/>
      <c r="G93" s="35"/>
      <c r="H93" s="35"/>
      <c r="I93" s="35"/>
    </row>
    <row r="94" spans="2:9" x14ac:dyDescent="0.25">
      <c r="B94" s="35"/>
      <c r="C94" s="35"/>
      <c r="D94" s="35"/>
      <c r="E94" s="35"/>
      <c r="F94" s="35"/>
      <c r="G94" s="35"/>
      <c r="H94" s="35"/>
      <c r="I94" s="35"/>
    </row>
    <row r="95" spans="2:9" x14ac:dyDescent="0.25">
      <c r="B95" s="35"/>
      <c r="C95" s="35"/>
      <c r="D95" s="35"/>
      <c r="E95" s="35"/>
      <c r="F95" s="35"/>
      <c r="G95" s="35"/>
      <c r="H95" s="35"/>
      <c r="I95" s="35"/>
    </row>
    <row r="96" spans="2:9" x14ac:dyDescent="0.25">
      <c r="B96" s="35"/>
      <c r="C96" s="35"/>
      <c r="D96" s="35"/>
      <c r="E96" s="35"/>
      <c r="F96" s="35"/>
      <c r="G96" s="35"/>
      <c r="H96" s="35"/>
      <c r="I96" s="35"/>
    </row>
    <row r="97" spans="2:9" x14ac:dyDescent="0.25">
      <c r="B97" s="35"/>
      <c r="C97" s="35"/>
      <c r="D97" s="35"/>
      <c r="E97" s="35"/>
      <c r="F97" s="35"/>
      <c r="G97" s="35"/>
      <c r="H97" s="35"/>
      <c r="I97" s="35"/>
    </row>
    <row r="98" spans="2:9" x14ac:dyDescent="0.25">
      <c r="B98" s="35"/>
      <c r="C98" s="35"/>
      <c r="D98" s="35"/>
      <c r="E98" s="35"/>
      <c r="F98" s="35"/>
      <c r="G98" s="35"/>
      <c r="H98" s="35"/>
      <c r="I98" s="35"/>
    </row>
    <row r="99" spans="2:9" x14ac:dyDescent="0.25">
      <c r="B99" s="35"/>
      <c r="C99" s="35"/>
      <c r="D99" s="35"/>
      <c r="E99" s="35"/>
      <c r="F99" s="35"/>
      <c r="G99" s="35"/>
      <c r="H99" s="35"/>
      <c r="I99" s="35"/>
    </row>
    <row r="100" spans="2:9" x14ac:dyDescent="0.25">
      <c r="B100" s="35"/>
      <c r="C100" s="35"/>
      <c r="D100" s="35"/>
      <c r="E100" s="35"/>
      <c r="F100" s="35"/>
      <c r="G100" s="35"/>
      <c r="H100" s="35"/>
      <c r="I100" s="35"/>
    </row>
    <row r="101" spans="2:9" x14ac:dyDescent="0.25">
      <c r="B101" s="35"/>
      <c r="C101" s="35"/>
      <c r="D101" s="35"/>
      <c r="E101" s="35"/>
      <c r="F101" s="35"/>
      <c r="G101" s="35"/>
      <c r="H101" s="35"/>
      <c r="I101" s="35"/>
    </row>
    <row r="102" spans="2:9" x14ac:dyDescent="0.25">
      <c r="B102" s="35"/>
      <c r="C102" s="35"/>
      <c r="D102" s="35"/>
      <c r="E102" s="35"/>
      <c r="F102" s="35"/>
      <c r="G102" s="35"/>
      <c r="H102" s="35"/>
      <c r="I102" s="35"/>
    </row>
    <row r="103" spans="2:9" x14ac:dyDescent="0.25">
      <c r="B103" s="35"/>
      <c r="C103" s="35"/>
      <c r="D103" s="35"/>
      <c r="E103" s="35"/>
      <c r="F103" s="35"/>
      <c r="G103" s="35"/>
      <c r="H103" s="35"/>
      <c r="I103" s="35"/>
    </row>
    <row r="104" spans="2:9" x14ac:dyDescent="0.25">
      <c r="B104" s="35"/>
      <c r="C104" s="35"/>
      <c r="D104" s="35"/>
      <c r="E104" s="35"/>
      <c r="F104" s="35"/>
      <c r="G104" s="35"/>
      <c r="H104" s="35"/>
      <c r="I104" s="35"/>
    </row>
    <row r="105" spans="2:9" x14ac:dyDescent="0.25">
      <c r="B105" s="35"/>
      <c r="C105" s="35"/>
      <c r="D105" s="35"/>
      <c r="E105" s="35"/>
      <c r="F105" s="35"/>
      <c r="G105" s="35"/>
      <c r="H105" s="35"/>
      <c r="I105" s="35"/>
    </row>
    <row r="106" spans="2:9" x14ac:dyDescent="0.25">
      <c r="B106" s="35"/>
      <c r="C106" s="35"/>
      <c r="D106" s="35"/>
      <c r="E106" s="35"/>
      <c r="F106" s="35"/>
      <c r="G106" s="35"/>
      <c r="H106" s="35"/>
      <c r="I106" s="35"/>
    </row>
    <row r="107" spans="2:9" x14ac:dyDescent="0.25">
      <c r="B107" s="35"/>
      <c r="C107" s="35"/>
      <c r="D107" s="35"/>
      <c r="E107" s="35"/>
      <c r="F107" s="35"/>
      <c r="G107" s="35"/>
      <c r="H107" s="35"/>
      <c r="I107" s="35"/>
    </row>
    <row r="108" spans="2:9" x14ac:dyDescent="0.25">
      <c r="B108" s="35"/>
      <c r="C108" s="35"/>
      <c r="D108" s="35"/>
      <c r="E108" s="35"/>
      <c r="F108" s="35"/>
      <c r="G108" s="35"/>
      <c r="H108" s="35"/>
      <c r="I108" s="35"/>
    </row>
    <row r="109" spans="2:9" x14ac:dyDescent="0.25">
      <c r="B109" s="35"/>
      <c r="C109" s="35"/>
      <c r="D109" s="35"/>
      <c r="E109" s="35"/>
      <c r="F109" s="35"/>
      <c r="G109" s="35"/>
      <c r="H109" s="35"/>
      <c r="I109" s="35"/>
    </row>
    <row r="110" spans="2:9" x14ac:dyDescent="0.25">
      <c r="B110" s="35"/>
      <c r="C110" s="35"/>
      <c r="D110" s="35"/>
      <c r="E110" s="35"/>
      <c r="F110" s="35"/>
      <c r="G110" s="35"/>
      <c r="H110" s="35"/>
      <c r="I110" s="35"/>
    </row>
    <row r="111" spans="2:9" x14ac:dyDescent="0.25">
      <c r="B111" s="35"/>
      <c r="C111" s="35"/>
      <c r="D111" s="35"/>
      <c r="E111" s="35"/>
      <c r="F111" s="35"/>
      <c r="G111" s="35"/>
      <c r="H111" s="35"/>
      <c r="I111" s="35"/>
    </row>
    <row r="112" spans="2:9" x14ac:dyDescent="0.25">
      <c r="B112" s="35"/>
      <c r="C112" s="35"/>
      <c r="D112" s="35"/>
      <c r="E112" s="35"/>
      <c r="F112" s="35"/>
      <c r="G112" s="35"/>
      <c r="H112" s="35"/>
      <c r="I112" s="35"/>
    </row>
    <row r="113" spans="2:9" x14ac:dyDescent="0.25">
      <c r="B113" s="35"/>
      <c r="C113" s="35"/>
      <c r="D113" s="35"/>
      <c r="E113" s="35"/>
      <c r="F113" s="35"/>
      <c r="G113" s="35"/>
      <c r="H113" s="35"/>
      <c r="I113" s="35"/>
    </row>
    <row r="114" spans="2:9" x14ac:dyDescent="0.25">
      <c r="B114" s="35"/>
      <c r="C114" s="35"/>
      <c r="D114" s="35"/>
      <c r="E114" s="35"/>
      <c r="F114" s="35"/>
      <c r="G114" s="35"/>
      <c r="H114" s="35"/>
      <c r="I114" s="35"/>
    </row>
    <row r="115" spans="2:9" x14ac:dyDescent="0.25">
      <c r="B115" s="35"/>
      <c r="C115" s="35"/>
      <c r="D115" s="35"/>
      <c r="E115" s="35"/>
      <c r="F115" s="35"/>
      <c r="G115" s="35"/>
      <c r="H115" s="35"/>
      <c r="I115" s="35"/>
    </row>
    <row r="116" spans="2:9" x14ac:dyDescent="0.25">
      <c r="B116" s="35"/>
      <c r="C116" s="35"/>
      <c r="D116" s="35"/>
      <c r="E116" s="35"/>
      <c r="F116" s="35"/>
      <c r="G116" s="35"/>
      <c r="H116" s="35"/>
      <c r="I116" s="35"/>
    </row>
    <row r="117" spans="2:9" x14ac:dyDescent="0.25">
      <c r="B117" s="35"/>
      <c r="C117" s="35"/>
      <c r="D117" s="35"/>
      <c r="E117" s="35"/>
      <c r="F117" s="35"/>
      <c r="G117" s="35"/>
      <c r="H117" s="35"/>
      <c r="I117" s="35"/>
    </row>
    <row r="118" spans="2:9" x14ac:dyDescent="0.25">
      <c r="B118" s="35"/>
      <c r="C118" s="35"/>
      <c r="D118" s="35"/>
      <c r="E118" s="35"/>
      <c r="F118" s="35"/>
      <c r="G118" s="35"/>
      <c r="H118" s="35"/>
      <c r="I118" s="35"/>
    </row>
    <row r="119" spans="2:9" x14ac:dyDescent="0.25">
      <c r="B119" s="35"/>
      <c r="C119" s="35"/>
      <c r="D119" s="35"/>
      <c r="E119" s="35"/>
      <c r="F119" s="35"/>
      <c r="G119" s="35"/>
      <c r="H119" s="35"/>
      <c r="I119" s="35"/>
    </row>
    <row r="120" spans="2:9" x14ac:dyDescent="0.25">
      <c r="B120" s="35"/>
      <c r="C120" s="35"/>
      <c r="D120" s="35"/>
      <c r="E120" s="35"/>
      <c r="F120" s="35"/>
      <c r="G120" s="35"/>
      <c r="H120" s="35"/>
      <c r="I120" s="35"/>
    </row>
    <row r="121" spans="2:9" x14ac:dyDescent="0.25">
      <c r="B121" s="35"/>
      <c r="C121" s="35"/>
      <c r="D121" s="35"/>
      <c r="E121" s="35"/>
      <c r="F121" s="35"/>
      <c r="G121" s="35"/>
      <c r="H121" s="35"/>
      <c r="I121" s="35"/>
    </row>
    <row r="122" spans="2:9" x14ac:dyDescent="0.25">
      <c r="B122" s="35"/>
      <c r="C122" s="35"/>
      <c r="D122" s="35"/>
      <c r="E122" s="35"/>
      <c r="F122" s="35"/>
      <c r="G122" s="35"/>
      <c r="H122" s="35"/>
      <c r="I122" s="35"/>
    </row>
    <row r="123" spans="2:9" x14ac:dyDescent="0.25">
      <c r="B123" s="35"/>
      <c r="C123" s="35"/>
      <c r="D123" s="35"/>
      <c r="E123" s="35"/>
      <c r="F123" s="35"/>
      <c r="G123" s="35"/>
      <c r="H123" s="35"/>
      <c r="I123" s="35"/>
    </row>
    <row r="124" spans="2:9" x14ac:dyDescent="0.25">
      <c r="B124" s="35"/>
      <c r="C124" s="35"/>
      <c r="D124" s="35"/>
      <c r="E124" s="35"/>
      <c r="F124" s="35"/>
      <c r="G124" s="35"/>
      <c r="H124" s="35"/>
      <c r="I124" s="35"/>
    </row>
    <row r="125" spans="2:9" x14ac:dyDescent="0.25">
      <c r="B125" s="35"/>
      <c r="C125" s="35"/>
      <c r="D125" s="35"/>
      <c r="E125" s="35"/>
      <c r="F125" s="35"/>
      <c r="G125" s="35"/>
      <c r="H125" s="35"/>
      <c r="I125" s="35"/>
    </row>
    <row r="126" spans="2:9" x14ac:dyDescent="0.25">
      <c r="B126" s="35"/>
      <c r="C126" s="35"/>
      <c r="D126" s="35"/>
      <c r="E126" s="35"/>
      <c r="F126" s="35"/>
      <c r="G126" s="35"/>
      <c r="H126" s="35"/>
      <c r="I126" s="35"/>
    </row>
    <row r="127" spans="2:9" x14ac:dyDescent="0.25">
      <c r="B127" s="35"/>
      <c r="C127" s="35"/>
      <c r="D127" s="35"/>
      <c r="E127" s="35"/>
      <c r="F127" s="35"/>
      <c r="G127" s="35"/>
      <c r="H127" s="35"/>
      <c r="I127" s="35"/>
    </row>
    <row r="128" spans="2:9" x14ac:dyDescent="0.25">
      <c r="B128" s="35"/>
      <c r="C128" s="35"/>
      <c r="D128" s="58"/>
      <c r="E128" s="35"/>
      <c r="F128" s="58"/>
      <c r="G128" s="35"/>
      <c r="H128" s="35"/>
      <c r="I128" s="35"/>
    </row>
    <row r="129" spans="2:9" x14ac:dyDescent="0.25">
      <c r="B129" s="35"/>
      <c r="C129" s="35"/>
      <c r="D129" s="35"/>
      <c r="E129" s="35"/>
      <c r="F129" s="35"/>
      <c r="G129" s="35"/>
      <c r="H129" s="35"/>
      <c r="I129" s="35"/>
    </row>
    <row r="130" spans="2:9" x14ac:dyDescent="0.25">
      <c r="B130" s="35"/>
      <c r="C130" s="35"/>
      <c r="D130" s="35"/>
      <c r="E130" s="35"/>
      <c r="F130" s="35"/>
      <c r="G130" s="35"/>
      <c r="H130" s="35"/>
      <c r="I130" s="35"/>
    </row>
    <row r="131" spans="2:9" x14ac:dyDescent="0.25">
      <c r="B131" s="35"/>
      <c r="C131" s="35"/>
      <c r="D131" s="35"/>
      <c r="E131" s="35"/>
      <c r="F131" s="35"/>
      <c r="G131" s="35"/>
      <c r="H131" s="35"/>
      <c r="I131" s="35"/>
    </row>
    <row r="132" spans="2:9" x14ac:dyDescent="0.25">
      <c r="B132" s="35"/>
      <c r="C132" s="35"/>
      <c r="D132" s="35"/>
      <c r="E132" s="35"/>
      <c r="F132" s="35"/>
      <c r="G132" s="35"/>
      <c r="H132" s="35"/>
      <c r="I132" s="35"/>
    </row>
    <row r="133" spans="2:9" x14ac:dyDescent="0.25">
      <c r="B133" s="35"/>
      <c r="C133" s="35"/>
      <c r="D133" s="35"/>
      <c r="E133" s="35"/>
      <c r="F133" s="35"/>
      <c r="G133" s="35"/>
      <c r="H133" s="35"/>
      <c r="I133" s="35"/>
    </row>
    <row r="134" spans="2:9" x14ac:dyDescent="0.25">
      <c r="B134" s="35"/>
      <c r="C134" s="35"/>
      <c r="D134" s="35"/>
      <c r="E134" s="35"/>
      <c r="F134" s="35"/>
      <c r="G134" s="35"/>
      <c r="H134" s="35"/>
      <c r="I134" s="35"/>
    </row>
    <row r="135" spans="2:9" x14ac:dyDescent="0.25">
      <c r="B135" s="35"/>
      <c r="C135" s="35"/>
      <c r="D135" s="35"/>
      <c r="E135" s="35"/>
      <c r="F135" s="35"/>
      <c r="G135" s="35"/>
      <c r="H135" s="35"/>
      <c r="I135" s="35"/>
    </row>
    <row r="136" spans="2:9" x14ac:dyDescent="0.25">
      <c r="B136" s="35"/>
      <c r="C136" s="35"/>
      <c r="D136" s="35"/>
      <c r="E136" s="35"/>
      <c r="F136" s="35"/>
      <c r="G136" s="35"/>
      <c r="H136" s="35"/>
      <c r="I136" s="35"/>
    </row>
    <row r="137" spans="2:9" x14ac:dyDescent="0.25">
      <c r="B137" s="35"/>
      <c r="C137" s="35"/>
      <c r="D137" s="35"/>
      <c r="E137" s="35"/>
      <c r="F137" s="35"/>
      <c r="G137" s="35"/>
      <c r="H137" s="35"/>
      <c r="I137" s="35"/>
    </row>
    <row r="138" spans="2:9" x14ac:dyDescent="0.25">
      <c r="B138" s="35"/>
      <c r="C138" s="35"/>
      <c r="D138" s="35"/>
      <c r="E138" s="35"/>
      <c r="F138" s="35"/>
      <c r="G138" s="35"/>
      <c r="H138" s="35"/>
      <c r="I138" s="35"/>
    </row>
    <row r="139" spans="2:9" x14ac:dyDescent="0.25">
      <c r="B139" s="35"/>
      <c r="C139" s="35"/>
      <c r="D139" s="35"/>
      <c r="E139" s="35"/>
      <c r="F139" s="35"/>
      <c r="G139" s="35"/>
      <c r="H139" s="35"/>
      <c r="I139" s="35"/>
    </row>
    <row r="140" spans="2:9" x14ac:dyDescent="0.25">
      <c r="B140" s="35"/>
      <c r="C140" s="35"/>
      <c r="D140" s="35"/>
      <c r="E140" s="35"/>
      <c r="F140" s="35"/>
      <c r="G140" s="35"/>
      <c r="H140" s="35"/>
      <c r="I140" s="35"/>
    </row>
    <row r="141" spans="2:9" x14ac:dyDescent="0.25">
      <c r="B141" s="35"/>
      <c r="C141" s="35"/>
      <c r="D141" s="35"/>
      <c r="E141" s="35"/>
      <c r="F141" s="35"/>
      <c r="G141" s="35"/>
      <c r="H141" s="35"/>
      <c r="I141" s="35"/>
    </row>
    <row r="142" spans="2:9" x14ac:dyDescent="0.25">
      <c r="B142" s="35"/>
      <c r="C142" s="35"/>
      <c r="D142" s="35"/>
      <c r="E142" s="35"/>
      <c r="F142" s="35"/>
      <c r="G142" s="35"/>
      <c r="H142" s="35"/>
      <c r="I142" s="35"/>
    </row>
    <row r="143" spans="2:9" x14ac:dyDescent="0.25">
      <c r="B143" s="35"/>
      <c r="C143" s="35"/>
      <c r="D143" s="35"/>
      <c r="E143" s="35"/>
      <c r="F143" s="35"/>
      <c r="G143" s="35"/>
      <c r="H143" s="35"/>
      <c r="I143" s="35"/>
    </row>
    <row r="144" spans="2:9" x14ac:dyDescent="0.25">
      <c r="B144" s="35"/>
      <c r="C144" s="35"/>
      <c r="D144" s="35"/>
      <c r="E144" s="35"/>
      <c r="F144" s="35"/>
      <c r="G144" s="35"/>
      <c r="H144" s="35"/>
      <c r="I144" s="35"/>
    </row>
    <row r="145" spans="2:9" x14ac:dyDescent="0.25">
      <c r="B145" s="35"/>
      <c r="C145" s="35"/>
      <c r="D145" s="35"/>
      <c r="E145" s="35"/>
      <c r="F145" s="35"/>
      <c r="G145" s="35"/>
      <c r="H145" s="35"/>
      <c r="I145" s="35"/>
    </row>
    <row r="146" spans="2:9" x14ac:dyDescent="0.25">
      <c r="B146" s="35"/>
      <c r="C146" s="35"/>
      <c r="D146" s="35"/>
      <c r="E146" s="35"/>
      <c r="F146" s="35"/>
      <c r="G146" s="35"/>
      <c r="H146" s="35"/>
      <c r="I146" s="35"/>
    </row>
    <row r="147" spans="2:9" x14ac:dyDescent="0.25">
      <c r="B147" s="35"/>
      <c r="C147" s="35"/>
      <c r="D147" s="35"/>
      <c r="E147" s="35"/>
      <c r="F147" s="35"/>
      <c r="G147" s="35"/>
      <c r="H147" s="35"/>
      <c r="I147" s="35"/>
    </row>
    <row r="148" spans="2:9" x14ac:dyDescent="0.25">
      <c r="B148" s="35"/>
      <c r="C148" s="35"/>
      <c r="D148" s="35"/>
      <c r="E148" s="35"/>
      <c r="F148" s="35"/>
      <c r="G148" s="35"/>
      <c r="H148" s="35"/>
      <c r="I148" s="35"/>
    </row>
    <row r="149" spans="2:9" x14ac:dyDescent="0.25">
      <c r="B149" s="35"/>
      <c r="C149" s="35"/>
      <c r="D149" s="35"/>
      <c r="E149" s="35"/>
      <c r="F149" s="35"/>
      <c r="G149" s="35"/>
      <c r="H149" s="35"/>
      <c r="I149" s="35"/>
    </row>
    <row r="150" spans="2:9" x14ac:dyDescent="0.25">
      <c r="B150" s="35"/>
      <c r="C150" s="35"/>
      <c r="D150" s="35"/>
      <c r="E150" s="35"/>
      <c r="F150" s="35"/>
      <c r="G150" s="35"/>
      <c r="H150" s="35"/>
      <c r="I150" s="35"/>
    </row>
    <row r="151" spans="2:9" x14ac:dyDescent="0.25">
      <c r="B151" s="35"/>
      <c r="C151" s="35"/>
      <c r="D151" s="35"/>
      <c r="E151" s="35"/>
      <c r="F151" s="35"/>
      <c r="G151" s="35"/>
      <c r="H151" s="35"/>
      <c r="I151" s="35"/>
    </row>
    <row r="152" spans="2:9" x14ac:dyDescent="0.25">
      <c r="B152" s="35"/>
      <c r="C152" s="35"/>
      <c r="D152" s="35"/>
      <c r="E152" s="35"/>
      <c r="F152" s="35"/>
      <c r="G152" s="35"/>
      <c r="H152" s="35"/>
      <c r="I152" s="35"/>
    </row>
  </sheetData>
  <mergeCells count="18">
    <mergeCell ref="F7:F8"/>
    <mergeCell ref="G7:G8"/>
    <mergeCell ref="H7:H8"/>
    <mergeCell ref="A55:A59"/>
    <mergeCell ref="A60:A62"/>
    <mergeCell ref="B7:B8"/>
    <mergeCell ref="A7:A8"/>
    <mergeCell ref="C7:C8"/>
    <mergeCell ref="D7:D8"/>
    <mergeCell ref="E7:E8"/>
    <mergeCell ref="A63:A71"/>
    <mergeCell ref="A72:A77"/>
    <mergeCell ref="A9:A14"/>
    <mergeCell ref="A15:A21"/>
    <mergeCell ref="A22:A28"/>
    <mergeCell ref="A29:A37"/>
    <mergeCell ref="A38:A44"/>
    <mergeCell ref="A45:A5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L22" sqref="L22"/>
    </sheetView>
  </sheetViews>
  <sheetFormatPr baseColWidth="10" defaultRowHeight="15" x14ac:dyDescent="0.25"/>
  <cols>
    <col min="1" max="1" width="15.7109375" customWidth="1"/>
    <col min="2" max="2" width="30.7109375" customWidth="1"/>
    <col min="3" max="9" width="11.7109375" customWidth="1"/>
  </cols>
  <sheetData>
    <row r="1" spans="1:9" s="6" customFormat="1" ht="27" customHeight="1" x14ac:dyDescent="0.4">
      <c r="A1" s="5"/>
      <c r="B1" s="15" t="s">
        <v>135</v>
      </c>
      <c r="C1" s="12"/>
      <c r="D1" s="10"/>
      <c r="E1" s="5"/>
      <c r="F1" s="5"/>
      <c r="G1" s="5"/>
      <c r="H1" s="5"/>
      <c r="I1" s="5"/>
    </row>
    <row r="3" spans="1:9" ht="15.75" x14ac:dyDescent="0.25">
      <c r="A3" s="2" t="s">
        <v>278</v>
      </c>
      <c r="B3" s="2"/>
    </row>
    <row r="4" spans="1:9" ht="15.75" x14ac:dyDescent="0.25">
      <c r="A4" s="2"/>
      <c r="B4" s="2"/>
    </row>
    <row r="5" spans="1:9" ht="15.75" x14ac:dyDescent="0.25">
      <c r="A5" s="170" t="s">
        <v>251</v>
      </c>
      <c r="B5" s="2"/>
    </row>
    <row r="6" spans="1:9" ht="15.75" x14ac:dyDescent="0.25">
      <c r="B6" s="2"/>
    </row>
    <row r="7" spans="1:9" x14ac:dyDescent="0.25">
      <c r="A7" s="466" t="s">
        <v>124</v>
      </c>
      <c r="B7" s="471" t="s">
        <v>123</v>
      </c>
      <c r="C7" s="474" t="s">
        <v>148</v>
      </c>
      <c r="D7" s="472" t="s">
        <v>149</v>
      </c>
      <c r="E7" s="472" t="s">
        <v>150</v>
      </c>
      <c r="F7" s="472" t="s">
        <v>151</v>
      </c>
      <c r="G7" s="472" t="s">
        <v>152</v>
      </c>
      <c r="H7" s="472" t="s">
        <v>153</v>
      </c>
      <c r="I7" s="472" t="s">
        <v>6</v>
      </c>
    </row>
    <row r="8" spans="1:9" ht="15.75" customHeight="1" x14ac:dyDescent="0.25">
      <c r="A8" s="467"/>
      <c r="B8" s="471"/>
      <c r="C8" s="475"/>
      <c r="D8" s="473"/>
      <c r="E8" s="473"/>
      <c r="F8" s="473"/>
      <c r="G8" s="473"/>
      <c r="H8" s="473"/>
      <c r="I8" s="473"/>
    </row>
    <row r="9" spans="1:9" x14ac:dyDescent="0.25">
      <c r="A9" s="414" t="s">
        <v>125</v>
      </c>
      <c r="B9" s="29" t="s">
        <v>53</v>
      </c>
      <c r="C9" s="64">
        <v>548</v>
      </c>
      <c r="D9" s="37">
        <v>1504</v>
      </c>
      <c r="E9" s="37">
        <v>879</v>
      </c>
      <c r="F9" s="37">
        <v>1344</v>
      </c>
      <c r="G9" s="37">
        <v>1115</v>
      </c>
      <c r="H9" s="37">
        <v>648</v>
      </c>
      <c r="I9" s="206">
        <f>SUM(C9:H9)</f>
        <v>6038</v>
      </c>
    </row>
    <row r="10" spans="1:9" x14ac:dyDescent="0.25">
      <c r="A10" s="414"/>
      <c r="B10" s="29" t="s">
        <v>54</v>
      </c>
      <c r="C10" s="64">
        <v>1306</v>
      </c>
      <c r="D10" s="37">
        <v>4036</v>
      </c>
      <c r="E10" s="37">
        <v>2493</v>
      </c>
      <c r="F10" s="37">
        <v>3985</v>
      </c>
      <c r="G10" s="37">
        <v>3518</v>
      </c>
      <c r="H10" s="37">
        <v>2029</v>
      </c>
      <c r="I10" s="206">
        <f t="shared" ref="I10:I73" si="0">SUM(C10:H10)</f>
        <v>17367</v>
      </c>
    </row>
    <row r="11" spans="1:9" x14ac:dyDescent="0.25">
      <c r="A11" s="414"/>
      <c r="B11" s="29" t="s">
        <v>55</v>
      </c>
      <c r="C11" s="64">
        <v>1182</v>
      </c>
      <c r="D11" s="37">
        <v>3399</v>
      </c>
      <c r="E11" s="37">
        <v>2162</v>
      </c>
      <c r="F11" s="37">
        <v>3729</v>
      </c>
      <c r="G11" s="37">
        <v>3275</v>
      </c>
      <c r="H11" s="37">
        <v>1810</v>
      </c>
      <c r="I11" s="206">
        <f t="shared" si="0"/>
        <v>15557</v>
      </c>
    </row>
    <row r="12" spans="1:9" x14ac:dyDescent="0.25">
      <c r="A12" s="414"/>
      <c r="B12" s="29" t="s">
        <v>56</v>
      </c>
      <c r="C12" s="64">
        <v>807</v>
      </c>
      <c r="D12" s="37">
        <v>2426</v>
      </c>
      <c r="E12" s="37">
        <v>1484</v>
      </c>
      <c r="F12" s="37">
        <v>2302</v>
      </c>
      <c r="G12" s="37">
        <v>2008</v>
      </c>
      <c r="H12" s="37">
        <v>1052</v>
      </c>
      <c r="I12" s="206">
        <f t="shared" si="0"/>
        <v>10079</v>
      </c>
    </row>
    <row r="13" spans="1:9" x14ac:dyDescent="0.25">
      <c r="A13" s="414"/>
      <c r="B13" s="29" t="s">
        <v>57</v>
      </c>
      <c r="C13" s="64">
        <v>1093</v>
      </c>
      <c r="D13" s="37">
        <v>2535</v>
      </c>
      <c r="E13" s="37">
        <v>1517</v>
      </c>
      <c r="F13" s="37">
        <v>2654</v>
      </c>
      <c r="G13" s="37">
        <v>2572</v>
      </c>
      <c r="H13" s="37">
        <v>1546</v>
      </c>
      <c r="I13" s="206">
        <f t="shared" si="0"/>
        <v>11917</v>
      </c>
    </row>
    <row r="14" spans="1:9" x14ac:dyDescent="0.25">
      <c r="A14" s="414"/>
      <c r="B14" s="29" t="s">
        <v>58</v>
      </c>
      <c r="C14" s="64">
        <v>486</v>
      </c>
      <c r="D14" s="37">
        <v>1391</v>
      </c>
      <c r="E14" s="37">
        <v>850</v>
      </c>
      <c r="F14" s="37">
        <v>1487</v>
      </c>
      <c r="G14" s="37">
        <v>1380</v>
      </c>
      <c r="H14" s="37">
        <v>799</v>
      </c>
      <c r="I14" s="206">
        <f t="shared" si="0"/>
        <v>6393</v>
      </c>
    </row>
    <row r="15" spans="1:9" x14ac:dyDescent="0.25">
      <c r="A15" s="414" t="s">
        <v>126</v>
      </c>
      <c r="B15" s="29" t="s">
        <v>59</v>
      </c>
      <c r="C15" s="64">
        <v>283</v>
      </c>
      <c r="D15" s="37">
        <v>784</v>
      </c>
      <c r="E15" s="37">
        <v>499</v>
      </c>
      <c r="F15" s="37">
        <v>928</v>
      </c>
      <c r="G15" s="37">
        <v>896</v>
      </c>
      <c r="H15" s="37">
        <v>547</v>
      </c>
      <c r="I15" s="206">
        <f t="shared" si="0"/>
        <v>3937</v>
      </c>
    </row>
    <row r="16" spans="1:9" x14ac:dyDescent="0.25">
      <c r="A16" s="414"/>
      <c r="B16" s="29" t="s">
        <v>60</v>
      </c>
      <c r="C16" s="64">
        <v>225</v>
      </c>
      <c r="D16" s="37">
        <v>678</v>
      </c>
      <c r="E16" s="37">
        <v>575</v>
      </c>
      <c r="F16" s="37">
        <v>1160</v>
      </c>
      <c r="G16" s="37">
        <v>1143</v>
      </c>
      <c r="H16" s="37">
        <v>579</v>
      </c>
      <c r="I16" s="206">
        <f t="shared" si="0"/>
        <v>4360</v>
      </c>
    </row>
    <row r="17" spans="1:9" x14ac:dyDescent="0.25">
      <c r="A17" s="414"/>
      <c r="B17" s="29" t="s">
        <v>61</v>
      </c>
      <c r="C17" s="64">
        <v>414</v>
      </c>
      <c r="D17" s="37">
        <v>1317</v>
      </c>
      <c r="E17" s="37">
        <v>778</v>
      </c>
      <c r="F17" s="37">
        <v>1310</v>
      </c>
      <c r="G17" s="37">
        <v>1150</v>
      </c>
      <c r="H17" s="37">
        <v>740</v>
      </c>
      <c r="I17" s="206">
        <f t="shared" si="0"/>
        <v>5709</v>
      </c>
    </row>
    <row r="18" spans="1:9" x14ac:dyDescent="0.25">
      <c r="A18" s="414"/>
      <c r="B18" s="29" t="s">
        <v>62</v>
      </c>
      <c r="C18" s="64">
        <v>310</v>
      </c>
      <c r="D18" s="37">
        <v>836</v>
      </c>
      <c r="E18" s="37">
        <v>651</v>
      </c>
      <c r="F18" s="37">
        <v>1085</v>
      </c>
      <c r="G18" s="37">
        <v>1013</v>
      </c>
      <c r="H18" s="37">
        <v>647</v>
      </c>
      <c r="I18" s="206">
        <f t="shared" si="0"/>
        <v>4542</v>
      </c>
    </row>
    <row r="19" spans="1:9" x14ac:dyDescent="0.25">
      <c r="A19" s="414"/>
      <c r="B19" s="29" t="s">
        <v>63</v>
      </c>
      <c r="C19" s="64">
        <v>516</v>
      </c>
      <c r="D19" s="37">
        <v>1386</v>
      </c>
      <c r="E19" s="37">
        <v>875</v>
      </c>
      <c r="F19" s="37">
        <v>1232</v>
      </c>
      <c r="G19" s="37">
        <v>1068</v>
      </c>
      <c r="H19" s="37">
        <v>565</v>
      </c>
      <c r="I19" s="206">
        <f t="shared" si="0"/>
        <v>5642</v>
      </c>
    </row>
    <row r="20" spans="1:9" x14ac:dyDescent="0.25">
      <c r="A20" s="414"/>
      <c r="B20" s="29" t="s">
        <v>64</v>
      </c>
      <c r="C20" s="64">
        <v>236</v>
      </c>
      <c r="D20" s="37">
        <v>740</v>
      </c>
      <c r="E20" s="37">
        <v>529</v>
      </c>
      <c r="F20" s="37">
        <v>894</v>
      </c>
      <c r="G20" s="37">
        <v>815</v>
      </c>
      <c r="H20" s="37">
        <v>587</v>
      </c>
      <c r="I20" s="206">
        <f t="shared" si="0"/>
        <v>3801</v>
      </c>
    </row>
    <row r="21" spans="1:9" x14ac:dyDescent="0.25">
      <c r="A21" s="414"/>
      <c r="B21" s="29" t="s">
        <v>65</v>
      </c>
      <c r="C21" s="64">
        <v>5</v>
      </c>
      <c r="D21" s="37">
        <v>15</v>
      </c>
      <c r="E21" s="37">
        <v>7</v>
      </c>
      <c r="F21" s="37">
        <v>7</v>
      </c>
      <c r="G21" s="37">
        <v>9</v>
      </c>
      <c r="H21" s="37">
        <v>7</v>
      </c>
      <c r="I21" s="206">
        <f t="shared" si="0"/>
        <v>50</v>
      </c>
    </row>
    <row r="22" spans="1:9" x14ac:dyDescent="0.25">
      <c r="A22" s="415" t="s">
        <v>127</v>
      </c>
      <c r="B22" s="29" t="s">
        <v>66</v>
      </c>
      <c r="C22" s="64">
        <v>551</v>
      </c>
      <c r="D22" s="37">
        <v>1582</v>
      </c>
      <c r="E22" s="37">
        <v>1365</v>
      </c>
      <c r="F22" s="37">
        <v>2436</v>
      </c>
      <c r="G22" s="37">
        <v>2371</v>
      </c>
      <c r="H22" s="37">
        <v>1497</v>
      </c>
      <c r="I22" s="206">
        <f t="shared" si="0"/>
        <v>9802</v>
      </c>
    </row>
    <row r="23" spans="1:9" x14ac:dyDescent="0.25">
      <c r="A23" s="415"/>
      <c r="B23" s="29" t="s">
        <v>67</v>
      </c>
      <c r="C23" s="64">
        <v>287</v>
      </c>
      <c r="D23" s="37">
        <v>1206</v>
      </c>
      <c r="E23" s="37">
        <v>841</v>
      </c>
      <c r="F23" s="37">
        <v>1718</v>
      </c>
      <c r="G23" s="37">
        <v>1621</v>
      </c>
      <c r="H23" s="37">
        <v>936</v>
      </c>
      <c r="I23" s="206">
        <f t="shared" si="0"/>
        <v>6609</v>
      </c>
    </row>
    <row r="24" spans="1:9" x14ac:dyDescent="0.25">
      <c r="A24" s="415"/>
      <c r="B24" s="29" t="s">
        <v>68</v>
      </c>
      <c r="C24" s="64">
        <v>219</v>
      </c>
      <c r="D24" s="37">
        <v>617</v>
      </c>
      <c r="E24" s="37">
        <v>615</v>
      </c>
      <c r="F24" s="37">
        <v>1207</v>
      </c>
      <c r="G24" s="37">
        <v>1225</v>
      </c>
      <c r="H24" s="37">
        <v>871</v>
      </c>
      <c r="I24" s="206">
        <f t="shared" si="0"/>
        <v>4754</v>
      </c>
    </row>
    <row r="25" spans="1:9" x14ac:dyDescent="0.25">
      <c r="A25" s="415"/>
      <c r="B25" s="29" t="s">
        <v>69</v>
      </c>
      <c r="C25" s="64">
        <v>312</v>
      </c>
      <c r="D25" s="37">
        <v>1063</v>
      </c>
      <c r="E25" s="37">
        <v>883</v>
      </c>
      <c r="F25" s="37">
        <v>1890</v>
      </c>
      <c r="G25" s="37">
        <v>1623</v>
      </c>
      <c r="H25" s="37">
        <v>1001</v>
      </c>
      <c r="I25" s="206">
        <f t="shared" si="0"/>
        <v>6772</v>
      </c>
    </row>
    <row r="26" spans="1:9" x14ac:dyDescent="0.25">
      <c r="A26" s="415"/>
      <c r="B26" s="29" t="s">
        <v>70</v>
      </c>
      <c r="C26" s="64">
        <v>170</v>
      </c>
      <c r="D26" s="37">
        <v>401</v>
      </c>
      <c r="E26" s="37">
        <v>470</v>
      </c>
      <c r="F26" s="37">
        <v>764</v>
      </c>
      <c r="G26" s="37">
        <v>678</v>
      </c>
      <c r="H26" s="37">
        <v>498</v>
      </c>
      <c r="I26" s="206">
        <f t="shared" si="0"/>
        <v>2981</v>
      </c>
    </row>
    <row r="27" spans="1:9" x14ac:dyDescent="0.25">
      <c r="A27" s="415"/>
      <c r="B27" s="29" t="s">
        <v>71</v>
      </c>
      <c r="C27" s="64">
        <v>232</v>
      </c>
      <c r="D27" s="37">
        <v>622</v>
      </c>
      <c r="E27" s="37">
        <v>593</v>
      </c>
      <c r="F27" s="37">
        <v>1195</v>
      </c>
      <c r="G27" s="37">
        <v>1080</v>
      </c>
      <c r="H27" s="37">
        <v>765</v>
      </c>
      <c r="I27" s="206">
        <f t="shared" si="0"/>
        <v>4487</v>
      </c>
    </row>
    <row r="28" spans="1:9" x14ac:dyDescent="0.25">
      <c r="A28" s="415"/>
      <c r="B28" s="29" t="s">
        <v>72</v>
      </c>
      <c r="C28" s="64">
        <v>107</v>
      </c>
      <c r="D28" s="37">
        <v>305</v>
      </c>
      <c r="E28" s="37">
        <v>319</v>
      </c>
      <c r="F28" s="37">
        <v>605</v>
      </c>
      <c r="G28" s="37">
        <v>547</v>
      </c>
      <c r="H28" s="37">
        <v>372</v>
      </c>
      <c r="I28" s="206">
        <f t="shared" si="0"/>
        <v>2255</v>
      </c>
    </row>
    <row r="29" spans="1:9" x14ac:dyDescent="0.25">
      <c r="A29" s="414" t="s">
        <v>128</v>
      </c>
      <c r="B29" s="29" t="s">
        <v>73</v>
      </c>
      <c r="C29" s="64">
        <v>640</v>
      </c>
      <c r="D29" s="37">
        <v>1828</v>
      </c>
      <c r="E29" s="37">
        <v>1286</v>
      </c>
      <c r="F29" s="37">
        <v>2192</v>
      </c>
      <c r="G29" s="37">
        <v>2047</v>
      </c>
      <c r="H29" s="37">
        <v>1287</v>
      </c>
      <c r="I29" s="206">
        <f t="shared" si="0"/>
        <v>9280</v>
      </c>
    </row>
    <row r="30" spans="1:9" x14ac:dyDescent="0.25">
      <c r="A30" s="414"/>
      <c r="B30" s="29" t="s">
        <v>74</v>
      </c>
      <c r="C30" s="64">
        <v>209</v>
      </c>
      <c r="D30" s="37">
        <v>608</v>
      </c>
      <c r="E30" s="37">
        <v>507</v>
      </c>
      <c r="F30" s="37">
        <v>915</v>
      </c>
      <c r="G30" s="37">
        <v>918</v>
      </c>
      <c r="H30" s="37">
        <v>579</v>
      </c>
      <c r="I30" s="206">
        <f t="shared" si="0"/>
        <v>3736</v>
      </c>
    </row>
    <row r="31" spans="1:9" x14ac:dyDescent="0.25">
      <c r="A31" s="414"/>
      <c r="B31" s="29" t="s">
        <v>75</v>
      </c>
      <c r="C31" s="64">
        <v>212</v>
      </c>
      <c r="D31" s="37">
        <v>706</v>
      </c>
      <c r="E31" s="37">
        <v>573</v>
      </c>
      <c r="F31" s="37">
        <v>1038</v>
      </c>
      <c r="G31" s="37">
        <v>921</v>
      </c>
      <c r="H31" s="37">
        <v>569</v>
      </c>
      <c r="I31" s="206">
        <f t="shared" si="0"/>
        <v>4019</v>
      </c>
    </row>
    <row r="32" spans="1:9" x14ac:dyDescent="0.25">
      <c r="A32" s="414"/>
      <c r="B32" s="29" t="s">
        <v>76</v>
      </c>
      <c r="C32" s="64">
        <v>141</v>
      </c>
      <c r="D32" s="37">
        <v>454</v>
      </c>
      <c r="E32" s="37">
        <v>424</v>
      </c>
      <c r="F32" s="37">
        <v>733</v>
      </c>
      <c r="G32" s="37">
        <v>750</v>
      </c>
      <c r="H32" s="37">
        <v>413</v>
      </c>
      <c r="I32" s="206">
        <f t="shared" si="0"/>
        <v>2915</v>
      </c>
    </row>
    <row r="33" spans="1:9" x14ac:dyDescent="0.25">
      <c r="A33" s="414"/>
      <c r="B33" s="29" t="s">
        <v>77</v>
      </c>
      <c r="C33" s="64">
        <v>49</v>
      </c>
      <c r="D33" s="37">
        <v>150</v>
      </c>
      <c r="E33" s="37">
        <v>136</v>
      </c>
      <c r="F33" s="37">
        <v>274</v>
      </c>
      <c r="G33" s="37">
        <v>234</v>
      </c>
      <c r="H33" s="37">
        <v>193</v>
      </c>
      <c r="I33" s="206">
        <f t="shared" si="0"/>
        <v>1036</v>
      </c>
    </row>
    <row r="34" spans="1:9" x14ac:dyDescent="0.25">
      <c r="A34" s="414"/>
      <c r="B34" s="29" t="s">
        <v>78</v>
      </c>
      <c r="C34" s="64">
        <v>21</v>
      </c>
      <c r="D34" s="37">
        <v>34</v>
      </c>
      <c r="E34" s="37">
        <v>31</v>
      </c>
      <c r="F34" s="37">
        <v>33</v>
      </c>
      <c r="G34" s="37">
        <v>43</v>
      </c>
      <c r="H34" s="37">
        <v>36</v>
      </c>
      <c r="I34" s="206">
        <f t="shared" si="0"/>
        <v>198</v>
      </c>
    </row>
    <row r="35" spans="1:9" x14ac:dyDescent="0.25">
      <c r="A35" s="414"/>
      <c r="B35" s="29" t="s">
        <v>79</v>
      </c>
      <c r="C35" s="64">
        <v>172</v>
      </c>
      <c r="D35" s="37">
        <v>762</v>
      </c>
      <c r="E35" s="37">
        <v>531</v>
      </c>
      <c r="F35" s="37">
        <v>1061</v>
      </c>
      <c r="G35" s="37">
        <v>872</v>
      </c>
      <c r="H35" s="37">
        <v>581</v>
      </c>
      <c r="I35" s="206">
        <f t="shared" si="0"/>
        <v>3979</v>
      </c>
    </row>
    <row r="36" spans="1:9" x14ac:dyDescent="0.25">
      <c r="A36" s="414"/>
      <c r="B36" s="29" t="s">
        <v>80</v>
      </c>
      <c r="C36" s="64">
        <v>336</v>
      </c>
      <c r="D36" s="37">
        <v>1201</v>
      </c>
      <c r="E36" s="37">
        <v>758</v>
      </c>
      <c r="F36" s="37">
        <v>1489</v>
      </c>
      <c r="G36" s="37">
        <v>1082</v>
      </c>
      <c r="H36" s="37">
        <v>552</v>
      </c>
      <c r="I36" s="206">
        <f t="shared" si="0"/>
        <v>5418</v>
      </c>
    </row>
    <row r="37" spans="1:9" x14ac:dyDescent="0.25">
      <c r="A37" s="414"/>
      <c r="B37" s="29" t="s">
        <v>81</v>
      </c>
      <c r="C37" s="64">
        <v>25</v>
      </c>
      <c r="D37" s="37">
        <v>86</v>
      </c>
      <c r="E37" s="37">
        <v>85</v>
      </c>
      <c r="F37" s="37">
        <v>141</v>
      </c>
      <c r="G37" s="37">
        <v>137</v>
      </c>
      <c r="H37" s="37">
        <v>97</v>
      </c>
      <c r="I37" s="206">
        <f t="shared" si="0"/>
        <v>571</v>
      </c>
    </row>
    <row r="38" spans="1:9" x14ac:dyDescent="0.25">
      <c r="A38" s="414" t="s">
        <v>129</v>
      </c>
      <c r="B38" s="29" t="s">
        <v>82</v>
      </c>
      <c r="C38" s="64">
        <v>312</v>
      </c>
      <c r="D38" s="37">
        <v>1019</v>
      </c>
      <c r="E38" s="37">
        <v>897</v>
      </c>
      <c r="F38" s="37">
        <v>1843</v>
      </c>
      <c r="G38" s="37">
        <v>1607</v>
      </c>
      <c r="H38" s="37">
        <v>1183</v>
      </c>
      <c r="I38" s="206">
        <f t="shared" si="0"/>
        <v>6861</v>
      </c>
    </row>
    <row r="39" spans="1:9" x14ac:dyDescent="0.25">
      <c r="A39" s="414"/>
      <c r="B39" s="29" t="s">
        <v>83</v>
      </c>
      <c r="C39" s="64">
        <v>88</v>
      </c>
      <c r="D39" s="37">
        <v>219</v>
      </c>
      <c r="E39" s="37">
        <v>246</v>
      </c>
      <c r="F39" s="37">
        <v>503</v>
      </c>
      <c r="G39" s="37">
        <v>434</v>
      </c>
      <c r="H39" s="37">
        <v>327</v>
      </c>
      <c r="I39" s="206">
        <f t="shared" si="0"/>
        <v>1817</v>
      </c>
    </row>
    <row r="40" spans="1:9" x14ac:dyDescent="0.25">
      <c r="A40" s="414"/>
      <c r="B40" s="29" t="s">
        <v>84</v>
      </c>
      <c r="C40" s="64">
        <v>214</v>
      </c>
      <c r="D40" s="37">
        <v>595</v>
      </c>
      <c r="E40" s="37">
        <v>466</v>
      </c>
      <c r="F40" s="37">
        <v>940</v>
      </c>
      <c r="G40" s="37">
        <v>1007</v>
      </c>
      <c r="H40" s="37">
        <v>671</v>
      </c>
      <c r="I40" s="206">
        <f t="shared" si="0"/>
        <v>3893</v>
      </c>
    </row>
    <row r="41" spans="1:9" x14ac:dyDescent="0.25">
      <c r="A41" s="414"/>
      <c r="B41" s="29" t="s">
        <v>85</v>
      </c>
      <c r="C41" s="64">
        <v>230</v>
      </c>
      <c r="D41" s="37">
        <v>750</v>
      </c>
      <c r="E41" s="37">
        <v>484</v>
      </c>
      <c r="F41" s="37">
        <v>944</v>
      </c>
      <c r="G41" s="37">
        <v>885</v>
      </c>
      <c r="H41" s="37">
        <v>599</v>
      </c>
      <c r="I41" s="206">
        <f t="shared" si="0"/>
        <v>3892</v>
      </c>
    </row>
    <row r="42" spans="1:9" x14ac:dyDescent="0.25">
      <c r="A42" s="414"/>
      <c r="B42" s="29" t="s">
        <v>86</v>
      </c>
      <c r="C42" s="64">
        <v>82</v>
      </c>
      <c r="D42" s="37">
        <v>273</v>
      </c>
      <c r="E42" s="37">
        <v>307</v>
      </c>
      <c r="F42" s="37">
        <v>573</v>
      </c>
      <c r="G42" s="37">
        <v>513</v>
      </c>
      <c r="H42" s="37">
        <v>364</v>
      </c>
      <c r="I42" s="206">
        <f t="shared" si="0"/>
        <v>2112</v>
      </c>
    </row>
    <row r="43" spans="1:9" x14ac:dyDescent="0.25">
      <c r="A43" s="414"/>
      <c r="B43" s="29" t="s">
        <v>87</v>
      </c>
      <c r="C43" s="64">
        <v>116</v>
      </c>
      <c r="D43" s="37">
        <v>293</v>
      </c>
      <c r="E43" s="37">
        <v>285</v>
      </c>
      <c r="F43" s="37">
        <v>548</v>
      </c>
      <c r="G43" s="37">
        <v>480</v>
      </c>
      <c r="H43" s="37">
        <v>416</v>
      </c>
      <c r="I43" s="206">
        <f t="shared" si="0"/>
        <v>2138</v>
      </c>
    </row>
    <row r="44" spans="1:9" x14ac:dyDescent="0.25">
      <c r="A44" s="414"/>
      <c r="B44" s="29" t="s">
        <v>88</v>
      </c>
      <c r="C44" s="64">
        <v>26</v>
      </c>
      <c r="D44" s="37">
        <v>73</v>
      </c>
      <c r="E44" s="37">
        <v>71</v>
      </c>
      <c r="F44" s="37">
        <v>108</v>
      </c>
      <c r="G44" s="37">
        <v>125</v>
      </c>
      <c r="H44" s="37">
        <v>86</v>
      </c>
      <c r="I44" s="206">
        <f t="shared" si="0"/>
        <v>489</v>
      </c>
    </row>
    <row r="45" spans="1:9" x14ac:dyDescent="0.25">
      <c r="A45" s="414" t="s">
        <v>130</v>
      </c>
      <c r="B45" s="29" t="s">
        <v>89</v>
      </c>
      <c r="C45" s="64">
        <v>383</v>
      </c>
      <c r="D45" s="37">
        <v>1148</v>
      </c>
      <c r="E45" s="37">
        <v>778</v>
      </c>
      <c r="F45" s="37">
        <v>1293</v>
      </c>
      <c r="G45" s="37">
        <v>1008</v>
      </c>
      <c r="H45" s="37">
        <v>536</v>
      </c>
      <c r="I45" s="206">
        <f t="shared" si="0"/>
        <v>5146</v>
      </c>
    </row>
    <row r="46" spans="1:9" x14ac:dyDescent="0.25">
      <c r="A46" s="414"/>
      <c r="B46" s="29" t="s">
        <v>90</v>
      </c>
      <c r="C46" s="64">
        <v>687</v>
      </c>
      <c r="D46" s="37">
        <v>1999</v>
      </c>
      <c r="E46" s="37">
        <v>1238</v>
      </c>
      <c r="F46" s="37">
        <v>1893</v>
      </c>
      <c r="G46" s="37">
        <v>1513</v>
      </c>
      <c r="H46" s="37">
        <v>852</v>
      </c>
      <c r="I46" s="206">
        <f t="shared" si="0"/>
        <v>8182</v>
      </c>
    </row>
    <row r="47" spans="1:9" x14ac:dyDescent="0.25">
      <c r="A47" s="414"/>
      <c r="B47" s="29" t="s">
        <v>91</v>
      </c>
      <c r="C47" s="64">
        <v>371</v>
      </c>
      <c r="D47" s="37">
        <v>1005</v>
      </c>
      <c r="E47" s="37">
        <v>608</v>
      </c>
      <c r="F47" s="37">
        <v>991</v>
      </c>
      <c r="G47" s="37">
        <v>962</v>
      </c>
      <c r="H47" s="37">
        <v>597</v>
      </c>
      <c r="I47" s="206">
        <f t="shared" si="0"/>
        <v>4534</v>
      </c>
    </row>
    <row r="48" spans="1:9" x14ac:dyDescent="0.25">
      <c r="A48" s="414"/>
      <c r="B48" s="29" t="s">
        <v>92</v>
      </c>
      <c r="C48" s="64">
        <v>195</v>
      </c>
      <c r="D48" s="37">
        <v>500</v>
      </c>
      <c r="E48" s="37">
        <v>405</v>
      </c>
      <c r="F48" s="37">
        <v>688</v>
      </c>
      <c r="G48" s="37">
        <v>682</v>
      </c>
      <c r="H48" s="37">
        <v>424</v>
      </c>
      <c r="I48" s="206">
        <f t="shared" si="0"/>
        <v>2894</v>
      </c>
    </row>
    <row r="49" spans="1:9" x14ac:dyDescent="0.25">
      <c r="A49" s="414"/>
      <c r="B49" s="29" t="s">
        <v>93</v>
      </c>
      <c r="C49" s="64">
        <v>661</v>
      </c>
      <c r="D49" s="37">
        <v>2131</v>
      </c>
      <c r="E49" s="37">
        <v>1425</v>
      </c>
      <c r="F49" s="37">
        <v>2357</v>
      </c>
      <c r="G49" s="37">
        <v>2162</v>
      </c>
      <c r="H49" s="37">
        <v>1303</v>
      </c>
      <c r="I49" s="206">
        <f t="shared" si="0"/>
        <v>10039</v>
      </c>
    </row>
    <row r="50" spans="1:9" x14ac:dyDescent="0.25">
      <c r="A50" s="414"/>
      <c r="B50" s="29" t="s">
        <v>94</v>
      </c>
      <c r="C50" s="64">
        <v>763</v>
      </c>
      <c r="D50" s="37">
        <v>2214</v>
      </c>
      <c r="E50" s="37">
        <v>1552</v>
      </c>
      <c r="F50" s="37">
        <v>2572</v>
      </c>
      <c r="G50" s="37">
        <v>2301</v>
      </c>
      <c r="H50" s="37">
        <v>1392</v>
      </c>
      <c r="I50" s="206">
        <f t="shared" si="0"/>
        <v>10794</v>
      </c>
    </row>
    <row r="51" spans="1:9" x14ac:dyDescent="0.25">
      <c r="A51" s="414"/>
      <c r="B51" s="29" t="s">
        <v>95</v>
      </c>
      <c r="C51" s="64">
        <v>204</v>
      </c>
      <c r="D51" s="37">
        <v>530</v>
      </c>
      <c r="E51" s="37">
        <v>551</v>
      </c>
      <c r="F51" s="37">
        <v>983</v>
      </c>
      <c r="G51" s="37">
        <v>983</v>
      </c>
      <c r="H51" s="37">
        <v>631</v>
      </c>
      <c r="I51" s="206">
        <f t="shared" si="0"/>
        <v>3882</v>
      </c>
    </row>
    <row r="52" spans="1:9" x14ac:dyDescent="0.25">
      <c r="A52" s="414"/>
      <c r="B52" s="29" t="s">
        <v>96</v>
      </c>
      <c r="C52" s="64">
        <v>542</v>
      </c>
      <c r="D52" s="37">
        <v>1502</v>
      </c>
      <c r="E52" s="37">
        <v>1227</v>
      </c>
      <c r="F52" s="37">
        <v>2311</v>
      </c>
      <c r="G52" s="37">
        <v>2047</v>
      </c>
      <c r="H52" s="37">
        <v>1203</v>
      </c>
      <c r="I52" s="206">
        <f t="shared" si="0"/>
        <v>8832</v>
      </c>
    </row>
    <row r="53" spans="1:9" x14ac:dyDescent="0.25">
      <c r="A53" s="414"/>
      <c r="B53" s="29" t="s">
        <v>97</v>
      </c>
      <c r="C53" s="64">
        <v>226</v>
      </c>
      <c r="D53" s="37">
        <v>520</v>
      </c>
      <c r="E53" s="37">
        <v>361</v>
      </c>
      <c r="F53" s="37">
        <v>586</v>
      </c>
      <c r="G53" s="37">
        <v>516</v>
      </c>
      <c r="H53" s="37">
        <v>302</v>
      </c>
      <c r="I53" s="206">
        <f t="shared" si="0"/>
        <v>2511</v>
      </c>
    </row>
    <row r="54" spans="1:9" x14ac:dyDescent="0.25">
      <c r="A54" s="414"/>
      <c r="B54" s="29" t="s">
        <v>98</v>
      </c>
      <c r="C54" s="64">
        <v>216</v>
      </c>
      <c r="D54" s="37">
        <v>739</v>
      </c>
      <c r="E54" s="37">
        <v>709</v>
      </c>
      <c r="F54" s="37">
        <v>1246</v>
      </c>
      <c r="G54" s="37">
        <v>1049</v>
      </c>
      <c r="H54" s="37">
        <v>741</v>
      </c>
      <c r="I54" s="206">
        <f t="shared" si="0"/>
        <v>4700</v>
      </c>
    </row>
    <row r="55" spans="1:9" x14ac:dyDescent="0.25">
      <c r="A55" s="414" t="s">
        <v>131</v>
      </c>
      <c r="B55" s="29" t="s">
        <v>99</v>
      </c>
      <c r="C55" s="64">
        <v>1300</v>
      </c>
      <c r="D55" s="37">
        <v>3880</v>
      </c>
      <c r="E55" s="37">
        <v>2194</v>
      </c>
      <c r="F55" s="37">
        <v>3714</v>
      </c>
      <c r="G55" s="37">
        <v>3040</v>
      </c>
      <c r="H55" s="37">
        <v>1579</v>
      </c>
      <c r="I55" s="206">
        <f t="shared" si="0"/>
        <v>15707</v>
      </c>
    </row>
    <row r="56" spans="1:9" x14ac:dyDescent="0.25">
      <c r="A56" s="414"/>
      <c r="B56" s="29" t="s">
        <v>100</v>
      </c>
      <c r="C56" s="64">
        <v>752</v>
      </c>
      <c r="D56" s="37">
        <v>2414</v>
      </c>
      <c r="E56" s="37">
        <v>1447</v>
      </c>
      <c r="F56" s="37">
        <v>2294</v>
      </c>
      <c r="G56" s="37">
        <v>2066</v>
      </c>
      <c r="H56" s="37">
        <v>1159</v>
      </c>
      <c r="I56" s="206">
        <f t="shared" si="0"/>
        <v>10132</v>
      </c>
    </row>
    <row r="57" spans="1:9" x14ac:dyDescent="0.25">
      <c r="A57" s="414"/>
      <c r="B57" s="29" t="s">
        <v>101</v>
      </c>
      <c r="C57" s="64">
        <v>423</v>
      </c>
      <c r="D57" s="37">
        <v>1401</v>
      </c>
      <c r="E57" s="37">
        <v>909</v>
      </c>
      <c r="F57" s="37">
        <v>1497</v>
      </c>
      <c r="G57" s="37">
        <v>1410</v>
      </c>
      <c r="H57" s="37">
        <v>789</v>
      </c>
      <c r="I57" s="206">
        <f t="shared" si="0"/>
        <v>6429</v>
      </c>
    </row>
    <row r="58" spans="1:9" x14ac:dyDescent="0.25">
      <c r="A58" s="414"/>
      <c r="B58" s="29" t="s">
        <v>102</v>
      </c>
      <c r="C58" s="64">
        <v>356</v>
      </c>
      <c r="D58" s="37">
        <v>914</v>
      </c>
      <c r="E58" s="37">
        <v>734</v>
      </c>
      <c r="F58" s="37">
        <v>1464</v>
      </c>
      <c r="G58" s="37">
        <v>1196</v>
      </c>
      <c r="H58" s="37">
        <v>835</v>
      </c>
      <c r="I58" s="206">
        <f t="shared" si="0"/>
        <v>5499</v>
      </c>
    </row>
    <row r="59" spans="1:9" x14ac:dyDescent="0.25">
      <c r="A59" s="414"/>
      <c r="B59" s="29" t="s">
        <v>103</v>
      </c>
      <c r="C59" s="64">
        <v>396</v>
      </c>
      <c r="D59" s="37">
        <v>1283</v>
      </c>
      <c r="E59" s="37">
        <v>1012</v>
      </c>
      <c r="F59" s="37">
        <v>1922</v>
      </c>
      <c r="G59" s="37">
        <v>1936</v>
      </c>
      <c r="H59" s="37">
        <v>1212</v>
      </c>
      <c r="I59" s="206">
        <f t="shared" si="0"/>
        <v>7761</v>
      </c>
    </row>
    <row r="60" spans="1:9" x14ac:dyDescent="0.25">
      <c r="A60" s="414" t="s">
        <v>132</v>
      </c>
      <c r="B60" s="29" t="s">
        <v>104</v>
      </c>
      <c r="C60" s="64">
        <v>1068</v>
      </c>
      <c r="D60" s="37">
        <v>2628</v>
      </c>
      <c r="E60" s="37">
        <v>1778</v>
      </c>
      <c r="F60" s="37">
        <v>3077</v>
      </c>
      <c r="G60" s="37">
        <v>2920</v>
      </c>
      <c r="H60" s="37">
        <v>1713</v>
      </c>
      <c r="I60" s="206">
        <f t="shared" si="0"/>
        <v>13184</v>
      </c>
    </row>
    <row r="61" spans="1:9" x14ac:dyDescent="0.25">
      <c r="A61" s="414"/>
      <c r="B61" s="29" t="s">
        <v>105</v>
      </c>
      <c r="C61" s="64">
        <v>498</v>
      </c>
      <c r="D61" s="37">
        <v>1444</v>
      </c>
      <c r="E61" s="37">
        <v>1095</v>
      </c>
      <c r="F61" s="37">
        <v>1881</v>
      </c>
      <c r="G61" s="37">
        <v>1520</v>
      </c>
      <c r="H61" s="37">
        <v>953</v>
      </c>
      <c r="I61" s="206">
        <f t="shared" si="0"/>
        <v>7391</v>
      </c>
    </row>
    <row r="62" spans="1:9" x14ac:dyDescent="0.25">
      <c r="A62" s="414"/>
      <c r="B62" s="29" t="s">
        <v>106</v>
      </c>
      <c r="C62" s="64">
        <v>71</v>
      </c>
      <c r="D62" s="37">
        <v>168</v>
      </c>
      <c r="E62" s="37">
        <v>190</v>
      </c>
      <c r="F62" s="37">
        <v>342</v>
      </c>
      <c r="G62" s="37">
        <v>348</v>
      </c>
      <c r="H62" s="37">
        <v>187</v>
      </c>
      <c r="I62" s="206">
        <f t="shared" si="0"/>
        <v>1306</v>
      </c>
    </row>
    <row r="63" spans="1:9" x14ac:dyDescent="0.25">
      <c r="A63" s="415" t="s">
        <v>134</v>
      </c>
      <c r="B63" s="29" t="s">
        <v>107</v>
      </c>
      <c r="C63" s="64">
        <v>299</v>
      </c>
      <c r="D63" s="37">
        <v>776</v>
      </c>
      <c r="E63" s="37">
        <v>632</v>
      </c>
      <c r="F63" s="37">
        <v>1034</v>
      </c>
      <c r="G63" s="37">
        <v>1053</v>
      </c>
      <c r="H63" s="37">
        <v>613</v>
      </c>
      <c r="I63" s="206">
        <f t="shared" si="0"/>
        <v>4407</v>
      </c>
    </row>
    <row r="64" spans="1:9" x14ac:dyDescent="0.25">
      <c r="A64" s="415"/>
      <c r="B64" s="29" t="s">
        <v>108</v>
      </c>
      <c r="C64" s="64">
        <v>299</v>
      </c>
      <c r="D64" s="37">
        <v>757</v>
      </c>
      <c r="E64" s="37">
        <v>473</v>
      </c>
      <c r="F64" s="37">
        <v>849</v>
      </c>
      <c r="G64" s="37">
        <v>854</v>
      </c>
      <c r="H64" s="37">
        <v>480</v>
      </c>
      <c r="I64" s="206">
        <f t="shared" si="0"/>
        <v>3712</v>
      </c>
    </row>
    <row r="65" spans="1:9" x14ac:dyDescent="0.25">
      <c r="A65" s="415"/>
      <c r="B65" s="29" t="s">
        <v>109</v>
      </c>
      <c r="C65" s="64">
        <v>130</v>
      </c>
      <c r="D65" s="37">
        <v>352</v>
      </c>
      <c r="E65" s="37">
        <v>236</v>
      </c>
      <c r="F65" s="37">
        <v>383</v>
      </c>
      <c r="G65" s="37">
        <v>426</v>
      </c>
      <c r="H65" s="37">
        <v>260</v>
      </c>
      <c r="I65" s="206">
        <f t="shared" si="0"/>
        <v>1787</v>
      </c>
    </row>
    <row r="66" spans="1:9" x14ac:dyDescent="0.25">
      <c r="A66" s="415"/>
      <c r="B66" s="29" t="s">
        <v>110</v>
      </c>
      <c r="C66" s="64">
        <v>153</v>
      </c>
      <c r="D66" s="37">
        <v>640</v>
      </c>
      <c r="E66" s="37">
        <v>386</v>
      </c>
      <c r="F66" s="37">
        <v>901</v>
      </c>
      <c r="G66" s="37">
        <v>865</v>
      </c>
      <c r="H66" s="37">
        <v>406</v>
      </c>
      <c r="I66" s="206">
        <f t="shared" si="0"/>
        <v>3351</v>
      </c>
    </row>
    <row r="67" spans="1:9" x14ac:dyDescent="0.25">
      <c r="A67" s="415"/>
      <c r="B67" s="29" t="s">
        <v>111</v>
      </c>
      <c r="C67" s="64">
        <v>75</v>
      </c>
      <c r="D67" s="37">
        <v>304</v>
      </c>
      <c r="E67" s="37">
        <v>200</v>
      </c>
      <c r="F67" s="37">
        <v>533</v>
      </c>
      <c r="G67" s="37">
        <v>439</v>
      </c>
      <c r="H67" s="37">
        <v>223</v>
      </c>
      <c r="I67" s="206">
        <f t="shared" si="0"/>
        <v>1774</v>
      </c>
    </row>
    <row r="68" spans="1:9" x14ac:dyDescent="0.25">
      <c r="A68" s="415"/>
      <c r="B68" s="29" t="s">
        <v>112</v>
      </c>
      <c r="C68" s="64">
        <v>153</v>
      </c>
      <c r="D68" s="37">
        <v>401</v>
      </c>
      <c r="E68" s="37">
        <v>308</v>
      </c>
      <c r="F68" s="37">
        <v>600</v>
      </c>
      <c r="G68" s="37">
        <v>504</v>
      </c>
      <c r="H68" s="37">
        <v>274</v>
      </c>
      <c r="I68" s="206">
        <f t="shared" si="0"/>
        <v>2240</v>
      </c>
    </row>
    <row r="69" spans="1:9" x14ac:dyDescent="0.25">
      <c r="A69" s="415"/>
      <c r="B69" s="29" t="s">
        <v>113</v>
      </c>
      <c r="C69" s="64">
        <v>124</v>
      </c>
      <c r="D69" s="37">
        <v>352</v>
      </c>
      <c r="E69" s="37">
        <v>328</v>
      </c>
      <c r="F69" s="37">
        <v>569</v>
      </c>
      <c r="G69" s="37">
        <v>542</v>
      </c>
      <c r="H69" s="37">
        <v>356</v>
      </c>
      <c r="I69" s="206">
        <f t="shared" si="0"/>
        <v>2271</v>
      </c>
    </row>
    <row r="70" spans="1:9" x14ac:dyDescent="0.25">
      <c r="A70" s="415"/>
      <c r="B70" s="29" t="s">
        <v>114</v>
      </c>
      <c r="C70" s="64">
        <v>136</v>
      </c>
      <c r="D70" s="37">
        <v>422</v>
      </c>
      <c r="E70" s="37">
        <v>421</v>
      </c>
      <c r="F70" s="37">
        <v>837</v>
      </c>
      <c r="G70" s="37">
        <v>670</v>
      </c>
      <c r="H70" s="37">
        <v>512</v>
      </c>
      <c r="I70" s="206">
        <f t="shared" si="0"/>
        <v>2998</v>
      </c>
    </row>
    <row r="71" spans="1:9" x14ac:dyDescent="0.25">
      <c r="A71" s="415"/>
      <c r="B71" s="29" t="s">
        <v>115</v>
      </c>
      <c r="C71" s="64">
        <v>130</v>
      </c>
      <c r="D71" s="37">
        <v>344</v>
      </c>
      <c r="E71" s="37">
        <v>309</v>
      </c>
      <c r="F71" s="37">
        <v>540</v>
      </c>
      <c r="G71" s="37">
        <v>442</v>
      </c>
      <c r="H71" s="37">
        <v>356</v>
      </c>
      <c r="I71" s="206">
        <f t="shared" si="0"/>
        <v>2121</v>
      </c>
    </row>
    <row r="72" spans="1:9" x14ac:dyDescent="0.25">
      <c r="A72" s="414" t="s">
        <v>133</v>
      </c>
      <c r="B72" s="29" t="s">
        <v>116</v>
      </c>
      <c r="C72" s="64">
        <v>441</v>
      </c>
      <c r="D72" s="37">
        <v>1120</v>
      </c>
      <c r="E72" s="37">
        <v>1055</v>
      </c>
      <c r="F72" s="37">
        <v>1880</v>
      </c>
      <c r="G72" s="37">
        <v>1837</v>
      </c>
      <c r="H72" s="37">
        <v>1345</v>
      </c>
      <c r="I72" s="206">
        <f t="shared" si="0"/>
        <v>7678</v>
      </c>
    </row>
    <row r="73" spans="1:9" x14ac:dyDescent="0.25">
      <c r="A73" s="414"/>
      <c r="B73" s="29" t="s">
        <v>117</v>
      </c>
      <c r="C73" s="64">
        <v>131</v>
      </c>
      <c r="D73" s="37">
        <v>367</v>
      </c>
      <c r="E73" s="37">
        <v>407</v>
      </c>
      <c r="F73" s="37">
        <v>716</v>
      </c>
      <c r="G73" s="37">
        <v>645</v>
      </c>
      <c r="H73" s="37">
        <v>489</v>
      </c>
      <c r="I73" s="206">
        <f t="shared" si="0"/>
        <v>2755</v>
      </c>
    </row>
    <row r="74" spans="1:9" x14ac:dyDescent="0.25">
      <c r="A74" s="414"/>
      <c r="B74" s="29" t="s">
        <v>118</v>
      </c>
      <c r="C74" s="64">
        <v>241</v>
      </c>
      <c r="D74" s="37">
        <v>697</v>
      </c>
      <c r="E74" s="37">
        <v>216</v>
      </c>
      <c r="F74" s="37">
        <v>437</v>
      </c>
      <c r="G74" s="37">
        <v>384</v>
      </c>
      <c r="H74" s="37">
        <v>184</v>
      </c>
      <c r="I74" s="206">
        <f t="shared" ref="I74:I77" si="1">SUM(C74:H74)</f>
        <v>2159</v>
      </c>
    </row>
    <row r="75" spans="1:9" x14ac:dyDescent="0.25">
      <c r="A75" s="414"/>
      <c r="B75" s="29" t="s">
        <v>119</v>
      </c>
      <c r="C75" s="64">
        <v>131</v>
      </c>
      <c r="D75" s="37">
        <v>496</v>
      </c>
      <c r="E75" s="37">
        <v>468</v>
      </c>
      <c r="F75" s="37">
        <v>880</v>
      </c>
      <c r="G75" s="37">
        <v>747</v>
      </c>
      <c r="H75" s="37">
        <v>505</v>
      </c>
      <c r="I75" s="206">
        <f t="shared" si="1"/>
        <v>3227</v>
      </c>
    </row>
    <row r="76" spans="1:9" x14ac:dyDescent="0.25">
      <c r="A76" s="414"/>
      <c r="B76" s="29" t="s">
        <v>120</v>
      </c>
      <c r="C76" s="64">
        <v>224</v>
      </c>
      <c r="D76" s="37">
        <v>686</v>
      </c>
      <c r="E76" s="37">
        <v>783</v>
      </c>
      <c r="F76" s="37">
        <v>1221</v>
      </c>
      <c r="G76" s="37">
        <v>1047</v>
      </c>
      <c r="H76" s="37">
        <v>790</v>
      </c>
      <c r="I76" s="206">
        <f t="shared" si="1"/>
        <v>4751</v>
      </c>
    </row>
    <row r="77" spans="1:9" x14ac:dyDescent="0.25">
      <c r="A77" s="414"/>
      <c r="B77" s="29" t="s">
        <v>121</v>
      </c>
      <c r="C77" s="64">
        <v>66</v>
      </c>
      <c r="D77" s="37">
        <v>191</v>
      </c>
      <c r="E77" s="37">
        <v>91</v>
      </c>
      <c r="F77" s="37">
        <v>193</v>
      </c>
      <c r="G77" s="37">
        <v>194</v>
      </c>
      <c r="H77" s="37">
        <v>139</v>
      </c>
      <c r="I77" s="206">
        <f t="shared" si="1"/>
        <v>874</v>
      </c>
    </row>
    <row r="78" spans="1:9" x14ac:dyDescent="0.25">
      <c r="B78" s="42" t="s">
        <v>122</v>
      </c>
      <c r="C78" s="57">
        <f>SUM(C9:C77)</f>
        <v>24007</v>
      </c>
      <c r="D78" s="55">
        <f t="shared" ref="D78:I78" si="2">SUM(D9:D77)</f>
        <v>70219</v>
      </c>
      <c r="E78" s="55">
        <f t="shared" si="2"/>
        <v>49998</v>
      </c>
      <c r="F78" s="55">
        <f t="shared" si="2"/>
        <v>87951</v>
      </c>
      <c r="G78" s="55">
        <f t="shared" si="2"/>
        <v>79470</v>
      </c>
      <c r="H78" s="55">
        <f t="shared" si="2"/>
        <v>48789</v>
      </c>
      <c r="I78" s="56">
        <f t="shared" si="2"/>
        <v>360434</v>
      </c>
    </row>
  </sheetData>
  <mergeCells count="19">
    <mergeCell ref="B7:B8"/>
    <mergeCell ref="A7:A8"/>
    <mergeCell ref="I7:I8"/>
    <mergeCell ref="C7:C8"/>
    <mergeCell ref="D7:D8"/>
    <mergeCell ref="E7:E8"/>
    <mergeCell ref="F7:F8"/>
    <mergeCell ref="G7:G8"/>
    <mergeCell ref="H7:H8"/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4"/>
  <sheetViews>
    <sheetView topLeftCell="U19" zoomScaleNormal="100" workbookViewId="0">
      <selection activeCell="AM20" sqref="AM20"/>
    </sheetView>
  </sheetViews>
  <sheetFormatPr baseColWidth="10" defaultRowHeight="15" x14ac:dyDescent="0.25"/>
  <cols>
    <col min="1" max="1" width="15.7109375" customWidth="1"/>
    <col min="2" max="2" width="30.7109375" customWidth="1"/>
    <col min="3" max="38" width="11.7109375" customWidth="1"/>
  </cols>
  <sheetData>
    <row r="1" spans="1:38" s="6" customFormat="1" ht="27" customHeight="1" x14ac:dyDescent="0.4">
      <c r="A1" s="5"/>
      <c r="B1" s="15" t="s">
        <v>135</v>
      </c>
      <c r="C1" s="12"/>
      <c r="D1" s="1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x14ac:dyDescent="0.25">
      <c r="C2" s="195"/>
    </row>
    <row r="3" spans="1:38" ht="15.75" x14ac:dyDescent="0.25">
      <c r="A3" s="2" t="s">
        <v>284</v>
      </c>
      <c r="B3" s="2"/>
      <c r="C3" s="195"/>
    </row>
    <row r="4" spans="1:38" ht="15.75" x14ac:dyDescent="0.25">
      <c r="A4" s="2"/>
      <c r="B4" s="2"/>
      <c r="AJ4" s="35"/>
    </row>
    <row r="5" spans="1:38" ht="15.75" x14ac:dyDescent="0.25">
      <c r="A5" s="2" t="s">
        <v>279</v>
      </c>
      <c r="B5" s="2"/>
    </row>
    <row r="6" spans="1:38" ht="15.75" x14ac:dyDescent="0.25">
      <c r="A6" s="118"/>
      <c r="B6" s="118"/>
    </row>
    <row r="7" spans="1:38" ht="15.75" x14ac:dyDescent="0.25">
      <c r="A7" s="266" t="s">
        <v>280</v>
      </c>
      <c r="B7" s="122"/>
      <c r="C7" s="122"/>
      <c r="D7" s="122"/>
      <c r="E7" s="122"/>
      <c r="F7" s="122"/>
      <c r="G7" s="212"/>
      <c r="H7" s="271" t="s">
        <v>283</v>
      </c>
      <c r="I7" s="122"/>
      <c r="J7" s="124"/>
      <c r="K7" s="125" t="s">
        <v>15</v>
      </c>
      <c r="L7" s="123"/>
      <c r="M7" s="125" t="s">
        <v>196</v>
      </c>
      <c r="N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</row>
    <row r="8" spans="1:38" x14ac:dyDescent="0.25">
      <c r="A8" s="122" t="s">
        <v>197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</row>
    <row r="9" spans="1:38" ht="15.75" x14ac:dyDescent="0.25">
      <c r="A9" s="486" t="s">
        <v>198</v>
      </c>
      <c r="B9" s="483" t="s">
        <v>124</v>
      </c>
      <c r="C9" s="482" t="s">
        <v>178</v>
      </c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370"/>
      <c r="O9" s="476" t="s">
        <v>146</v>
      </c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370"/>
      <c r="AA9" s="476" t="s">
        <v>6</v>
      </c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128"/>
    </row>
    <row r="10" spans="1:38" ht="30" customHeight="1" x14ac:dyDescent="0.25">
      <c r="A10" s="487"/>
      <c r="B10" s="484"/>
      <c r="C10" s="478" t="s">
        <v>182</v>
      </c>
      <c r="D10" s="478" t="s">
        <v>183</v>
      </c>
      <c r="E10" s="478" t="s">
        <v>184</v>
      </c>
      <c r="F10" s="478" t="s">
        <v>185</v>
      </c>
      <c r="G10" s="478" t="s">
        <v>186</v>
      </c>
      <c r="H10" s="478" t="s">
        <v>187</v>
      </c>
      <c r="I10" s="478" t="s">
        <v>188</v>
      </c>
      <c r="J10" s="478" t="s">
        <v>189</v>
      </c>
      <c r="K10" s="478" t="s">
        <v>190</v>
      </c>
      <c r="L10" s="478" t="s">
        <v>191</v>
      </c>
      <c r="M10" s="479" t="s">
        <v>192</v>
      </c>
      <c r="N10" s="478" t="s">
        <v>6</v>
      </c>
      <c r="O10" s="481" t="s">
        <v>182</v>
      </c>
      <c r="P10" s="478" t="s">
        <v>183</v>
      </c>
      <c r="Q10" s="478" t="s">
        <v>184</v>
      </c>
      <c r="R10" s="478" t="s">
        <v>185</v>
      </c>
      <c r="S10" s="478" t="s">
        <v>186</v>
      </c>
      <c r="T10" s="478" t="s">
        <v>187</v>
      </c>
      <c r="U10" s="478" t="s">
        <v>188</v>
      </c>
      <c r="V10" s="478" t="s">
        <v>189</v>
      </c>
      <c r="W10" s="478" t="s">
        <v>190</v>
      </c>
      <c r="X10" s="478" t="s">
        <v>191</v>
      </c>
      <c r="Y10" s="479" t="s">
        <v>192</v>
      </c>
      <c r="Z10" s="478" t="s">
        <v>6</v>
      </c>
      <c r="AA10" s="481" t="s">
        <v>182</v>
      </c>
      <c r="AB10" s="478" t="s">
        <v>183</v>
      </c>
      <c r="AC10" s="478" t="s">
        <v>184</v>
      </c>
      <c r="AD10" s="478" t="s">
        <v>185</v>
      </c>
      <c r="AE10" s="478" t="s">
        <v>186</v>
      </c>
      <c r="AF10" s="478" t="s">
        <v>187</v>
      </c>
      <c r="AG10" s="478" t="s">
        <v>188</v>
      </c>
      <c r="AH10" s="478" t="s">
        <v>189</v>
      </c>
      <c r="AI10" s="478" t="s">
        <v>190</v>
      </c>
      <c r="AJ10" s="478" t="s">
        <v>191</v>
      </c>
      <c r="AK10" s="479" t="s">
        <v>192</v>
      </c>
      <c r="AL10" s="480" t="s">
        <v>6</v>
      </c>
    </row>
    <row r="11" spans="1:38" ht="15" customHeight="1" x14ac:dyDescent="0.25">
      <c r="A11" s="488"/>
      <c r="B11" s="485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9"/>
      <c r="N11" s="480"/>
      <c r="O11" s="481"/>
      <c r="P11" s="478"/>
      <c r="Q11" s="478"/>
      <c r="R11" s="478"/>
      <c r="S11" s="478"/>
      <c r="T11" s="478"/>
      <c r="U11" s="478"/>
      <c r="V11" s="478"/>
      <c r="W11" s="478"/>
      <c r="X11" s="478"/>
      <c r="Y11" s="479"/>
      <c r="Z11" s="478"/>
      <c r="AA11" s="481"/>
      <c r="AB11" s="478"/>
      <c r="AC11" s="478"/>
      <c r="AD11" s="478"/>
      <c r="AE11" s="478"/>
      <c r="AF11" s="478"/>
      <c r="AG11" s="478"/>
      <c r="AH11" s="478"/>
      <c r="AI11" s="478"/>
      <c r="AJ11" s="478"/>
      <c r="AK11" s="479"/>
      <c r="AL11" s="501"/>
    </row>
    <row r="12" spans="1:38" x14ac:dyDescent="0.25">
      <c r="A12" s="491" t="s">
        <v>281</v>
      </c>
      <c r="B12" s="227" t="s">
        <v>125</v>
      </c>
      <c r="C12" s="269">
        <v>1518</v>
      </c>
      <c r="D12" s="211">
        <v>1486</v>
      </c>
      <c r="E12" s="211">
        <v>1845</v>
      </c>
      <c r="F12" s="211">
        <v>2239</v>
      </c>
      <c r="G12" s="211">
        <v>1212</v>
      </c>
      <c r="H12" s="211">
        <v>5573</v>
      </c>
      <c r="I12" s="211">
        <v>14036</v>
      </c>
      <c r="J12" s="211">
        <v>10577</v>
      </c>
      <c r="K12" s="211">
        <v>2635</v>
      </c>
      <c r="L12" s="211">
        <v>4473</v>
      </c>
      <c r="M12" s="211">
        <v>5322</v>
      </c>
      <c r="N12" s="231">
        <f>SUM(C12:M12)</f>
        <v>50916</v>
      </c>
      <c r="O12" s="236">
        <v>149</v>
      </c>
      <c r="P12" s="236">
        <v>181</v>
      </c>
      <c r="Q12" s="236">
        <v>242</v>
      </c>
      <c r="R12" s="236">
        <v>394</v>
      </c>
      <c r="S12" s="236">
        <v>453</v>
      </c>
      <c r="T12" s="211">
        <v>1593</v>
      </c>
      <c r="U12" s="211">
        <v>6160</v>
      </c>
      <c r="V12" s="211">
        <v>2704</v>
      </c>
      <c r="W12" s="236">
        <v>632</v>
      </c>
      <c r="X12" s="211">
        <v>1084</v>
      </c>
      <c r="Y12" s="236">
        <v>459</v>
      </c>
      <c r="Z12" s="231">
        <f>SUM(O12:Y12)</f>
        <v>14051</v>
      </c>
      <c r="AA12" s="211">
        <f>C12+O12</f>
        <v>1667</v>
      </c>
      <c r="AB12" s="211">
        <f t="shared" ref="AB12:AK12" si="0">D12+P12</f>
        <v>1667</v>
      </c>
      <c r="AC12" s="211">
        <f t="shared" si="0"/>
        <v>2087</v>
      </c>
      <c r="AD12" s="211">
        <f t="shared" si="0"/>
        <v>2633</v>
      </c>
      <c r="AE12" s="211">
        <f t="shared" si="0"/>
        <v>1665</v>
      </c>
      <c r="AF12" s="211">
        <f t="shared" si="0"/>
        <v>7166</v>
      </c>
      <c r="AG12" s="211">
        <f t="shared" si="0"/>
        <v>20196</v>
      </c>
      <c r="AH12" s="211">
        <f t="shared" si="0"/>
        <v>13281</v>
      </c>
      <c r="AI12" s="211">
        <f t="shared" si="0"/>
        <v>3267</v>
      </c>
      <c r="AJ12" s="211">
        <f t="shared" si="0"/>
        <v>5557</v>
      </c>
      <c r="AK12" s="211">
        <f t="shared" si="0"/>
        <v>5781</v>
      </c>
      <c r="AL12" s="231">
        <f>SUM(AA12:AK12)</f>
        <v>64967</v>
      </c>
    </row>
    <row r="13" spans="1:38" x14ac:dyDescent="0.25">
      <c r="A13" s="492"/>
      <c r="B13" s="219" t="s">
        <v>126</v>
      </c>
      <c r="C13" s="228">
        <v>639</v>
      </c>
      <c r="D13" s="226">
        <v>599</v>
      </c>
      <c r="E13" s="226">
        <v>794</v>
      </c>
      <c r="F13" s="225">
        <v>969</v>
      </c>
      <c r="G13" s="226">
        <v>617</v>
      </c>
      <c r="H13" s="225">
        <v>1884</v>
      </c>
      <c r="I13" s="225">
        <v>5402</v>
      </c>
      <c r="J13" s="225">
        <v>5482</v>
      </c>
      <c r="K13" s="225">
        <v>1450</v>
      </c>
      <c r="L13" s="225">
        <v>2612</v>
      </c>
      <c r="M13" s="225">
        <v>2481</v>
      </c>
      <c r="N13" s="230">
        <f t="shared" ref="N13:N21" si="1">SUM(C13:M13)</f>
        <v>22929</v>
      </c>
      <c r="O13" s="226">
        <v>63</v>
      </c>
      <c r="P13" s="226">
        <v>71</v>
      </c>
      <c r="Q13" s="226">
        <v>93</v>
      </c>
      <c r="R13" s="226">
        <v>142</v>
      </c>
      <c r="S13" s="226">
        <v>140</v>
      </c>
      <c r="T13" s="226">
        <v>446</v>
      </c>
      <c r="U13" s="225">
        <v>1882</v>
      </c>
      <c r="V13" s="225">
        <v>997</v>
      </c>
      <c r="W13" s="226">
        <v>250</v>
      </c>
      <c r="X13" s="226">
        <v>332</v>
      </c>
      <c r="Y13" s="226">
        <v>140</v>
      </c>
      <c r="Z13" s="230">
        <f t="shared" ref="Z13:Z21" si="2">SUM(O13:Y13)</f>
        <v>4556</v>
      </c>
      <c r="AA13" s="225">
        <f t="shared" ref="AA13:AA21" si="3">C13+O13</f>
        <v>702</v>
      </c>
      <c r="AB13" s="225">
        <f t="shared" ref="AB13:AB21" si="4">D13+P13</f>
        <v>670</v>
      </c>
      <c r="AC13" s="225">
        <f t="shared" ref="AC13:AC21" si="5">E13+Q13</f>
        <v>887</v>
      </c>
      <c r="AD13" s="225">
        <f t="shared" ref="AD13:AD21" si="6">F13+R13</f>
        <v>1111</v>
      </c>
      <c r="AE13" s="225">
        <f t="shared" ref="AE13:AE21" si="7">G13+S13</f>
        <v>757</v>
      </c>
      <c r="AF13" s="225">
        <f t="shared" ref="AF13:AF21" si="8">H13+T13</f>
        <v>2330</v>
      </c>
      <c r="AG13" s="225">
        <f t="shared" ref="AG13:AG21" si="9">I13+U13</f>
        <v>7284</v>
      </c>
      <c r="AH13" s="225">
        <f t="shared" ref="AH13:AH21" si="10">J13+V13</f>
        <v>6479</v>
      </c>
      <c r="AI13" s="225">
        <f t="shared" ref="AI13:AI21" si="11">K13+W13</f>
        <v>1700</v>
      </c>
      <c r="AJ13" s="225">
        <f t="shared" ref="AJ13:AJ21" si="12">L13+X13</f>
        <v>2944</v>
      </c>
      <c r="AK13" s="225">
        <f t="shared" ref="AK13:AK21" si="13">M13+Y13</f>
        <v>2621</v>
      </c>
      <c r="AL13" s="230">
        <f t="shared" ref="AL13:AL21" si="14">SUM(AA13:AK13)</f>
        <v>27485</v>
      </c>
    </row>
    <row r="14" spans="1:38" x14ac:dyDescent="0.25">
      <c r="A14" s="492"/>
      <c r="B14" s="219" t="s">
        <v>127</v>
      </c>
      <c r="C14" s="228">
        <v>698</v>
      </c>
      <c r="D14" s="226">
        <v>744</v>
      </c>
      <c r="E14" s="225">
        <v>1078</v>
      </c>
      <c r="F14" s="225">
        <v>1417</v>
      </c>
      <c r="G14" s="226">
        <v>963</v>
      </c>
      <c r="H14" s="225">
        <v>2175</v>
      </c>
      <c r="I14" s="225">
        <v>6078</v>
      </c>
      <c r="J14" s="225">
        <v>8822</v>
      </c>
      <c r="K14" s="225">
        <v>2434</v>
      </c>
      <c r="L14" s="225">
        <v>5080</v>
      </c>
      <c r="M14" s="225">
        <v>4998</v>
      </c>
      <c r="N14" s="230">
        <f t="shared" si="1"/>
        <v>34487</v>
      </c>
      <c r="O14" s="226">
        <v>18</v>
      </c>
      <c r="P14" s="226">
        <v>19</v>
      </c>
      <c r="Q14" s="226">
        <v>48</v>
      </c>
      <c r="R14" s="226">
        <v>99</v>
      </c>
      <c r="S14" s="226">
        <v>68</v>
      </c>
      <c r="T14" s="226">
        <v>181</v>
      </c>
      <c r="U14" s="225">
        <v>1037</v>
      </c>
      <c r="V14" s="226">
        <v>572</v>
      </c>
      <c r="W14" s="226">
        <v>153</v>
      </c>
      <c r="X14" s="226">
        <v>251</v>
      </c>
      <c r="Y14" s="226">
        <v>102</v>
      </c>
      <c r="Z14" s="230">
        <f t="shared" si="2"/>
        <v>2548</v>
      </c>
      <c r="AA14" s="225">
        <f t="shared" si="3"/>
        <v>716</v>
      </c>
      <c r="AB14" s="225">
        <f t="shared" si="4"/>
        <v>763</v>
      </c>
      <c r="AC14" s="225">
        <f t="shared" si="5"/>
        <v>1126</v>
      </c>
      <c r="AD14" s="225">
        <f t="shared" si="6"/>
        <v>1516</v>
      </c>
      <c r="AE14" s="225">
        <f t="shared" si="7"/>
        <v>1031</v>
      </c>
      <c r="AF14" s="225">
        <f t="shared" si="8"/>
        <v>2356</v>
      </c>
      <c r="AG14" s="225">
        <f t="shared" si="9"/>
        <v>7115</v>
      </c>
      <c r="AH14" s="225">
        <f t="shared" si="10"/>
        <v>9394</v>
      </c>
      <c r="AI14" s="225">
        <f t="shared" si="11"/>
        <v>2587</v>
      </c>
      <c r="AJ14" s="225">
        <f t="shared" si="12"/>
        <v>5331</v>
      </c>
      <c r="AK14" s="225">
        <f t="shared" si="13"/>
        <v>5100</v>
      </c>
      <c r="AL14" s="230">
        <f t="shared" si="14"/>
        <v>37035</v>
      </c>
    </row>
    <row r="15" spans="1:38" x14ac:dyDescent="0.25">
      <c r="A15" s="492"/>
      <c r="B15" s="219" t="s">
        <v>128</v>
      </c>
      <c r="C15" s="228">
        <v>774</v>
      </c>
      <c r="D15" s="226">
        <v>750</v>
      </c>
      <c r="E15" s="225">
        <v>1068</v>
      </c>
      <c r="F15" s="225">
        <v>1359</v>
      </c>
      <c r="G15" s="226">
        <v>905</v>
      </c>
      <c r="H15" s="225">
        <v>2221</v>
      </c>
      <c r="I15" s="225">
        <v>5691</v>
      </c>
      <c r="J15" s="225">
        <v>6568</v>
      </c>
      <c r="K15" s="225">
        <v>1684</v>
      </c>
      <c r="L15" s="225">
        <v>2897</v>
      </c>
      <c r="M15" s="225">
        <v>3099</v>
      </c>
      <c r="N15" s="230">
        <f t="shared" si="1"/>
        <v>27016</v>
      </c>
      <c r="O15" s="226">
        <v>34</v>
      </c>
      <c r="P15" s="226">
        <v>52</v>
      </c>
      <c r="Q15" s="226">
        <v>68</v>
      </c>
      <c r="R15" s="226">
        <v>138</v>
      </c>
      <c r="S15" s="226">
        <v>113</v>
      </c>
      <c r="T15" s="226">
        <v>312</v>
      </c>
      <c r="U15" s="225">
        <v>1459</v>
      </c>
      <c r="V15" s="226">
        <v>782</v>
      </c>
      <c r="W15" s="226">
        <v>159</v>
      </c>
      <c r="X15" s="226">
        <v>265</v>
      </c>
      <c r="Y15" s="226">
        <v>106</v>
      </c>
      <c r="Z15" s="230">
        <f t="shared" si="2"/>
        <v>3488</v>
      </c>
      <c r="AA15" s="225">
        <f t="shared" si="3"/>
        <v>808</v>
      </c>
      <c r="AB15" s="225">
        <f t="shared" si="4"/>
        <v>802</v>
      </c>
      <c r="AC15" s="225">
        <f t="shared" si="5"/>
        <v>1136</v>
      </c>
      <c r="AD15" s="225">
        <f t="shared" si="6"/>
        <v>1497</v>
      </c>
      <c r="AE15" s="225">
        <f t="shared" si="7"/>
        <v>1018</v>
      </c>
      <c r="AF15" s="225">
        <f t="shared" si="8"/>
        <v>2533</v>
      </c>
      <c r="AG15" s="225">
        <f t="shared" si="9"/>
        <v>7150</v>
      </c>
      <c r="AH15" s="225">
        <f t="shared" si="10"/>
        <v>7350</v>
      </c>
      <c r="AI15" s="225">
        <f t="shared" si="11"/>
        <v>1843</v>
      </c>
      <c r="AJ15" s="225">
        <f t="shared" si="12"/>
        <v>3162</v>
      </c>
      <c r="AK15" s="225">
        <f t="shared" si="13"/>
        <v>3205</v>
      </c>
      <c r="AL15" s="230">
        <f t="shared" si="14"/>
        <v>30504</v>
      </c>
    </row>
    <row r="16" spans="1:38" x14ac:dyDescent="0.25">
      <c r="A16" s="492"/>
      <c r="B16" s="219" t="s">
        <v>129</v>
      </c>
      <c r="C16" s="228">
        <v>369</v>
      </c>
      <c r="D16" s="226">
        <v>411</v>
      </c>
      <c r="E16" s="226">
        <v>640</v>
      </c>
      <c r="F16" s="226">
        <v>879</v>
      </c>
      <c r="G16" s="226">
        <v>585</v>
      </c>
      <c r="H16" s="225">
        <v>1328</v>
      </c>
      <c r="I16" s="225">
        <v>3895</v>
      </c>
      <c r="J16" s="225">
        <v>5365</v>
      </c>
      <c r="K16" s="225">
        <v>1344</v>
      </c>
      <c r="L16" s="225">
        <v>2520</v>
      </c>
      <c r="M16" s="225">
        <v>2388</v>
      </c>
      <c r="N16" s="230">
        <f t="shared" si="1"/>
        <v>19724</v>
      </c>
      <c r="O16" s="226">
        <v>14</v>
      </c>
      <c r="P16" s="226">
        <v>16</v>
      </c>
      <c r="Q16" s="226">
        <v>21</v>
      </c>
      <c r="R16" s="226">
        <v>49</v>
      </c>
      <c r="S16" s="226">
        <v>31</v>
      </c>
      <c r="T16" s="226">
        <v>100</v>
      </c>
      <c r="U16" s="226">
        <v>489</v>
      </c>
      <c r="V16" s="226">
        <v>315</v>
      </c>
      <c r="W16" s="226">
        <v>73</v>
      </c>
      <c r="X16" s="226">
        <v>102</v>
      </c>
      <c r="Y16" s="226">
        <v>53</v>
      </c>
      <c r="Z16" s="230">
        <f t="shared" si="2"/>
        <v>1263</v>
      </c>
      <c r="AA16" s="225">
        <f t="shared" si="3"/>
        <v>383</v>
      </c>
      <c r="AB16" s="225">
        <f t="shared" si="4"/>
        <v>427</v>
      </c>
      <c r="AC16" s="225">
        <f t="shared" si="5"/>
        <v>661</v>
      </c>
      <c r="AD16" s="225">
        <f t="shared" si="6"/>
        <v>928</v>
      </c>
      <c r="AE16" s="225">
        <f t="shared" si="7"/>
        <v>616</v>
      </c>
      <c r="AF16" s="225">
        <f t="shared" si="8"/>
        <v>1428</v>
      </c>
      <c r="AG16" s="225">
        <f t="shared" si="9"/>
        <v>4384</v>
      </c>
      <c r="AH16" s="225">
        <f t="shared" si="10"/>
        <v>5680</v>
      </c>
      <c r="AI16" s="225">
        <f t="shared" si="11"/>
        <v>1417</v>
      </c>
      <c r="AJ16" s="225">
        <f t="shared" si="12"/>
        <v>2622</v>
      </c>
      <c r="AK16" s="225">
        <f t="shared" si="13"/>
        <v>2441</v>
      </c>
      <c r="AL16" s="230">
        <f t="shared" si="14"/>
        <v>20987</v>
      </c>
    </row>
    <row r="17" spans="1:38" x14ac:dyDescent="0.25">
      <c r="A17" s="492"/>
      <c r="B17" s="219" t="s">
        <v>130</v>
      </c>
      <c r="C17" s="229">
        <v>1437</v>
      </c>
      <c r="D17" s="225">
        <v>1469</v>
      </c>
      <c r="E17" s="225">
        <v>1871</v>
      </c>
      <c r="F17" s="225">
        <v>2399</v>
      </c>
      <c r="G17" s="225">
        <v>1402</v>
      </c>
      <c r="H17" s="225">
        <v>4065</v>
      </c>
      <c r="I17" s="225">
        <v>11138</v>
      </c>
      <c r="J17" s="225">
        <v>11379</v>
      </c>
      <c r="K17" s="225">
        <v>2849</v>
      </c>
      <c r="L17" s="225">
        <v>5125</v>
      </c>
      <c r="M17" s="225">
        <v>5799</v>
      </c>
      <c r="N17" s="230">
        <f t="shared" si="1"/>
        <v>48933</v>
      </c>
      <c r="O17" s="226">
        <v>187</v>
      </c>
      <c r="P17" s="226">
        <v>175</v>
      </c>
      <c r="Q17" s="226">
        <v>263</v>
      </c>
      <c r="R17" s="226">
        <v>352</v>
      </c>
      <c r="S17" s="226">
        <v>282</v>
      </c>
      <c r="T17" s="225">
        <v>990</v>
      </c>
      <c r="U17" s="225">
        <v>4091</v>
      </c>
      <c r="V17" s="225">
        <v>2048</v>
      </c>
      <c r="W17" s="226">
        <v>495</v>
      </c>
      <c r="X17" s="226">
        <v>764</v>
      </c>
      <c r="Y17" s="226">
        <v>338</v>
      </c>
      <c r="Z17" s="230">
        <f t="shared" si="2"/>
        <v>9985</v>
      </c>
      <c r="AA17" s="225">
        <f t="shared" si="3"/>
        <v>1624</v>
      </c>
      <c r="AB17" s="225">
        <f t="shared" si="4"/>
        <v>1644</v>
      </c>
      <c r="AC17" s="225">
        <f t="shared" si="5"/>
        <v>2134</v>
      </c>
      <c r="AD17" s="225">
        <f t="shared" si="6"/>
        <v>2751</v>
      </c>
      <c r="AE17" s="225">
        <f t="shared" si="7"/>
        <v>1684</v>
      </c>
      <c r="AF17" s="225">
        <f t="shared" si="8"/>
        <v>5055</v>
      </c>
      <c r="AG17" s="225">
        <f t="shared" si="9"/>
        <v>15229</v>
      </c>
      <c r="AH17" s="225">
        <f t="shared" si="10"/>
        <v>13427</v>
      </c>
      <c r="AI17" s="225">
        <f t="shared" si="11"/>
        <v>3344</v>
      </c>
      <c r="AJ17" s="225">
        <f t="shared" si="12"/>
        <v>5889</v>
      </c>
      <c r="AK17" s="225">
        <f t="shared" si="13"/>
        <v>6137</v>
      </c>
      <c r="AL17" s="230">
        <f t="shared" si="14"/>
        <v>58918</v>
      </c>
    </row>
    <row r="18" spans="1:38" x14ac:dyDescent="0.25">
      <c r="A18" s="492"/>
      <c r="B18" s="219" t="s">
        <v>131</v>
      </c>
      <c r="C18" s="229">
        <v>1036</v>
      </c>
      <c r="D18" s="225">
        <v>1084</v>
      </c>
      <c r="E18" s="225">
        <v>1476</v>
      </c>
      <c r="F18" s="225">
        <v>1939</v>
      </c>
      <c r="G18" s="225">
        <v>1129</v>
      </c>
      <c r="H18" s="225">
        <v>2801</v>
      </c>
      <c r="I18" s="225">
        <v>7317</v>
      </c>
      <c r="J18" s="225">
        <v>8078</v>
      </c>
      <c r="K18" s="225">
        <v>2030</v>
      </c>
      <c r="L18" s="225">
        <v>3605</v>
      </c>
      <c r="M18" s="225">
        <v>3738</v>
      </c>
      <c r="N18" s="230">
        <f t="shared" si="1"/>
        <v>34233</v>
      </c>
      <c r="O18" s="226">
        <v>195</v>
      </c>
      <c r="P18" s="226">
        <v>211</v>
      </c>
      <c r="Q18" s="226">
        <v>262</v>
      </c>
      <c r="R18" s="226">
        <v>392</v>
      </c>
      <c r="S18" s="226">
        <v>311</v>
      </c>
      <c r="T18" s="225">
        <v>887</v>
      </c>
      <c r="U18" s="225">
        <v>3284</v>
      </c>
      <c r="V18" s="225">
        <v>1699</v>
      </c>
      <c r="W18" s="226">
        <v>438</v>
      </c>
      <c r="X18" s="226">
        <v>596</v>
      </c>
      <c r="Y18" s="226">
        <v>264</v>
      </c>
      <c r="Z18" s="230">
        <f t="shared" si="2"/>
        <v>8539</v>
      </c>
      <c r="AA18" s="225">
        <f t="shared" si="3"/>
        <v>1231</v>
      </c>
      <c r="AB18" s="225">
        <f t="shared" si="4"/>
        <v>1295</v>
      </c>
      <c r="AC18" s="225">
        <f t="shared" si="5"/>
        <v>1738</v>
      </c>
      <c r="AD18" s="225">
        <f t="shared" si="6"/>
        <v>2331</v>
      </c>
      <c r="AE18" s="225">
        <f t="shared" si="7"/>
        <v>1440</v>
      </c>
      <c r="AF18" s="225">
        <f t="shared" si="8"/>
        <v>3688</v>
      </c>
      <c r="AG18" s="225">
        <f t="shared" si="9"/>
        <v>10601</v>
      </c>
      <c r="AH18" s="225">
        <f t="shared" si="10"/>
        <v>9777</v>
      </c>
      <c r="AI18" s="225">
        <f t="shared" si="11"/>
        <v>2468</v>
      </c>
      <c r="AJ18" s="225">
        <f t="shared" si="12"/>
        <v>4201</v>
      </c>
      <c r="AK18" s="225">
        <f t="shared" si="13"/>
        <v>4002</v>
      </c>
      <c r="AL18" s="230">
        <f t="shared" si="14"/>
        <v>42772</v>
      </c>
    </row>
    <row r="19" spans="1:38" x14ac:dyDescent="0.25">
      <c r="A19" s="492"/>
      <c r="B19" s="219" t="s">
        <v>132</v>
      </c>
      <c r="C19" s="228">
        <v>504</v>
      </c>
      <c r="D19" s="226">
        <v>485</v>
      </c>
      <c r="E19" s="226">
        <v>659</v>
      </c>
      <c r="F19" s="226">
        <v>760</v>
      </c>
      <c r="G19" s="226">
        <v>483</v>
      </c>
      <c r="H19" s="225">
        <v>1354</v>
      </c>
      <c r="I19" s="225">
        <v>3902</v>
      </c>
      <c r="J19" s="225">
        <v>4219</v>
      </c>
      <c r="K19" s="225">
        <v>1049</v>
      </c>
      <c r="L19" s="225">
        <v>1889</v>
      </c>
      <c r="M19" s="225">
        <v>2296</v>
      </c>
      <c r="N19" s="230">
        <f t="shared" si="1"/>
        <v>17600</v>
      </c>
      <c r="O19" s="226">
        <v>69</v>
      </c>
      <c r="P19" s="226">
        <v>78</v>
      </c>
      <c r="Q19" s="226">
        <v>74</v>
      </c>
      <c r="R19" s="226">
        <v>118</v>
      </c>
      <c r="S19" s="226">
        <v>120</v>
      </c>
      <c r="T19" s="226">
        <v>340</v>
      </c>
      <c r="U19" s="225">
        <v>1349</v>
      </c>
      <c r="V19" s="226">
        <v>706</v>
      </c>
      <c r="W19" s="226">
        <v>195</v>
      </c>
      <c r="X19" s="226">
        <v>282</v>
      </c>
      <c r="Y19" s="226">
        <v>95</v>
      </c>
      <c r="Z19" s="230">
        <f t="shared" si="2"/>
        <v>3426</v>
      </c>
      <c r="AA19" s="225">
        <f t="shared" si="3"/>
        <v>573</v>
      </c>
      <c r="AB19" s="225">
        <f t="shared" si="4"/>
        <v>563</v>
      </c>
      <c r="AC19" s="225">
        <f t="shared" si="5"/>
        <v>733</v>
      </c>
      <c r="AD19" s="225">
        <f t="shared" si="6"/>
        <v>878</v>
      </c>
      <c r="AE19" s="225">
        <f t="shared" si="7"/>
        <v>603</v>
      </c>
      <c r="AF19" s="225">
        <f t="shared" si="8"/>
        <v>1694</v>
      </c>
      <c r="AG19" s="225">
        <f t="shared" si="9"/>
        <v>5251</v>
      </c>
      <c r="AH19" s="225">
        <f t="shared" si="10"/>
        <v>4925</v>
      </c>
      <c r="AI19" s="225">
        <f t="shared" si="11"/>
        <v>1244</v>
      </c>
      <c r="AJ19" s="225">
        <f t="shared" si="12"/>
        <v>2171</v>
      </c>
      <c r="AK19" s="225">
        <f t="shared" si="13"/>
        <v>2391</v>
      </c>
      <c r="AL19" s="230">
        <f t="shared" si="14"/>
        <v>21026</v>
      </c>
    </row>
    <row r="20" spans="1:38" x14ac:dyDescent="0.25">
      <c r="A20" s="492"/>
      <c r="B20" s="219" t="s">
        <v>134</v>
      </c>
      <c r="C20" s="228">
        <v>517</v>
      </c>
      <c r="D20" s="226">
        <v>547</v>
      </c>
      <c r="E20" s="226">
        <v>786</v>
      </c>
      <c r="F20" s="225">
        <v>1062</v>
      </c>
      <c r="G20" s="226">
        <v>705</v>
      </c>
      <c r="H20" s="225">
        <v>1656</v>
      </c>
      <c r="I20" s="225">
        <v>4505</v>
      </c>
      <c r="J20" s="225">
        <v>5585</v>
      </c>
      <c r="K20" s="225">
        <v>1321</v>
      </c>
      <c r="L20" s="225">
        <v>2555</v>
      </c>
      <c r="M20" s="225">
        <v>2522</v>
      </c>
      <c r="N20" s="230">
        <f t="shared" si="1"/>
        <v>21761</v>
      </c>
      <c r="O20" s="226">
        <v>43</v>
      </c>
      <c r="P20" s="226">
        <v>40</v>
      </c>
      <c r="Q20" s="226">
        <v>61</v>
      </c>
      <c r="R20" s="226">
        <v>138</v>
      </c>
      <c r="S20" s="226">
        <v>95</v>
      </c>
      <c r="T20" s="226">
        <v>258</v>
      </c>
      <c r="U20" s="225">
        <v>1006</v>
      </c>
      <c r="V20" s="226">
        <v>519</v>
      </c>
      <c r="W20" s="226">
        <v>130</v>
      </c>
      <c r="X20" s="226">
        <v>179</v>
      </c>
      <c r="Y20" s="226">
        <v>87</v>
      </c>
      <c r="Z20" s="230">
        <f t="shared" si="2"/>
        <v>2556</v>
      </c>
      <c r="AA20" s="225">
        <f t="shared" si="3"/>
        <v>560</v>
      </c>
      <c r="AB20" s="225">
        <f t="shared" si="4"/>
        <v>587</v>
      </c>
      <c r="AC20" s="225">
        <f t="shared" si="5"/>
        <v>847</v>
      </c>
      <c r="AD20" s="225">
        <f t="shared" si="6"/>
        <v>1200</v>
      </c>
      <c r="AE20" s="225">
        <f t="shared" si="7"/>
        <v>800</v>
      </c>
      <c r="AF20" s="225">
        <f t="shared" si="8"/>
        <v>1914</v>
      </c>
      <c r="AG20" s="225">
        <f t="shared" si="9"/>
        <v>5511</v>
      </c>
      <c r="AH20" s="225">
        <f t="shared" si="10"/>
        <v>6104</v>
      </c>
      <c r="AI20" s="225">
        <f t="shared" si="11"/>
        <v>1451</v>
      </c>
      <c r="AJ20" s="225">
        <f t="shared" si="12"/>
        <v>2734</v>
      </c>
      <c r="AK20" s="225">
        <f t="shared" si="13"/>
        <v>2609</v>
      </c>
      <c r="AL20" s="230">
        <f t="shared" si="14"/>
        <v>24317</v>
      </c>
    </row>
    <row r="21" spans="1:38" x14ac:dyDescent="0.25">
      <c r="A21" s="492"/>
      <c r="B21" s="219" t="s">
        <v>133</v>
      </c>
      <c r="C21" s="228">
        <v>442</v>
      </c>
      <c r="D21" s="226">
        <v>459</v>
      </c>
      <c r="E21" s="226">
        <v>635</v>
      </c>
      <c r="F21" s="226">
        <v>872</v>
      </c>
      <c r="G21" s="226">
        <v>627</v>
      </c>
      <c r="H21" s="225">
        <v>1383</v>
      </c>
      <c r="I21" s="225">
        <v>4029</v>
      </c>
      <c r="J21" s="225">
        <v>4981</v>
      </c>
      <c r="K21" s="225">
        <v>1249</v>
      </c>
      <c r="L21" s="225">
        <v>2432</v>
      </c>
      <c r="M21" s="225">
        <v>2638</v>
      </c>
      <c r="N21" s="216">
        <f t="shared" si="1"/>
        <v>19747</v>
      </c>
      <c r="O21" s="226">
        <v>9</v>
      </c>
      <c r="P21" s="226">
        <v>12</v>
      </c>
      <c r="Q21" s="226">
        <v>9</v>
      </c>
      <c r="R21" s="226">
        <v>40</v>
      </c>
      <c r="S21" s="226">
        <v>32</v>
      </c>
      <c r="T21" s="226">
        <v>92</v>
      </c>
      <c r="U21" s="226">
        <v>478</v>
      </c>
      <c r="V21" s="226">
        <v>304</v>
      </c>
      <c r="W21" s="226">
        <v>87</v>
      </c>
      <c r="X21" s="226">
        <v>124</v>
      </c>
      <c r="Y21" s="226">
        <v>31</v>
      </c>
      <c r="Z21" s="216">
        <f t="shared" si="2"/>
        <v>1218</v>
      </c>
      <c r="AA21" s="225">
        <f t="shared" si="3"/>
        <v>451</v>
      </c>
      <c r="AB21" s="225">
        <f t="shared" si="4"/>
        <v>471</v>
      </c>
      <c r="AC21" s="225">
        <f t="shared" si="5"/>
        <v>644</v>
      </c>
      <c r="AD21" s="225">
        <f t="shared" si="6"/>
        <v>912</v>
      </c>
      <c r="AE21" s="225">
        <f t="shared" si="7"/>
        <v>659</v>
      </c>
      <c r="AF21" s="225">
        <f t="shared" si="8"/>
        <v>1475</v>
      </c>
      <c r="AG21" s="225">
        <f t="shared" si="9"/>
        <v>4507</v>
      </c>
      <c r="AH21" s="225">
        <f t="shared" si="10"/>
        <v>5285</v>
      </c>
      <c r="AI21" s="225">
        <f t="shared" si="11"/>
        <v>1336</v>
      </c>
      <c r="AJ21" s="225">
        <f t="shared" si="12"/>
        <v>2556</v>
      </c>
      <c r="AK21" s="225">
        <f t="shared" si="13"/>
        <v>2669</v>
      </c>
      <c r="AL21" s="216">
        <f t="shared" si="14"/>
        <v>20965</v>
      </c>
    </row>
    <row r="22" spans="1:38" x14ac:dyDescent="0.25">
      <c r="A22" s="237"/>
      <c r="B22" s="224" t="s">
        <v>122</v>
      </c>
      <c r="C22" s="233">
        <f>SUM(C12:C21)</f>
        <v>7934</v>
      </c>
      <c r="D22" s="215">
        <f t="shared" ref="D22:M22" si="15">SUM(D12:D21)</f>
        <v>8034</v>
      </c>
      <c r="E22" s="215">
        <f t="shared" si="15"/>
        <v>10852</v>
      </c>
      <c r="F22" s="215">
        <f t="shared" si="15"/>
        <v>13895</v>
      </c>
      <c r="G22" s="215">
        <f t="shared" si="15"/>
        <v>8628</v>
      </c>
      <c r="H22" s="215">
        <f t="shared" si="15"/>
        <v>24440</v>
      </c>
      <c r="I22" s="215">
        <f t="shared" si="15"/>
        <v>65993</v>
      </c>
      <c r="J22" s="215">
        <f t="shared" si="15"/>
        <v>71056</v>
      </c>
      <c r="K22" s="215">
        <f t="shared" si="15"/>
        <v>18045</v>
      </c>
      <c r="L22" s="215">
        <f t="shared" si="15"/>
        <v>33188</v>
      </c>
      <c r="M22" s="232">
        <f t="shared" si="15"/>
        <v>35281</v>
      </c>
      <c r="N22" s="371">
        <f>SUM(N12:N21)</f>
        <v>297346</v>
      </c>
      <c r="O22" s="215">
        <f>SUM(O12:O21)</f>
        <v>781</v>
      </c>
      <c r="P22" s="215">
        <f t="shared" ref="P22:Y22" si="16">SUM(P12:P21)</f>
        <v>855</v>
      </c>
      <c r="Q22" s="215">
        <f t="shared" si="16"/>
        <v>1141</v>
      </c>
      <c r="R22" s="215">
        <f t="shared" si="16"/>
        <v>1862</v>
      </c>
      <c r="S22" s="215">
        <f t="shared" si="16"/>
        <v>1645</v>
      </c>
      <c r="T22" s="215">
        <f t="shared" si="16"/>
        <v>5199</v>
      </c>
      <c r="U22" s="215">
        <f t="shared" si="16"/>
        <v>21235</v>
      </c>
      <c r="V22" s="215">
        <f t="shared" si="16"/>
        <v>10646</v>
      </c>
      <c r="W22" s="215">
        <f t="shared" si="16"/>
        <v>2612</v>
      </c>
      <c r="X22" s="215">
        <f t="shared" si="16"/>
        <v>3979</v>
      </c>
      <c r="Y22" s="232">
        <f t="shared" si="16"/>
        <v>1675</v>
      </c>
      <c r="Z22" s="223">
        <f>SUM(Z12:Z21)</f>
        <v>51630</v>
      </c>
      <c r="AA22" s="233">
        <f>SUM(AA12:AA21)</f>
        <v>8715</v>
      </c>
      <c r="AB22" s="215">
        <f t="shared" ref="AB22:AL22" si="17">SUM(AB12:AB21)</f>
        <v>8889</v>
      </c>
      <c r="AC22" s="215">
        <f t="shared" si="17"/>
        <v>11993</v>
      </c>
      <c r="AD22" s="215">
        <f t="shared" si="17"/>
        <v>15757</v>
      </c>
      <c r="AE22" s="215">
        <f t="shared" si="17"/>
        <v>10273</v>
      </c>
      <c r="AF22" s="215">
        <f t="shared" si="17"/>
        <v>29639</v>
      </c>
      <c r="AG22" s="215">
        <f t="shared" si="17"/>
        <v>87228</v>
      </c>
      <c r="AH22" s="215">
        <f t="shared" si="17"/>
        <v>81702</v>
      </c>
      <c r="AI22" s="215">
        <f t="shared" si="17"/>
        <v>20657</v>
      </c>
      <c r="AJ22" s="215">
        <f t="shared" si="17"/>
        <v>37167</v>
      </c>
      <c r="AK22" s="232">
        <f t="shared" si="17"/>
        <v>36956</v>
      </c>
      <c r="AL22" s="371">
        <f t="shared" si="17"/>
        <v>348976</v>
      </c>
    </row>
    <row r="23" spans="1:38" x14ac:dyDescent="0.25">
      <c r="A23" s="493" t="s">
        <v>282</v>
      </c>
      <c r="B23" s="227" t="s">
        <v>125</v>
      </c>
      <c r="C23" s="229">
        <v>1530</v>
      </c>
      <c r="D23" s="225">
        <v>1434</v>
      </c>
      <c r="E23" s="225">
        <v>1826</v>
      </c>
      <c r="F23" s="225">
        <v>2289</v>
      </c>
      <c r="G23" s="225">
        <v>1205</v>
      </c>
      <c r="H23" s="225">
        <v>5620</v>
      </c>
      <c r="I23" s="225">
        <v>13955</v>
      </c>
      <c r="J23" s="225">
        <v>10511</v>
      </c>
      <c r="K23" s="225">
        <v>2614</v>
      </c>
      <c r="L23" s="225">
        <v>4353</v>
      </c>
      <c r="M23" s="225">
        <v>5420</v>
      </c>
      <c r="N23" s="231">
        <f>SUM(C23:M23)</f>
        <v>50757</v>
      </c>
      <c r="O23" s="226">
        <v>199</v>
      </c>
      <c r="P23" s="226">
        <v>207</v>
      </c>
      <c r="Q23" s="226">
        <v>309</v>
      </c>
      <c r="R23" s="226">
        <v>356</v>
      </c>
      <c r="S23" s="226">
        <v>449</v>
      </c>
      <c r="T23" s="225">
        <v>1759</v>
      </c>
      <c r="U23" s="225">
        <v>6460</v>
      </c>
      <c r="V23" s="225">
        <v>2894</v>
      </c>
      <c r="W23" s="226">
        <v>614</v>
      </c>
      <c r="X23" s="225">
        <v>1135</v>
      </c>
      <c r="Y23" s="226">
        <v>506</v>
      </c>
      <c r="Z23" s="231">
        <f>SUM(O23:Y23)</f>
        <v>14888</v>
      </c>
      <c r="AA23" s="211">
        <f>C23+O23</f>
        <v>1729</v>
      </c>
      <c r="AB23" s="211">
        <f t="shared" ref="AB23:AB32" si="18">D23+P23</f>
        <v>1641</v>
      </c>
      <c r="AC23" s="211">
        <f t="shared" ref="AC23:AC32" si="19">E23+Q23</f>
        <v>2135</v>
      </c>
      <c r="AD23" s="211">
        <f t="shared" ref="AD23:AD32" si="20">F23+R23</f>
        <v>2645</v>
      </c>
      <c r="AE23" s="211">
        <f t="shared" ref="AE23:AE32" si="21">G23+S23</f>
        <v>1654</v>
      </c>
      <c r="AF23" s="211">
        <f t="shared" ref="AF23:AF32" si="22">H23+T23</f>
        <v>7379</v>
      </c>
      <c r="AG23" s="211">
        <f t="shared" ref="AG23:AG32" si="23">I23+U23</f>
        <v>20415</v>
      </c>
      <c r="AH23" s="211">
        <f t="shared" ref="AH23:AH32" si="24">J23+V23</f>
        <v>13405</v>
      </c>
      <c r="AI23" s="211">
        <f t="shared" ref="AI23:AI32" si="25">K23+W23</f>
        <v>3228</v>
      </c>
      <c r="AJ23" s="211">
        <f t="shared" ref="AJ23:AJ32" si="26">L23+X23</f>
        <v>5488</v>
      </c>
      <c r="AK23" s="211">
        <f t="shared" ref="AK23:AK32" si="27">M23+Y23</f>
        <v>5926</v>
      </c>
      <c r="AL23" s="231">
        <f>SUM(AA23:AK23)</f>
        <v>65645</v>
      </c>
    </row>
    <row r="24" spans="1:38" x14ac:dyDescent="0.25">
      <c r="A24" s="494"/>
      <c r="B24" s="219" t="s">
        <v>126</v>
      </c>
      <c r="C24" s="228">
        <v>616</v>
      </c>
      <c r="D24" s="226">
        <v>600</v>
      </c>
      <c r="E24" s="226">
        <v>765</v>
      </c>
      <c r="F24" s="225">
        <v>994</v>
      </c>
      <c r="G24" s="226">
        <v>593</v>
      </c>
      <c r="H24" s="225">
        <v>1793</v>
      </c>
      <c r="I24" s="225">
        <v>5331</v>
      </c>
      <c r="J24" s="225">
        <v>5448</v>
      </c>
      <c r="K24" s="225">
        <v>1436</v>
      </c>
      <c r="L24" s="225">
        <v>2580</v>
      </c>
      <c r="M24" s="225">
        <v>2566</v>
      </c>
      <c r="N24" s="230">
        <f t="shared" ref="N24:N32" si="28">SUM(C24:M24)</f>
        <v>22722</v>
      </c>
      <c r="O24" s="226">
        <v>73</v>
      </c>
      <c r="P24" s="226">
        <v>74</v>
      </c>
      <c r="Q24" s="226">
        <v>91</v>
      </c>
      <c r="R24" s="226">
        <v>132</v>
      </c>
      <c r="S24" s="226">
        <v>153</v>
      </c>
      <c r="T24" s="226">
        <v>480</v>
      </c>
      <c r="U24" s="225">
        <v>1978</v>
      </c>
      <c r="V24" s="225">
        <v>1051</v>
      </c>
      <c r="W24" s="226">
        <v>245</v>
      </c>
      <c r="X24" s="226">
        <v>336</v>
      </c>
      <c r="Y24" s="226">
        <v>143</v>
      </c>
      <c r="Z24" s="230">
        <f t="shared" ref="Z24:Z32" si="29">SUM(O24:Y24)</f>
        <v>4756</v>
      </c>
      <c r="AA24" s="225">
        <f t="shared" ref="AA24:AA32" si="30">C24+O24</f>
        <v>689</v>
      </c>
      <c r="AB24" s="225">
        <f t="shared" si="18"/>
        <v>674</v>
      </c>
      <c r="AC24" s="225">
        <f t="shared" si="19"/>
        <v>856</v>
      </c>
      <c r="AD24" s="225">
        <f t="shared" si="20"/>
        <v>1126</v>
      </c>
      <c r="AE24" s="225">
        <f t="shared" si="21"/>
        <v>746</v>
      </c>
      <c r="AF24" s="225">
        <f t="shared" si="22"/>
        <v>2273</v>
      </c>
      <c r="AG24" s="225">
        <f t="shared" si="23"/>
        <v>7309</v>
      </c>
      <c r="AH24" s="225">
        <f t="shared" si="24"/>
        <v>6499</v>
      </c>
      <c r="AI24" s="225">
        <f t="shared" si="25"/>
        <v>1681</v>
      </c>
      <c r="AJ24" s="225">
        <f t="shared" si="26"/>
        <v>2916</v>
      </c>
      <c r="AK24" s="225">
        <f t="shared" si="27"/>
        <v>2709</v>
      </c>
      <c r="AL24" s="230">
        <f t="shared" ref="AL24:AL32" si="31">SUM(AA24:AK24)</f>
        <v>27478</v>
      </c>
    </row>
    <row r="25" spans="1:38" x14ac:dyDescent="0.25">
      <c r="A25" s="494"/>
      <c r="B25" s="219" t="s">
        <v>127</v>
      </c>
      <c r="C25" s="228">
        <v>729</v>
      </c>
      <c r="D25" s="226">
        <v>772</v>
      </c>
      <c r="E25" s="225">
        <v>1058</v>
      </c>
      <c r="F25" s="225">
        <v>1449</v>
      </c>
      <c r="G25" s="226">
        <v>971</v>
      </c>
      <c r="H25" s="225">
        <v>2101</v>
      </c>
      <c r="I25" s="225">
        <v>5954</v>
      </c>
      <c r="J25" s="225">
        <v>8865</v>
      </c>
      <c r="K25" s="225">
        <v>2393</v>
      </c>
      <c r="L25" s="225">
        <v>4868</v>
      </c>
      <c r="M25" s="225">
        <v>5199</v>
      </c>
      <c r="N25" s="230">
        <f t="shared" si="28"/>
        <v>34359</v>
      </c>
      <c r="O25" s="226">
        <v>23</v>
      </c>
      <c r="P25" s="226">
        <v>34</v>
      </c>
      <c r="Q25" s="226">
        <v>51</v>
      </c>
      <c r="R25" s="226">
        <v>95</v>
      </c>
      <c r="S25" s="226">
        <v>86</v>
      </c>
      <c r="T25" s="226">
        <v>188</v>
      </c>
      <c r="U25" s="225">
        <v>1081</v>
      </c>
      <c r="V25" s="226">
        <v>612</v>
      </c>
      <c r="W25" s="226">
        <v>146</v>
      </c>
      <c r="X25" s="226">
        <v>270</v>
      </c>
      <c r="Y25" s="226">
        <v>122</v>
      </c>
      <c r="Z25" s="230">
        <f t="shared" si="29"/>
        <v>2708</v>
      </c>
      <c r="AA25" s="225">
        <f t="shared" si="30"/>
        <v>752</v>
      </c>
      <c r="AB25" s="225">
        <f t="shared" si="18"/>
        <v>806</v>
      </c>
      <c r="AC25" s="225">
        <f t="shared" si="19"/>
        <v>1109</v>
      </c>
      <c r="AD25" s="225">
        <f t="shared" si="20"/>
        <v>1544</v>
      </c>
      <c r="AE25" s="225">
        <f t="shared" si="21"/>
        <v>1057</v>
      </c>
      <c r="AF25" s="225">
        <f t="shared" si="22"/>
        <v>2289</v>
      </c>
      <c r="AG25" s="225">
        <f t="shared" si="23"/>
        <v>7035</v>
      </c>
      <c r="AH25" s="225">
        <f t="shared" si="24"/>
        <v>9477</v>
      </c>
      <c r="AI25" s="225">
        <f t="shared" si="25"/>
        <v>2539</v>
      </c>
      <c r="AJ25" s="225">
        <f t="shared" si="26"/>
        <v>5138</v>
      </c>
      <c r="AK25" s="225">
        <f t="shared" si="27"/>
        <v>5321</v>
      </c>
      <c r="AL25" s="230">
        <f t="shared" si="31"/>
        <v>37067</v>
      </c>
    </row>
    <row r="26" spans="1:38" x14ac:dyDescent="0.25">
      <c r="A26" s="494"/>
      <c r="B26" s="219" t="s">
        <v>128</v>
      </c>
      <c r="C26" s="228">
        <v>782</v>
      </c>
      <c r="D26" s="226">
        <v>752</v>
      </c>
      <c r="E26" s="226">
        <v>1071</v>
      </c>
      <c r="F26" s="225">
        <v>1349</v>
      </c>
      <c r="G26" s="226">
        <v>887</v>
      </c>
      <c r="H26" s="225">
        <v>2135</v>
      </c>
      <c r="I26" s="225">
        <v>5651</v>
      </c>
      <c r="J26" s="225">
        <v>6607</v>
      </c>
      <c r="K26" s="225">
        <v>1689</v>
      </c>
      <c r="L26" s="225">
        <v>2833</v>
      </c>
      <c r="M26" s="225">
        <v>3176</v>
      </c>
      <c r="N26" s="230">
        <f t="shared" si="28"/>
        <v>26932</v>
      </c>
      <c r="O26" s="226">
        <v>47</v>
      </c>
      <c r="P26" s="226">
        <v>61</v>
      </c>
      <c r="Q26" s="226">
        <v>74</v>
      </c>
      <c r="R26" s="226">
        <v>133</v>
      </c>
      <c r="S26" s="226">
        <v>141</v>
      </c>
      <c r="T26" s="226">
        <v>317</v>
      </c>
      <c r="U26" s="225">
        <v>1623</v>
      </c>
      <c r="V26" s="226">
        <v>881</v>
      </c>
      <c r="W26" s="226">
        <v>133</v>
      </c>
      <c r="X26" s="226">
        <v>279</v>
      </c>
      <c r="Y26" s="226">
        <v>119</v>
      </c>
      <c r="Z26" s="230">
        <f t="shared" si="29"/>
        <v>3808</v>
      </c>
      <c r="AA26" s="225">
        <f t="shared" si="30"/>
        <v>829</v>
      </c>
      <c r="AB26" s="225">
        <f t="shared" si="18"/>
        <v>813</v>
      </c>
      <c r="AC26" s="225">
        <f t="shared" si="19"/>
        <v>1145</v>
      </c>
      <c r="AD26" s="225">
        <f t="shared" si="20"/>
        <v>1482</v>
      </c>
      <c r="AE26" s="225">
        <f t="shared" si="21"/>
        <v>1028</v>
      </c>
      <c r="AF26" s="225">
        <f t="shared" si="22"/>
        <v>2452</v>
      </c>
      <c r="AG26" s="225">
        <f t="shared" si="23"/>
        <v>7274</v>
      </c>
      <c r="AH26" s="225">
        <f t="shared" si="24"/>
        <v>7488</v>
      </c>
      <c r="AI26" s="225">
        <f t="shared" si="25"/>
        <v>1822</v>
      </c>
      <c r="AJ26" s="225">
        <f t="shared" si="26"/>
        <v>3112</v>
      </c>
      <c r="AK26" s="225">
        <f t="shared" si="27"/>
        <v>3295</v>
      </c>
      <c r="AL26" s="230">
        <f t="shared" si="31"/>
        <v>30740</v>
      </c>
    </row>
    <row r="27" spans="1:38" x14ac:dyDescent="0.25">
      <c r="A27" s="494"/>
      <c r="B27" s="219" t="s">
        <v>129</v>
      </c>
      <c r="C27" s="228">
        <v>389</v>
      </c>
      <c r="D27" s="226">
        <v>402</v>
      </c>
      <c r="E27" s="226">
        <v>634</v>
      </c>
      <c r="F27" s="226">
        <v>907</v>
      </c>
      <c r="G27" s="226">
        <v>573</v>
      </c>
      <c r="H27" s="225">
        <v>1281</v>
      </c>
      <c r="I27" s="225">
        <v>3849</v>
      </c>
      <c r="J27" s="225">
        <v>5422</v>
      </c>
      <c r="K27" s="225">
        <v>1342</v>
      </c>
      <c r="L27" s="225">
        <v>2488</v>
      </c>
      <c r="M27" s="225">
        <v>2481</v>
      </c>
      <c r="N27" s="230">
        <f t="shared" si="28"/>
        <v>19768</v>
      </c>
      <c r="O27" s="226">
        <v>13</v>
      </c>
      <c r="P27" s="226">
        <v>29</v>
      </c>
      <c r="Q27" s="226">
        <v>21</v>
      </c>
      <c r="R27" s="226">
        <v>46</v>
      </c>
      <c r="S27" s="226">
        <v>42</v>
      </c>
      <c r="T27" s="226">
        <v>101</v>
      </c>
      <c r="U27" s="226">
        <v>499</v>
      </c>
      <c r="V27" s="226">
        <v>331</v>
      </c>
      <c r="W27" s="226">
        <v>71</v>
      </c>
      <c r="X27" s="226">
        <v>108</v>
      </c>
      <c r="Y27" s="226">
        <v>55</v>
      </c>
      <c r="Z27" s="230">
        <f t="shared" si="29"/>
        <v>1316</v>
      </c>
      <c r="AA27" s="225">
        <f t="shared" si="30"/>
        <v>402</v>
      </c>
      <c r="AB27" s="225">
        <f t="shared" si="18"/>
        <v>431</v>
      </c>
      <c r="AC27" s="225">
        <f t="shared" si="19"/>
        <v>655</v>
      </c>
      <c r="AD27" s="225">
        <f t="shared" si="20"/>
        <v>953</v>
      </c>
      <c r="AE27" s="225">
        <f t="shared" si="21"/>
        <v>615</v>
      </c>
      <c r="AF27" s="225">
        <f t="shared" si="22"/>
        <v>1382</v>
      </c>
      <c r="AG27" s="225">
        <f t="shared" si="23"/>
        <v>4348</v>
      </c>
      <c r="AH27" s="225">
        <f t="shared" si="24"/>
        <v>5753</v>
      </c>
      <c r="AI27" s="225">
        <f t="shared" si="25"/>
        <v>1413</v>
      </c>
      <c r="AJ27" s="225">
        <f t="shared" si="26"/>
        <v>2596</v>
      </c>
      <c r="AK27" s="225">
        <f t="shared" si="27"/>
        <v>2536</v>
      </c>
      <c r="AL27" s="230">
        <f t="shared" si="31"/>
        <v>21084</v>
      </c>
    </row>
    <row r="28" spans="1:38" x14ac:dyDescent="0.25">
      <c r="A28" s="494"/>
      <c r="B28" s="219" t="s">
        <v>130</v>
      </c>
      <c r="C28" s="229">
        <v>1418</v>
      </c>
      <c r="D28" s="225">
        <v>1403</v>
      </c>
      <c r="E28" s="225">
        <v>1882</v>
      </c>
      <c r="F28" s="225">
        <v>2389</v>
      </c>
      <c r="G28" s="225">
        <v>1477</v>
      </c>
      <c r="H28" s="225">
        <v>3965</v>
      </c>
      <c r="I28" s="225">
        <v>11025</v>
      </c>
      <c r="J28" s="225">
        <v>11479</v>
      </c>
      <c r="K28" s="225">
        <v>2808</v>
      </c>
      <c r="L28" s="225">
        <v>4986</v>
      </c>
      <c r="M28" s="225">
        <v>5933</v>
      </c>
      <c r="N28" s="230">
        <f t="shared" si="28"/>
        <v>48765</v>
      </c>
      <c r="O28" s="226">
        <v>214</v>
      </c>
      <c r="P28" s="226">
        <v>207</v>
      </c>
      <c r="Q28" s="226">
        <v>293</v>
      </c>
      <c r="R28" s="226">
        <v>379</v>
      </c>
      <c r="S28" s="226">
        <v>316</v>
      </c>
      <c r="T28" s="225">
        <v>1076</v>
      </c>
      <c r="U28" s="225">
        <v>4397</v>
      </c>
      <c r="V28" s="225">
        <v>2185</v>
      </c>
      <c r="W28" s="226">
        <v>489</v>
      </c>
      <c r="X28" s="226">
        <v>808</v>
      </c>
      <c r="Y28" s="226">
        <v>376</v>
      </c>
      <c r="Z28" s="230">
        <f t="shared" si="29"/>
        <v>10740</v>
      </c>
      <c r="AA28" s="225">
        <f t="shared" si="30"/>
        <v>1632</v>
      </c>
      <c r="AB28" s="225">
        <f t="shared" si="18"/>
        <v>1610</v>
      </c>
      <c r="AC28" s="225">
        <f t="shared" si="19"/>
        <v>2175</v>
      </c>
      <c r="AD28" s="225">
        <f t="shared" si="20"/>
        <v>2768</v>
      </c>
      <c r="AE28" s="225">
        <f t="shared" si="21"/>
        <v>1793</v>
      </c>
      <c r="AF28" s="225">
        <f t="shared" si="22"/>
        <v>5041</v>
      </c>
      <c r="AG28" s="225">
        <f t="shared" si="23"/>
        <v>15422</v>
      </c>
      <c r="AH28" s="225">
        <f t="shared" si="24"/>
        <v>13664</v>
      </c>
      <c r="AI28" s="225">
        <f t="shared" si="25"/>
        <v>3297</v>
      </c>
      <c r="AJ28" s="225">
        <f t="shared" si="26"/>
        <v>5794</v>
      </c>
      <c r="AK28" s="225">
        <f t="shared" si="27"/>
        <v>6309</v>
      </c>
      <c r="AL28" s="230">
        <f t="shared" si="31"/>
        <v>59505</v>
      </c>
    </row>
    <row r="29" spans="1:38" x14ac:dyDescent="0.25">
      <c r="A29" s="494"/>
      <c r="B29" s="219" t="s">
        <v>131</v>
      </c>
      <c r="C29" s="229">
        <v>989</v>
      </c>
      <c r="D29" s="225">
        <v>1062</v>
      </c>
      <c r="E29" s="225">
        <v>1493</v>
      </c>
      <c r="F29" s="225">
        <v>1923</v>
      </c>
      <c r="G29" s="225">
        <v>1105</v>
      </c>
      <c r="H29" s="225">
        <v>2767</v>
      </c>
      <c r="I29" s="225">
        <v>7162</v>
      </c>
      <c r="J29" s="225">
        <v>8042</v>
      </c>
      <c r="K29" s="225">
        <v>2031</v>
      </c>
      <c r="L29" s="225">
        <v>3446</v>
      </c>
      <c r="M29" s="225">
        <v>3790</v>
      </c>
      <c r="N29" s="230">
        <f t="shared" si="28"/>
        <v>33810</v>
      </c>
      <c r="O29" s="226">
        <v>243</v>
      </c>
      <c r="P29" s="226">
        <v>271</v>
      </c>
      <c r="Q29" s="226">
        <v>326</v>
      </c>
      <c r="R29" s="226">
        <v>428</v>
      </c>
      <c r="S29" s="226">
        <v>334</v>
      </c>
      <c r="T29" s="225">
        <v>973</v>
      </c>
      <c r="U29" s="225">
        <v>3630</v>
      </c>
      <c r="V29" s="225">
        <v>1884</v>
      </c>
      <c r="W29" s="226">
        <v>417</v>
      </c>
      <c r="X29" s="226">
        <v>634</v>
      </c>
      <c r="Y29" s="226">
        <v>295</v>
      </c>
      <c r="Z29" s="230">
        <f t="shared" si="29"/>
        <v>9435</v>
      </c>
      <c r="AA29" s="225">
        <f t="shared" si="30"/>
        <v>1232</v>
      </c>
      <c r="AB29" s="225">
        <f t="shared" si="18"/>
        <v>1333</v>
      </c>
      <c r="AC29" s="225">
        <f t="shared" si="19"/>
        <v>1819</v>
      </c>
      <c r="AD29" s="225">
        <f t="shared" si="20"/>
        <v>2351</v>
      </c>
      <c r="AE29" s="225">
        <f t="shared" si="21"/>
        <v>1439</v>
      </c>
      <c r="AF29" s="225">
        <f t="shared" si="22"/>
        <v>3740</v>
      </c>
      <c r="AG29" s="225">
        <f t="shared" si="23"/>
        <v>10792</v>
      </c>
      <c r="AH29" s="225">
        <f t="shared" si="24"/>
        <v>9926</v>
      </c>
      <c r="AI29" s="225">
        <f t="shared" si="25"/>
        <v>2448</v>
      </c>
      <c r="AJ29" s="225">
        <f t="shared" si="26"/>
        <v>4080</v>
      </c>
      <c r="AK29" s="225">
        <f t="shared" si="27"/>
        <v>4085</v>
      </c>
      <c r="AL29" s="230">
        <f t="shared" si="31"/>
        <v>43245</v>
      </c>
    </row>
    <row r="30" spans="1:38" x14ac:dyDescent="0.25">
      <c r="A30" s="494"/>
      <c r="B30" s="219" t="s">
        <v>132</v>
      </c>
      <c r="C30" s="228">
        <v>540</v>
      </c>
      <c r="D30" s="226">
        <v>481</v>
      </c>
      <c r="E30" s="226">
        <v>647</v>
      </c>
      <c r="F30" s="226">
        <v>796</v>
      </c>
      <c r="G30" s="226">
        <v>469</v>
      </c>
      <c r="H30" s="225">
        <v>1343</v>
      </c>
      <c r="I30" s="225">
        <v>3832</v>
      </c>
      <c r="J30" s="225">
        <v>4230</v>
      </c>
      <c r="K30" s="225">
        <v>1062</v>
      </c>
      <c r="L30" s="225">
        <v>1799</v>
      </c>
      <c r="M30" s="225">
        <v>2328</v>
      </c>
      <c r="N30" s="230">
        <f t="shared" si="28"/>
        <v>17527</v>
      </c>
      <c r="O30" s="226">
        <v>69</v>
      </c>
      <c r="P30" s="226">
        <v>95</v>
      </c>
      <c r="Q30" s="226">
        <v>93</v>
      </c>
      <c r="R30" s="226">
        <v>117</v>
      </c>
      <c r="S30" s="226">
        <v>118</v>
      </c>
      <c r="T30" s="226">
        <v>362</v>
      </c>
      <c r="U30" s="225">
        <v>1469</v>
      </c>
      <c r="V30" s="226">
        <v>750</v>
      </c>
      <c r="W30" s="226">
        <v>185</v>
      </c>
      <c r="X30" s="226">
        <v>296</v>
      </c>
      <c r="Y30" s="226">
        <v>112</v>
      </c>
      <c r="Z30" s="230">
        <f t="shared" si="29"/>
        <v>3666</v>
      </c>
      <c r="AA30" s="225">
        <f t="shared" si="30"/>
        <v>609</v>
      </c>
      <c r="AB30" s="225">
        <f t="shared" si="18"/>
        <v>576</v>
      </c>
      <c r="AC30" s="225">
        <f t="shared" si="19"/>
        <v>740</v>
      </c>
      <c r="AD30" s="225">
        <f t="shared" si="20"/>
        <v>913</v>
      </c>
      <c r="AE30" s="225">
        <f t="shared" si="21"/>
        <v>587</v>
      </c>
      <c r="AF30" s="225">
        <f t="shared" si="22"/>
        <v>1705</v>
      </c>
      <c r="AG30" s="225">
        <f t="shared" si="23"/>
        <v>5301</v>
      </c>
      <c r="AH30" s="225">
        <f t="shared" si="24"/>
        <v>4980</v>
      </c>
      <c r="AI30" s="225">
        <f t="shared" si="25"/>
        <v>1247</v>
      </c>
      <c r="AJ30" s="225">
        <f t="shared" si="26"/>
        <v>2095</v>
      </c>
      <c r="AK30" s="225">
        <f t="shared" si="27"/>
        <v>2440</v>
      </c>
      <c r="AL30" s="230">
        <f t="shared" si="31"/>
        <v>21193</v>
      </c>
    </row>
    <row r="31" spans="1:38" x14ac:dyDescent="0.25">
      <c r="A31" s="494"/>
      <c r="B31" s="219" t="s">
        <v>134</v>
      </c>
      <c r="C31" s="228">
        <v>535</v>
      </c>
      <c r="D31" s="226">
        <v>524</v>
      </c>
      <c r="E31" s="226">
        <v>764</v>
      </c>
      <c r="F31" s="225">
        <v>1058</v>
      </c>
      <c r="G31" s="226">
        <v>717</v>
      </c>
      <c r="H31" s="225">
        <v>1603</v>
      </c>
      <c r="I31" s="225">
        <v>4428</v>
      </c>
      <c r="J31" s="225">
        <v>5578</v>
      </c>
      <c r="K31" s="225">
        <v>1346</v>
      </c>
      <c r="L31" s="225">
        <v>2466</v>
      </c>
      <c r="M31" s="225">
        <v>2608</v>
      </c>
      <c r="N31" s="230">
        <f t="shared" si="28"/>
        <v>21627</v>
      </c>
      <c r="O31" s="226">
        <v>43</v>
      </c>
      <c r="P31" s="226">
        <v>49</v>
      </c>
      <c r="Q31" s="226">
        <v>65</v>
      </c>
      <c r="R31" s="226">
        <v>132</v>
      </c>
      <c r="S31" s="226">
        <v>108</v>
      </c>
      <c r="T31" s="226">
        <v>293</v>
      </c>
      <c r="U31" s="225">
        <v>1046</v>
      </c>
      <c r="V31" s="226">
        <v>550</v>
      </c>
      <c r="W31" s="226">
        <v>120</v>
      </c>
      <c r="X31" s="226">
        <v>187</v>
      </c>
      <c r="Y31" s="226">
        <v>91</v>
      </c>
      <c r="Z31" s="230">
        <f t="shared" si="29"/>
        <v>2684</v>
      </c>
      <c r="AA31" s="225">
        <f t="shared" si="30"/>
        <v>578</v>
      </c>
      <c r="AB31" s="225">
        <f t="shared" si="18"/>
        <v>573</v>
      </c>
      <c r="AC31" s="225">
        <f t="shared" si="19"/>
        <v>829</v>
      </c>
      <c r="AD31" s="225">
        <f t="shared" si="20"/>
        <v>1190</v>
      </c>
      <c r="AE31" s="225">
        <f t="shared" si="21"/>
        <v>825</v>
      </c>
      <c r="AF31" s="225">
        <f t="shared" si="22"/>
        <v>1896</v>
      </c>
      <c r="AG31" s="225">
        <f t="shared" si="23"/>
        <v>5474</v>
      </c>
      <c r="AH31" s="225">
        <f t="shared" si="24"/>
        <v>6128</v>
      </c>
      <c r="AI31" s="225">
        <f t="shared" si="25"/>
        <v>1466</v>
      </c>
      <c r="AJ31" s="225">
        <f t="shared" si="26"/>
        <v>2653</v>
      </c>
      <c r="AK31" s="225">
        <f t="shared" si="27"/>
        <v>2699</v>
      </c>
      <c r="AL31" s="230">
        <f t="shared" si="31"/>
        <v>24311</v>
      </c>
    </row>
    <row r="32" spans="1:38" x14ac:dyDescent="0.25">
      <c r="A32" s="494"/>
      <c r="B32" s="219" t="s">
        <v>133</v>
      </c>
      <c r="C32" s="228">
        <v>470</v>
      </c>
      <c r="D32" s="226">
        <v>457</v>
      </c>
      <c r="E32" s="226">
        <v>611</v>
      </c>
      <c r="F32" s="226">
        <v>859</v>
      </c>
      <c r="G32" s="226">
        <v>605</v>
      </c>
      <c r="H32" s="225">
        <v>1325</v>
      </c>
      <c r="I32" s="225">
        <v>3972</v>
      </c>
      <c r="J32" s="225">
        <v>5003</v>
      </c>
      <c r="K32" s="225">
        <v>1241</v>
      </c>
      <c r="L32" s="225">
        <v>2362</v>
      </c>
      <c r="M32" s="225">
        <v>2741</v>
      </c>
      <c r="N32" s="216">
        <f t="shared" si="28"/>
        <v>19646</v>
      </c>
      <c r="O32" s="226">
        <v>15</v>
      </c>
      <c r="P32" s="226">
        <v>13</v>
      </c>
      <c r="Q32" s="226">
        <v>9</v>
      </c>
      <c r="R32" s="226">
        <v>31</v>
      </c>
      <c r="S32" s="226">
        <v>36</v>
      </c>
      <c r="T32" s="226">
        <v>104</v>
      </c>
      <c r="U32" s="226">
        <v>493</v>
      </c>
      <c r="V32" s="226">
        <v>307</v>
      </c>
      <c r="W32" s="226">
        <v>80</v>
      </c>
      <c r="X32" s="226">
        <v>139</v>
      </c>
      <c r="Y32" s="226">
        <v>34</v>
      </c>
      <c r="Z32" s="216">
        <f t="shared" si="29"/>
        <v>1261</v>
      </c>
      <c r="AA32" s="225">
        <f t="shared" si="30"/>
        <v>485</v>
      </c>
      <c r="AB32" s="225">
        <f t="shared" si="18"/>
        <v>470</v>
      </c>
      <c r="AC32" s="225">
        <f t="shared" si="19"/>
        <v>620</v>
      </c>
      <c r="AD32" s="225">
        <f t="shared" si="20"/>
        <v>890</v>
      </c>
      <c r="AE32" s="225">
        <f t="shared" si="21"/>
        <v>641</v>
      </c>
      <c r="AF32" s="225">
        <f t="shared" si="22"/>
        <v>1429</v>
      </c>
      <c r="AG32" s="225">
        <f t="shared" si="23"/>
        <v>4465</v>
      </c>
      <c r="AH32" s="225">
        <f t="shared" si="24"/>
        <v>5310</v>
      </c>
      <c r="AI32" s="225">
        <f t="shared" si="25"/>
        <v>1321</v>
      </c>
      <c r="AJ32" s="225">
        <f t="shared" si="26"/>
        <v>2501</v>
      </c>
      <c r="AK32" s="225">
        <f t="shared" si="27"/>
        <v>2775</v>
      </c>
      <c r="AL32" s="216">
        <f t="shared" si="31"/>
        <v>20907</v>
      </c>
    </row>
    <row r="33" spans="1:38" x14ac:dyDescent="0.25">
      <c r="A33" s="218"/>
      <c r="B33" s="234" t="s">
        <v>122</v>
      </c>
      <c r="C33" s="233">
        <f>SUM(C23:C32)</f>
        <v>7998</v>
      </c>
      <c r="D33" s="215">
        <f t="shared" ref="D33" si="32">SUM(D23:D32)</f>
        <v>7887</v>
      </c>
      <c r="E33" s="215">
        <f t="shared" ref="E33" si="33">SUM(E23:E32)</f>
        <v>10751</v>
      </c>
      <c r="F33" s="215">
        <f t="shared" ref="F33" si="34">SUM(F23:F32)</f>
        <v>14013</v>
      </c>
      <c r="G33" s="215">
        <f t="shared" ref="G33" si="35">SUM(G23:G32)</f>
        <v>8602</v>
      </c>
      <c r="H33" s="215">
        <f t="shared" ref="H33" si="36">SUM(H23:H32)</f>
        <v>23933</v>
      </c>
      <c r="I33" s="215">
        <f t="shared" ref="I33" si="37">SUM(I23:I32)</f>
        <v>65159</v>
      </c>
      <c r="J33" s="215">
        <f t="shared" ref="J33" si="38">SUM(J23:J32)</f>
        <v>71185</v>
      </c>
      <c r="K33" s="215">
        <f t="shared" ref="K33" si="39">SUM(K23:K32)</f>
        <v>17962</v>
      </c>
      <c r="L33" s="215">
        <f t="shared" ref="L33" si="40">SUM(L23:L32)</f>
        <v>32181</v>
      </c>
      <c r="M33" s="232">
        <f t="shared" ref="M33" si="41">SUM(M23:M32)</f>
        <v>36242</v>
      </c>
      <c r="N33" s="371">
        <f>SUM(N23:N32)</f>
        <v>295913</v>
      </c>
      <c r="O33" s="215">
        <f>SUM(O23:O32)</f>
        <v>939</v>
      </c>
      <c r="P33" s="215">
        <f t="shared" ref="P33" si="42">SUM(P23:P32)</f>
        <v>1040</v>
      </c>
      <c r="Q33" s="215">
        <f t="shared" ref="Q33" si="43">SUM(Q23:Q32)</f>
        <v>1332</v>
      </c>
      <c r="R33" s="215">
        <f t="shared" ref="R33" si="44">SUM(R23:R32)</f>
        <v>1849</v>
      </c>
      <c r="S33" s="215">
        <f t="shared" ref="S33" si="45">SUM(S23:S32)</f>
        <v>1783</v>
      </c>
      <c r="T33" s="215">
        <f t="shared" ref="T33" si="46">SUM(T23:T32)</f>
        <v>5653</v>
      </c>
      <c r="U33" s="215">
        <f t="shared" ref="U33" si="47">SUM(U23:U32)</f>
        <v>22676</v>
      </c>
      <c r="V33" s="215">
        <f t="shared" ref="V33" si="48">SUM(V23:V32)</f>
        <v>11445</v>
      </c>
      <c r="W33" s="215">
        <f t="shared" ref="W33" si="49">SUM(W23:W32)</f>
        <v>2500</v>
      </c>
      <c r="X33" s="215">
        <f t="shared" ref="X33" si="50">SUM(X23:X32)</f>
        <v>4192</v>
      </c>
      <c r="Y33" s="232">
        <f t="shared" ref="Y33" si="51">SUM(Y23:Y32)</f>
        <v>1853</v>
      </c>
      <c r="Z33" s="223">
        <f>SUM(Z23:Z32)</f>
        <v>55262</v>
      </c>
      <c r="AA33" s="233">
        <f>SUM(AA23:AA32)</f>
        <v>8937</v>
      </c>
      <c r="AB33" s="215">
        <f t="shared" ref="AB33" si="52">SUM(AB23:AB32)</f>
        <v>8927</v>
      </c>
      <c r="AC33" s="215">
        <f t="shared" ref="AC33" si="53">SUM(AC23:AC32)</f>
        <v>12083</v>
      </c>
      <c r="AD33" s="215">
        <f t="shared" ref="AD33" si="54">SUM(AD23:AD32)</f>
        <v>15862</v>
      </c>
      <c r="AE33" s="215">
        <f t="shared" ref="AE33" si="55">SUM(AE23:AE32)</f>
        <v>10385</v>
      </c>
      <c r="AF33" s="215">
        <f t="shared" ref="AF33" si="56">SUM(AF23:AF32)</f>
        <v>29586</v>
      </c>
      <c r="AG33" s="215">
        <f t="shared" ref="AG33" si="57">SUM(AG23:AG32)</f>
        <v>87835</v>
      </c>
      <c r="AH33" s="215">
        <f t="shared" ref="AH33" si="58">SUM(AH23:AH32)</f>
        <v>82630</v>
      </c>
      <c r="AI33" s="215">
        <f t="shared" ref="AI33" si="59">SUM(AI23:AI32)</f>
        <v>20462</v>
      </c>
      <c r="AJ33" s="215">
        <f t="shared" ref="AJ33" si="60">SUM(AJ23:AJ32)</f>
        <v>36373</v>
      </c>
      <c r="AK33" s="232">
        <f t="shared" ref="AK33" si="61">SUM(AK23:AK32)</f>
        <v>38095</v>
      </c>
      <c r="AL33" s="371">
        <f t="shared" ref="AL33" si="62">SUM(AL23:AL32)</f>
        <v>351175</v>
      </c>
    </row>
    <row r="34" spans="1:38" x14ac:dyDescent="0.25">
      <c r="A34" s="495" t="s">
        <v>199</v>
      </c>
      <c r="B34" s="227" t="s">
        <v>125</v>
      </c>
      <c r="C34" s="269">
        <v>1533</v>
      </c>
      <c r="D34" s="211">
        <v>1409</v>
      </c>
      <c r="E34" s="211">
        <v>1775</v>
      </c>
      <c r="F34" s="211">
        <v>2284</v>
      </c>
      <c r="G34" s="211">
        <v>1259</v>
      </c>
      <c r="H34" s="211">
        <v>5638</v>
      </c>
      <c r="I34" s="211">
        <v>13934</v>
      </c>
      <c r="J34" s="211">
        <v>10446</v>
      </c>
      <c r="K34" s="211">
        <v>2656</v>
      </c>
      <c r="L34" s="211">
        <v>4246</v>
      </c>
      <c r="M34" s="211">
        <v>5475</v>
      </c>
      <c r="N34" s="231">
        <f>SUM(C34:M34)</f>
        <v>50655</v>
      </c>
      <c r="O34" s="236">
        <v>310</v>
      </c>
      <c r="P34" s="236">
        <v>282</v>
      </c>
      <c r="Q34" s="236">
        <v>380</v>
      </c>
      <c r="R34" s="236">
        <v>426</v>
      </c>
      <c r="S34" s="236">
        <v>422</v>
      </c>
      <c r="T34" s="211">
        <v>1917</v>
      </c>
      <c r="U34" s="211">
        <v>6705</v>
      </c>
      <c r="V34" s="211">
        <v>3079</v>
      </c>
      <c r="W34" s="236">
        <v>627</v>
      </c>
      <c r="X34" s="211">
        <v>1167</v>
      </c>
      <c r="Y34" s="236">
        <v>541</v>
      </c>
      <c r="Z34" s="231">
        <f>SUM(O34:Y34)</f>
        <v>15856</v>
      </c>
      <c r="AA34" s="211">
        <f>C34+O34</f>
        <v>1843</v>
      </c>
      <c r="AB34" s="211">
        <f t="shared" ref="AB34:AB43" si="63">D34+P34</f>
        <v>1691</v>
      </c>
      <c r="AC34" s="211">
        <f t="shared" ref="AC34:AC43" si="64">E34+Q34</f>
        <v>2155</v>
      </c>
      <c r="AD34" s="211">
        <f t="shared" ref="AD34:AD43" si="65">F34+R34</f>
        <v>2710</v>
      </c>
      <c r="AE34" s="211">
        <f t="shared" ref="AE34:AE43" si="66">G34+S34</f>
        <v>1681</v>
      </c>
      <c r="AF34" s="211">
        <f t="shared" ref="AF34:AF43" si="67">H34+T34</f>
        <v>7555</v>
      </c>
      <c r="AG34" s="211">
        <f t="shared" ref="AG34:AG43" si="68">I34+U34</f>
        <v>20639</v>
      </c>
      <c r="AH34" s="211">
        <f t="shared" ref="AH34:AH43" si="69">J34+V34</f>
        <v>13525</v>
      </c>
      <c r="AI34" s="211">
        <f t="shared" ref="AI34:AI43" si="70">K34+W34</f>
        <v>3283</v>
      </c>
      <c r="AJ34" s="211">
        <f t="shared" ref="AJ34:AJ43" si="71">L34+X34</f>
        <v>5413</v>
      </c>
      <c r="AK34" s="211">
        <f t="shared" ref="AK34:AK43" si="72">M34+Y34</f>
        <v>6016</v>
      </c>
      <c r="AL34" s="231">
        <f>SUM(AA34:AK34)</f>
        <v>66511</v>
      </c>
    </row>
    <row r="35" spans="1:38" x14ac:dyDescent="0.25">
      <c r="A35" s="496"/>
      <c r="B35" s="219" t="s">
        <v>126</v>
      </c>
      <c r="C35" s="228">
        <v>634</v>
      </c>
      <c r="D35" s="226">
        <v>590</v>
      </c>
      <c r="E35" s="226">
        <v>758</v>
      </c>
      <c r="F35" s="226">
        <v>1005</v>
      </c>
      <c r="G35" s="226">
        <v>598</v>
      </c>
      <c r="H35" s="225">
        <v>1767</v>
      </c>
      <c r="I35" s="225">
        <v>5189</v>
      </c>
      <c r="J35" s="225">
        <v>5450</v>
      </c>
      <c r="K35" s="225">
        <v>1454</v>
      </c>
      <c r="L35" s="225">
        <v>2464</v>
      </c>
      <c r="M35" s="225">
        <v>2649</v>
      </c>
      <c r="N35" s="230">
        <f t="shared" ref="N35:N43" si="73">SUM(C35:M35)</f>
        <v>22558</v>
      </c>
      <c r="O35" s="226">
        <v>85</v>
      </c>
      <c r="P35" s="226">
        <v>78</v>
      </c>
      <c r="Q35" s="226">
        <v>139</v>
      </c>
      <c r="R35" s="226">
        <v>170</v>
      </c>
      <c r="S35" s="226">
        <v>148</v>
      </c>
      <c r="T35" s="226">
        <v>513</v>
      </c>
      <c r="U35" s="225">
        <v>2062</v>
      </c>
      <c r="V35" s="225">
        <v>1106</v>
      </c>
      <c r="W35" s="226">
        <v>235</v>
      </c>
      <c r="X35" s="226">
        <v>339</v>
      </c>
      <c r="Y35" s="226">
        <v>147</v>
      </c>
      <c r="Z35" s="230">
        <f t="shared" ref="Z35:Z43" si="74">SUM(O35:Y35)</f>
        <v>5022</v>
      </c>
      <c r="AA35" s="225">
        <f t="shared" ref="AA35:AA43" si="75">C35+O35</f>
        <v>719</v>
      </c>
      <c r="AB35" s="225">
        <f t="shared" si="63"/>
        <v>668</v>
      </c>
      <c r="AC35" s="225">
        <f t="shared" si="64"/>
        <v>897</v>
      </c>
      <c r="AD35" s="225">
        <f t="shared" si="65"/>
        <v>1175</v>
      </c>
      <c r="AE35" s="225">
        <f t="shared" si="66"/>
        <v>746</v>
      </c>
      <c r="AF35" s="225">
        <f t="shared" si="67"/>
        <v>2280</v>
      </c>
      <c r="AG35" s="225">
        <f t="shared" si="68"/>
        <v>7251</v>
      </c>
      <c r="AH35" s="225">
        <f t="shared" si="69"/>
        <v>6556</v>
      </c>
      <c r="AI35" s="225">
        <f t="shared" si="70"/>
        <v>1689</v>
      </c>
      <c r="AJ35" s="225">
        <f t="shared" si="71"/>
        <v>2803</v>
      </c>
      <c r="AK35" s="225">
        <f t="shared" si="72"/>
        <v>2796</v>
      </c>
      <c r="AL35" s="230">
        <f t="shared" ref="AL35:AL43" si="76">SUM(AA35:AK35)</f>
        <v>27580</v>
      </c>
    </row>
    <row r="36" spans="1:38" x14ac:dyDescent="0.25">
      <c r="A36" s="496"/>
      <c r="B36" s="219" t="s">
        <v>127</v>
      </c>
      <c r="C36" s="228">
        <v>776</v>
      </c>
      <c r="D36" s="226">
        <v>750</v>
      </c>
      <c r="E36" s="225">
        <v>1099</v>
      </c>
      <c r="F36" s="225">
        <v>1394</v>
      </c>
      <c r="G36" s="226">
        <v>942</v>
      </c>
      <c r="H36" s="225">
        <v>2074</v>
      </c>
      <c r="I36" s="225">
        <v>5939</v>
      </c>
      <c r="J36" s="225">
        <v>8798</v>
      </c>
      <c r="K36" s="225">
        <v>2365</v>
      </c>
      <c r="L36" s="225">
        <v>4694</v>
      </c>
      <c r="M36" s="225">
        <v>5444</v>
      </c>
      <c r="N36" s="230">
        <f t="shared" si="73"/>
        <v>34275</v>
      </c>
      <c r="O36" s="226">
        <v>41</v>
      </c>
      <c r="P36" s="226">
        <v>59</v>
      </c>
      <c r="Q36" s="226">
        <v>82</v>
      </c>
      <c r="R36" s="226">
        <v>105</v>
      </c>
      <c r="S36" s="226">
        <v>94</v>
      </c>
      <c r="T36" s="226">
        <v>199</v>
      </c>
      <c r="U36" s="225">
        <v>1167</v>
      </c>
      <c r="V36" s="226">
        <v>705</v>
      </c>
      <c r="W36" s="226">
        <v>130</v>
      </c>
      <c r="X36" s="226">
        <v>282</v>
      </c>
      <c r="Y36" s="226">
        <v>137</v>
      </c>
      <c r="Z36" s="230">
        <f t="shared" si="74"/>
        <v>3001</v>
      </c>
      <c r="AA36" s="225">
        <f t="shared" si="75"/>
        <v>817</v>
      </c>
      <c r="AB36" s="225">
        <f t="shared" si="63"/>
        <v>809</v>
      </c>
      <c r="AC36" s="225">
        <f t="shared" si="64"/>
        <v>1181</v>
      </c>
      <c r="AD36" s="225">
        <f t="shared" si="65"/>
        <v>1499</v>
      </c>
      <c r="AE36" s="225">
        <f t="shared" si="66"/>
        <v>1036</v>
      </c>
      <c r="AF36" s="225">
        <f t="shared" si="67"/>
        <v>2273</v>
      </c>
      <c r="AG36" s="225">
        <f t="shared" si="68"/>
        <v>7106</v>
      </c>
      <c r="AH36" s="225">
        <f t="shared" si="69"/>
        <v>9503</v>
      </c>
      <c r="AI36" s="225">
        <f t="shared" si="70"/>
        <v>2495</v>
      </c>
      <c r="AJ36" s="225">
        <f t="shared" si="71"/>
        <v>4976</v>
      </c>
      <c r="AK36" s="225">
        <f t="shared" si="72"/>
        <v>5581</v>
      </c>
      <c r="AL36" s="230">
        <f t="shared" si="76"/>
        <v>37276</v>
      </c>
    </row>
    <row r="37" spans="1:38" x14ac:dyDescent="0.25">
      <c r="A37" s="496"/>
      <c r="B37" s="219" t="s">
        <v>128</v>
      </c>
      <c r="C37" s="228">
        <v>791</v>
      </c>
      <c r="D37" s="226">
        <v>761</v>
      </c>
      <c r="E37" s="226">
        <v>1030</v>
      </c>
      <c r="F37" s="225">
        <v>1368</v>
      </c>
      <c r="G37" s="226">
        <v>842</v>
      </c>
      <c r="H37" s="225">
        <v>2065</v>
      </c>
      <c r="I37" s="225">
        <v>5721</v>
      </c>
      <c r="J37" s="225">
        <v>6497</v>
      </c>
      <c r="K37" s="225">
        <v>1716</v>
      </c>
      <c r="L37" s="225">
        <v>2765</v>
      </c>
      <c r="M37" s="225">
        <v>3237</v>
      </c>
      <c r="N37" s="230">
        <f t="shared" si="73"/>
        <v>26793</v>
      </c>
      <c r="O37" s="226">
        <v>94</v>
      </c>
      <c r="P37" s="226">
        <v>100</v>
      </c>
      <c r="Q37" s="226">
        <v>129</v>
      </c>
      <c r="R37" s="226">
        <v>167</v>
      </c>
      <c r="S37" s="226">
        <v>143</v>
      </c>
      <c r="T37" s="226">
        <v>433</v>
      </c>
      <c r="U37" s="225">
        <v>1867</v>
      </c>
      <c r="V37" s="225">
        <v>915</v>
      </c>
      <c r="W37" s="226">
        <v>152</v>
      </c>
      <c r="X37" s="226">
        <v>272</v>
      </c>
      <c r="Y37" s="226">
        <v>128</v>
      </c>
      <c r="Z37" s="230">
        <f t="shared" si="74"/>
        <v>4400</v>
      </c>
      <c r="AA37" s="225">
        <f t="shared" si="75"/>
        <v>885</v>
      </c>
      <c r="AB37" s="225">
        <f t="shared" si="63"/>
        <v>861</v>
      </c>
      <c r="AC37" s="225">
        <f t="shared" si="64"/>
        <v>1159</v>
      </c>
      <c r="AD37" s="225">
        <f t="shared" si="65"/>
        <v>1535</v>
      </c>
      <c r="AE37" s="225">
        <f t="shared" si="66"/>
        <v>985</v>
      </c>
      <c r="AF37" s="225">
        <f t="shared" si="67"/>
        <v>2498</v>
      </c>
      <c r="AG37" s="225">
        <f t="shared" si="68"/>
        <v>7588</v>
      </c>
      <c r="AH37" s="225">
        <f t="shared" si="69"/>
        <v>7412</v>
      </c>
      <c r="AI37" s="225">
        <f t="shared" si="70"/>
        <v>1868</v>
      </c>
      <c r="AJ37" s="225">
        <f t="shared" si="71"/>
        <v>3037</v>
      </c>
      <c r="AK37" s="225">
        <f t="shared" si="72"/>
        <v>3365</v>
      </c>
      <c r="AL37" s="230">
        <f t="shared" si="76"/>
        <v>31193</v>
      </c>
    </row>
    <row r="38" spans="1:38" x14ac:dyDescent="0.25">
      <c r="A38" s="496"/>
      <c r="B38" s="219" t="s">
        <v>129</v>
      </c>
      <c r="C38" s="228">
        <v>424</v>
      </c>
      <c r="D38" s="226">
        <v>395</v>
      </c>
      <c r="E38" s="226">
        <v>600</v>
      </c>
      <c r="F38" s="226">
        <v>884</v>
      </c>
      <c r="G38" s="226">
        <v>573</v>
      </c>
      <c r="H38" s="225">
        <v>1281</v>
      </c>
      <c r="I38" s="225">
        <v>3720</v>
      </c>
      <c r="J38" s="225">
        <v>5463</v>
      </c>
      <c r="K38" s="225">
        <v>1326</v>
      </c>
      <c r="L38" s="225">
        <v>2404</v>
      </c>
      <c r="M38" s="225">
        <v>2579</v>
      </c>
      <c r="N38" s="230">
        <f t="shared" si="73"/>
        <v>19649</v>
      </c>
      <c r="O38" s="226">
        <v>19</v>
      </c>
      <c r="P38" s="226">
        <v>34</v>
      </c>
      <c r="Q38" s="226">
        <v>24</v>
      </c>
      <c r="R38" s="226">
        <v>47</v>
      </c>
      <c r="S38" s="226">
        <v>40</v>
      </c>
      <c r="T38" s="226">
        <v>108</v>
      </c>
      <c r="U38" s="226">
        <v>519</v>
      </c>
      <c r="V38" s="226">
        <v>344</v>
      </c>
      <c r="W38" s="226">
        <v>81</v>
      </c>
      <c r="X38" s="226">
        <v>109</v>
      </c>
      <c r="Y38" s="226">
        <v>65</v>
      </c>
      <c r="Z38" s="230">
        <f t="shared" si="74"/>
        <v>1390</v>
      </c>
      <c r="AA38" s="225">
        <f t="shared" si="75"/>
        <v>443</v>
      </c>
      <c r="AB38" s="225">
        <f t="shared" si="63"/>
        <v>429</v>
      </c>
      <c r="AC38" s="225">
        <f t="shared" si="64"/>
        <v>624</v>
      </c>
      <c r="AD38" s="225">
        <f t="shared" si="65"/>
        <v>931</v>
      </c>
      <c r="AE38" s="225">
        <f t="shared" si="66"/>
        <v>613</v>
      </c>
      <c r="AF38" s="225">
        <f t="shared" si="67"/>
        <v>1389</v>
      </c>
      <c r="AG38" s="225">
        <f t="shared" si="68"/>
        <v>4239</v>
      </c>
      <c r="AH38" s="225">
        <f t="shared" si="69"/>
        <v>5807</v>
      </c>
      <c r="AI38" s="225">
        <f t="shared" si="70"/>
        <v>1407</v>
      </c>
      <c r="AJ38" s="225">
        <f t="shared" si="71"/>
        <v>2513</v>
      </c>
      <c r="AK38" s="225">
        <f t="shared" si="72"/>
        <v>2644</v>
      </c>
      <c r="AL38" s="230">
        <f t="shared" si="76"/>
        <v>21039</v>
      </c>
    </row>
    <row r="39" spans="1:38" x14ac:dyDescent="0.25">
      <c r="A39" s="496"/>
      <c r="B39" s="219" t="s">
        <v>130</v>
      </c>
      <c r="C39" s="229">
        <v>1408</v>
      </c>
      <c r="D39" s="225">
        <v>1387</v>
      </c>
      <c r="E39" s="225">
        <v>1855</v>
      </c>
      <c r="F39" s="225">
        <v>2348</v>
      </c>
      <c r="G39" s="225">
        <v>1501</v>
      </c>
      <c r="H39" s="225">
        <v>3894</v>
      </c>
      <c r="I39" s="225">
        <v>10903</v>
      </c>
      <c r="J39" s="225">
        <v>11417</v>
      </c>
      <c r="K39" s="225">
        <v>2843</v>
      </c>
      <c r="L39" s="225">
        <v>4790</v>
      </c>
      <c r="M39" s="225">
        <v>6069</v>
      </c>
      <c r="N39" s="230">
        <f t="shared" si="73"/>
        <v>48415</v>
      </c>
      <c r="O39" s="226">
        <v>259</v>
      </c>
      <c r="P39" s="226">
        <v>302</v>
      </c>
      <c r="Q39" s="226">
        <v>353</v>
      </c>
      <c r="R39" s="226">
        <v>427</v>
      </c>
      <c r="S39" s="226">
        <v>339</v>
      </c>
      <c r="T39" s="225">
        <v>1177</v>
      </c>
      <c r="U39" s="225">
        <v>4684</v>
      </c>
      <c r="V39" s="225">
        <v>2395</v>
      </c>
      <c r="W39" s="226">
        <v>484</v>
      </c>
      <c r="X39" s="226">
        <v>831</v>
      </c>
      <c r="Y39" s="226">
        <v>398</v>
      </c>
      <c r="Z39" s="230">
        <f t="shared" si="74"/>
        <v>11649</v>
      </c>
      <c r="AA39" s="225">
        <f t="shared" si="75"/>
        <v>1667</v>
      </c>
      <c r="AB39" s="225">
        <f t="shared" si="63"/>
        <v>1689</v>
      </c>
      <c r="AC39" s="225">
        <f t="shared" si="64"/>
        <v>2208</v>
      </c>
      <c r="AD39" s="225">
        <f t="shared" si="65"/>
        <v>2775</v>
      </c>
      <c r="AE39" s="225">
        <f t="shared" si="66"/>
        <v>1840</v>
      </c>
      <c r="AF39" s="225">
        <f t="shared" si="67"/>
        <v>5071</v>
      </c>
      <c r="AG39" s="225">
        <f t="shared" si="68"/>
        <v>15587</v>
      </c>
      <c r="AH39" s="225">
        <f t="shared" si="69"/>
        <v>13812</v>
      </c>
      <c r="AI39" s="225">
        <f t="shared" si="70"/>
        <v>3327</v>
      </c>
      <c r="AJ39" s="225">
        <f t="shared" si="71"/>
        <v>5621</v>
      </c>
      <c r="AK39" s="225">
        <f t="shared" si="72"/>
        <v>6467</v>
      </c>
      <c r="AL39" s="230">
        <f t="shared" si="76"/>
        <v>60064</v>
      </c>
    </row>
    <row r="40" spans="1:38" x14ac:dyDescent="0.25">
      <c r="A40" s="496"/>
      <c r="B40" s="219" t="s">
        <v>131</v>
      </c>
      <c r="C40" s="229">
        <v>1043</v>
      </c>
      <c r="D40" s="225">
        <v>1058</v>
      </c>
      <c r="E40" s="225">
        <v>1491</v>
      </c>
      <c r="F40" s="225">
        <v>1881</v>
      </c>
      <c r="G40" s="225">
        <v>1169</v>
      </c>
      <c r="H40" s="225">
        <v>2598</v>
      </c>
      <c r="I40" s="225">
        <v>7231</v>
      </c>
      <c r="J40" s="225">
        <v>7929</v>
      </c>
      <c r="K40" s="225">
        <v>2044</v>
      </c>
      <c r="L40" s="225">
        <v>3318</v>
      </c>
      <c r="M40" s="225">
        <v>3895</v>
      </c>
      <c r="N40" s="230">
        <f t="shared" si="73"/>
        <v>33657</v>
      </c>
      <c r="O40" s="226">
        <v>339</v>
      </c>
      <c r="P40" s="226">
        <v>388</v>
      </c>
      <c r="Q40" s="226">
        <v>436</v>
      </c>
      <c r="R40" s="226">
        <v>543</v>
      </c>
      <c r="S40" s="226">
        <v>361</v>
      </c>
      <c r="T40" s="225">
        <v>1196</v>
      </c>
      <c r="U40" s="225">
        <v>4249</v>
      </c>
      <c r="V40" s="225">
        <v>2080</v>
      </c>
      <c r="W40" s="226">
        <v>407</v>
      </c>
      <c r="X40" s="226">
        <v>676</v>
      </c>
      <c r="Y40" s="226">
        <v>339</v>
      </c>
      <c r="Z40" s="230">
        <f t="shared" si="74"/>
        <v>11014</v>
      </c>
      <c r="AA40" s="225">
        <f t="shared" si="75"/>
        <v>1382</v>
      </c>
      <c r="AB40" s="225">
        <f t="shared" si="63"/>
        <v>1446</v>
      </c>
      <c r="AC40" s="225">
        <f t="shared" si="64"/>
        <v>1927</v>
      </c>
      <c r="AD40" s="225">
        <f t="shared" si="65"/>
        <v>2424</v>
      </c>
      <c r="AE40" s="225">
        <f t="shared" si="66"/>
        <v>1530</v>
      </c>
      <c r="AF40" s="225">
        <f t="shared" si="67"/>
        <v>3794</v>
      </c>
      <c r="AG40" s="225">
        <f t="shared" si="68"/>
        <v>11480</v>
      </c>
      <c r="AH40" s="225">
        <f t="shared" si="69"/>
        <v>10009</v>
      </c>
      <c r="AI40" s="225">
        <f t="shared" si="70"/>
        <v>2451</v>
      </c>
      <c r="AJ40" s="225">
        <f t="shared" si="71"/>
        <v>3994</v>
      </c>
      <c r="AK40" s="225">
        <f t="shared" si="72"/>
        <v>4234</v>
      </c>
      <c r="AL40" s="230">
        <f t="shared" si="76"/>
        <v>44671</v>
      </c>
    </row>
    <row r="41" spans="1:38" x14ac:dyDescent="0.25">
      <c r="A41" s="496"/>
      <c r="B41" s="219" t="s">
        <v>132</v>
      </c>
      <c r="C41" s="228">
        <v>526</v>
      </c>
      <c r="D41" s="226">
        <v>507</v>
      </c>
      <c r="E41" s="226">
        <v>616</v>
      </c>
      <c r="F41" s="226">
        <v>789</v>
      </c>
      <c r="G41" s="226">
        <v>479</v>
      </c>
      <c r="H41" s="225">
        <v>1292</v>
      </c>
      <c r="I41" s="225">
        <v>3832</v>
      </c>
      <c r="J41" s="225">
        <v>4178</v>
      </c>
      <c r="K41" s="225">
        <v>1099</v>
      </c>
      <c r="L41" s="225">
        <v>1754</v>
      </c>
      <c r="M41" s="225">
        <v>2309</v>
      </c>
      <c r="N41" s="230">
        <f t="shared" si="73"/>
        <v>17381</v>
      </c>
      <c r="O41" s="226">
        <v>125</v>
      </c>
      <c r="P41" s="226">
        <v>132</v>
      </c>
      <c r="Q41" s="226">
        <v>134</v>
      </c>
      <c r="R41" s="226">
        <v>127</v>
      </c>
      <c r="S41" s="226">
        <v>133</v>
      </c>
      <c r="T41" s="226">
        <v>448</v>
      </c>
      <c r="U41" s="225">
        <v>1647</v>
      </c>
      <c r="V41" s="226">
        <v>813</v>
      </c>
      <c r="W41" s="226">
        <v>178</v>
      </c>
      <c r="X41" s="226">
        <v>301</v>
      </c>
      <c r="Y41" s="226">
        <v>125</v>
      </c>
      <c r="Z41" s="230">
        <f t="shared" si="74"/>
        <v>4163</v>
      </c>
      <c r="AA41" s="225">
        <f t="shared" si="75"/>
        <v>651</v>
      </c>
      <c r="AB41" s="225">
        <f t="shared" si="63"/>
        <v>639</v>
      </c>
      <c r="AC41" s="225">
        <f t="shared" si="64"/>
        <v>750</v>
      </c>
      <c r="AD41" s="225">
        <f t="shared" si="65"/>
        <v>916</v>
      </c>
      <c r="AE41" s="225">
        <f t="shared" si="66"/>
        <v>612</v>
      </c>
      <c r="AF41" s="225">
        <f t="shared" si="67"/>
        <v>1740</v>
      </c>
      <c r="AG41" s="225">
        <f t="shared" si="68"/>
        <v>5479</v>
      </c>
      <c r="AH41" s="225">
        <f t="shared" si="69"/>
        <v>4991</v>
      </c>
      <c r="AI41" s="225">
        <f t="shared" si="70"/>
        <v>1277</v>
      </c>
      <c r="AJ41" s="225">
        <f t="shared" si="71"/>
        <v>2055</v>
      </c>
      <c r="AK41" s="225">
        <f t="shared" si="72"/>
        <v>2434</v>
      </c>
      <c r="AL41" s="230">
        <f t="shared" si="76"/>
        <v>21544</v>
      </c>
    </row>
    <row r="42" spans="1:38" x14ac:dyDescent="0.25">
      <c r="A42" s="496"/>
      <c r="B42" s="219" t="s">
        <v>134</v>
      </c>
      <c r="C42" s="228">
        <v>533</v>
      </c>
      <c r="D42" s="226">
        <v>504</v>
      </c>
      <c r="E42" s="226">
        <v>736</v>
      </c>
      <c r="F42" s="226">
        <v>1002</v>
      </c>
      <c r="G42" s="226">
        <v>720</v>
      </c>
      <c r="H42" s="225">
        <v>1588</v>
      </c>
      <c r="I42" s="225">
        <v>4354</v>
      </c>
      <c r="J42" s="225">
        <v>5535</v>
      </c>
      <c r="K42" s="225">
        <v>1280</v>
      </c>
      <c r="L42" s="225">
        <v>2379</v>
      </c>
      <c r="M42" s="225">
        <v>2690</v>
      </c>
      <c r="N42" s="230">
        <f t="shared" si="73"/>
        <v>21321</v>
      </c>
      <c r="O42" s="226">
        <v>73</v>
      </c>
      <c r="P42" s="226">
        <v>65</v>
      </c>
      <c r="Q42" s="226">
        <v>90</v>
      </c>
      <c r="R42" s="226">
        <v>145</v>
      </c>
      <c r="S42" s="226">
        <v>126</v>
      </c>
      <c r="T42" s="226">
        <v>371</v>
      </c>
      <c r="U42" s="225">
        <v>1260</v>
      </c>
      <c r="V42" s="226">
        <v>599</v>
      </c>
      <c r="W42" s="226">
        <v>110</v>
      </c>
      <c r="X42" s="226">
        <v>191</v>
      </c>
      <c r="Y42" s="226">
        <v>108</v>
      </c>
      <c r="Z42" s="230">
        <f t="shared" si="74"/>
        <v>3138</v>
      </c>
      <c r="AA42" s="225">
        <f t="shared" si="75"/>
        <v>606</v>
      </c>
      <c r="AB42" s="225">
        <f t="shared" si="63"/>
        <v>569</v>
      </c>
      <c r="AC42" s="225">
        <f t="shared" si="64"/>
        <v>826</v>
      </c>
      <c r="AD42" s="225">
        <f t="shared" si="65"/>
        <v>1147</v>
      </c>
      <c r="AE42" s="225">
        <f t="shared" si="66"/>
        <v>846</v>
      </c>
      <c r="AF42" s="225">
        <f t="shared" si="67"/>
        <v>1959</v>
      </c>
      <c r="AG42" s="225">
        <f t="shared" si="68"/>
        <v>5614</v>
      </c>
      <c r="AH42" s="225">
        <f t="shared" si="69"/>
        <v>6134</v>
      </c>
      <c r="AI42" s="225">
        <f t="shared" si="70"/>
        <v>1390</v>
      </c>
      <c r="AJ42" s="225">
        <f t="shared" si="71"/>
        <v>2570</v>
      </c>
      <c r="AK42" s="225">
        <f t="shared" si="72"/>
        <v>2798</v>
      </c>
      <c r="AL42" s="230">
        <f t="shared" si="76"/>
        <v>24459</v>
      </c>
    </row>
    <row r="43" spans="1:38" x14ac:dyDescent="0.25">
      <c r="A43" s="496"/>
      <c r="B43" s="219" t="s">
        <v>133</v>
      </c>
      <c r="C43" s="228">
        <v>490</v>
      </c>
      <c r="D43" s="226">
        <v>482</v>
      </c>
      <c r="E43" s="226">
        <v>631</v>
      </c>
      <c r="F43" s="226">
        <v>827</v>
      </c>
      <c r="G43" s="226">
        <v>573</v>
      </c>
      <c r="H43" s="225">
        <v>1328</v>
      </c>
      <c r="I43" s="225">
        <v>3965</v>
      </c>
      <c r="J43" s="225">
        <v>4987</v>
      </c>
      <c r="K43" s="225">
        <v>1286</v>
      </c>
      <c r="L43" s="225">
        <v>2263</v>
      </c>
      <c r="M43" s="225">
        <v>2849</v>
      </c>
      <c r="N43" s="216">
        <f t="shared" si="73"/>
        <v>19681</v>
      </c>
      <c r="O43" s="226">
        <v>19</v>
      </c>
      <c r="P43" s="226">
        <v>15</v>
      </c>
      <c r="Q43" s="226">
        <v>22</v>
      </c>
      <c r="R43" s="226">
        <v>30</v>
      </c>
      <c r="S43" s="226">
        <v>39</v>
      </c>
      <c r="T43" s="226">
        <v>104</v>
      </c>
      <c r="U43" s="226">
        <v>520</v>
      </c>
      <c r="V43" s="226">
        <v>317</v>
      </c>
      <c r="W43" s="226">
        <v>78</v>
      </c>
      <c r="X43" s="226">
        <v>143</v>
      </c>
      <c r="Y43" s="226">
        <v>39</v>
      </c>
      <c r="Z43" s="216">
        <f t="shared" si="74"/>
        <v>1326</v>
      </c>
      <c r="AA43" s="225">
        <f t="shared" si="75"/>
        <v>509</v>
      </c>
      <c r="AB43" s="225">
        <f t="shared" si="63"/>
        <v>497</v>
      </c>
      <c r="AC43" s="225">
        <f t="shared" si="64"/>
        <v>653</v>
      </c>
      <c r="AD43" s="225">
        <f t="shared" si="65"/>
        <v>857</v>
      </c>
      <c r="AE43" s="225">
        <f t="shared" si="66"/>
        <v>612</v>
      </c>
      <c r="AF43" s="225">
        <f t="shared" si="67"/>
        <v>1432</v>
      </c>
      <c r="AG43" s="225">
        <f t="shared" si="68"/>
        <v>4485</v>
      </c>
      <c r="AH43" s="225">
        <f t="shared" si="69"/>
        <v>5304</v>
      </c>
      <c r="AI43" s="225">
        <f t="shared" si="70"/>
        <v>1364</v>
      </c>
      <c r="AJ43" s="225">
        <f t="shared" si="71"/>
        <v>2406</v>
      </c>
      <c r="AK43" s="225">
        <f t="shared" si="72"/>
        <v>2888</v>
      </c>
      <c r="AL43" s="216">
        <f t="shared" si="76"/>
        <v>21007</v>
      </c>
    </row>
    <row r="44" spans="1:38" x14ac:dyDescent="0.25">
      <c r="A44" s="220"/>
      <c r="B44" s="234" t="s">
        <v>122</v>
      </c>
      <c r="C44" s="233">
        <f>SUM(C34:C43)</f>
        <v>8158</v>
      </c>
      <c r="D44" s="215">
        <f t="shared" ref="D44" si="77">SUM(D34:D43)</f>
        <v>7843</v>
      </c>
      <c r="E44" s="215">
        <f t="shared" ref="E44" si="78">SUM(E34:E43)</f>
        <v>10591</v>
      </c>
      <c r="F44" s="215">
        <f t="shared" ref="F44" si="79">SUM(F34:F43)</f>
        <v>13782</v>
      </c>
      <c r="G44" s="215">
        <f t="shared" ref="G44" si="80">SUM(G34:G43)</f>
        <v>8656</v>
      </c>
      <c r="H44" s="215">
        <f t="shared" ref="H44" si="81">SUM(H34:H43)</f>
        <v>23525</v>
      </c>
      <c r="I44" s="215">
        <f t="shared" ref="I44" si="82">SUM(I34:I43)</f>
        <v>64788</v>
      </c>
      <c r="J44" s="215">
        <f t="shared" ref="J44" si="83">SUM(J34:J43)</f>
        <v>70700</v>
      </c>
      <c r="K44" s="215">
        <f t="shared" ref="K44" si="84">SUM(K34:K43)</f>
        <v>18069</v>
      </c>
      <c r="L44" s="215">
        <f t="shared" ref="L44" si="85">SUM(L34:L43)</f>
        <v>31077</v>
      </c>
      <c r="M44" s="232">
        <f t="shared" ref="M44" si="86">SUM(M34:M43)</f>
        <v>37196</v>
      </c>
      <c r="N44" s="371">
        <f>SUM(N34:N43)</f>
        <v>294385</v>
      </c>
      <c r="O44" s="215">
        <f>SUM(O34:O43)</f>
        <v>1364</v>
      </c>
      <c r="P44" s="215">
        <f t="shared" ref="P44" si="87">SUM(P34:P43)</f>
        <v>1455</v>
      </c>
      <c r="Q44" s="215">
        <f t="shared" ref="Q44" si="88">SUM(Q34:Q43)</f>
        <v>1789</v>
      </c>
      <c r="R44" s="215">
        <f t="shared" ref="R44" si="89">SUM(R34:R43)</f>
        <v>2187</v>
      </c>
      <c r="S44" s="215">
        <f t="shared" ref="S44" si="90">SUM(S34:S43)</f>
        <v>1845</v>
      </c>
      <c r="T44" s="215">
        <f t="shared" ref="T44" si="91">SUM(T34:T43)</f>
        <v>6466</v>
      </c>
      <c r="U44" s="215">
        <f t="shared" ref="U44" si="92">SUM(U34:U43)</f>
        <v>24680</v>
      </c>
      <c r="V44" s="215">
        <f t="shared" ref="V44" si="93">SUM(V34:V43)</f>
        <v>12353</v>
      </c>
      <c r="W44" s="215">
        <f t="shared" ref="W44" si="94">SUM(W34:W43)</f>
        <v>2482</v>
      </c>
      <c r="X44" s="215">
        <f t="shared" ref="X44" si="95">SUM(X34:X43)</f>
        <v>4311</v>
      </c>
      <c r="Y44" s="232">
        <f t="shared" ref="Y44" si="96">SUM(Y34:Y43)</f>
        <v>2027</v>
      </c>
      <c r="Z44" s="373">
        <f>SUM(Z34:Z43)</f>
        <v>60959</v>
      </c>
      <c r="AA44" s="215">
        <f>SUM(AA34:AA43)</f>
        <v>9522</v>
      </c>
      <c r="AB44" s="215">
        <f t="shared" ref="AB44" si="97">SUM(AB34:AB43)</f>
        <v>9298</v>
      </c>
      <c r="AC44" s="215">
        <f t="shared" ref="AC44" si="98">SUM(AC34:AC43)</f>
        <v>12380</v>
      </c>
      <c r="AD44" s="215">
        <f t="shared" ref="AD44" si="99">SUM(AD34:AD43)</f>
        <v>15969</v>
      </c>
      <c r="AE44" s="215">
        <f t="shared" ref="AE44" si="100">SUM(AE34:AE43)</f>
        <v>10501</v>
      </c>
      <c r="AF44" s="215">
        <f t="shared" ref="AF44" si="101">SUM(AF34:AF43)</f>
        <v>29991</v>
      </c>
      <c r="AG44" s="215">
        <f t="shared" ref="AG44" si="102">SUM(AG34:AG43)</f>
        <v>89468</v>
      </c>
      <c r="AH44" s="215">
        <f t="shared" ref="AH44" si="103">SUM(AH34:AH43)</f>
        <v>83053</v>
      </c>
      <c r="AI44" s="215">
        <f t="shared" ref="AI44" si="104">SUM(AI34:AI43)</f>
        <v>20551</v>
      </c>
      <c r="AJ44" s="215">
        <f t="shared" ref="AJ44" si="105">SUM(AJ34:AJ43)</f>
        <v>35388</v>
      </c>
      <c r="AK44" s="232">
        <f t="shared" ref="AK44" si="106">SUM(AK34:AK43)</f>
        <v>39223</v>
      </c>
      <c r="AL44" s="371">
        <f t="shared" ref="AL44" si="107">SUM(AL34:AL43)</f>
        <v>355344</v>
      </c>
    </row>
    <row r="45" spans="1:38" s="250" customFormat="1" x14ac:dyDescent="0.25">
      <c r="A45" s="499" t="s">
        <v>200</v>
      </c>
      <c r="B45" s="252" t="s">
        <v>125</v>
      </c>
      <c r="C45" s="274">
        <v>1565</v>
      </c>
      <c r="D45" s="289">
        <v>1357</v>
      </c>
      <c r="E45" s="289">
        <v>1755</v>
      </c>
      <c r="F45" s="289">
        <v>2235</v>
      </c>
      <c r="G45" s="289">
        <v>1346</v>
      </c>
      <c r="H45" s="289">
        <v>5602</v>
      </c>
      <c r="I45" s="289">
        <v>13875</v>
      </c>
      <c r="J45" s="289">
        <v>10315</v>
      </c>
      <c r="K45" s="289">
        <v>2704</v>
      </c>
      <c r="L45" s="289">
        <v>4183</v>
      </c>
      <c r="M45" s="289">
        <v>5456</v>
      </c>
      <c r="N45" s="281">
        <v>50393</v>
      </c>
      <c r="O45" s="288">
        <v>376</v>
      </c>
      <c r="P45" s="288">
        <v>343</v>
      </c>
      <c r="Q45" s="288">
        <v>472</v>
      </c>
      <c r="R45" s="288">
        <v>487</v>
      </c>
      <c r="S45" s="288">
        <v>343</v>
      </c>
      <c r="T45" s="289">
        <v>1994</v>
      </c>
      <c r="U45" s="289">
        <v>7044</v>
      </c>
      <c r="V45" s="289">
        <v>3245</v>
      </c>
      <c r="W45" s="288">
        <v>618</v>
      </c>
      <c r="X45" s="289">
        <v>1147</v>
      </c>
      <c r="Y45" s="288">
        <v>595</v>
      </c>
      <c r="Z45" s="281">
        <v>16664</v>
      </c>
      <c r="AA45" s="289">
        <v>1941</v>
      </c>
      <c r="AB45" s="289">
        <v>1700</v>
      </c>
      <c r="AC45" s="289">
        <v>2227</v>
      </c>
      <c r="AD45" s="289">
        <v>2722</v>
      </c>
      <c r="AE45" s="289">
        <v>1689</v>
      </c>
      <c r="AF45" s="289">
        <v>7596</v>
      </c>
      <c r="AG45" s="289">
        <v>20919</v>
      </c>
      <c r="AH45" s="289">
        <v>13560</v>
      </c>
      <c r="AI45" s="289">
        <v>3322</v>
      </c>
      <c r="AJ45" s="289">
        <v>5330</v>
      </c>
      <c r="AK45" s="279">
        <v>6051</v>
      </c>
      <c r="AL45" s="281">
        <v>67057</v>
      </c>
    </row>
    <row r="46" spans="1:38" s="250" customFormat="1" x14ac:dyDescent="0.25">
      <c r="A46" s="500"/>
      <c r="B46" s="262" t="s">
        <v>126</v>
      </c>
      <c r="C46" s="275">
        <v>686</v>
      </c>
      <c r="D46" s="272">
        <v>581</v>
      </c>
      <c r="E46" s="272">
        <v>781</v>
      </c>
      <c r="F46" s="287">
        <v>1009</v>
      </c>
      <c r="G46" s="272">
        <v>577</v>
      </c>
      <c r="H46" s="287">
        <v>1686</v>
      </c>
      <c r="I46" s="287">
        <v>5251</v>
      </c>
      <c r="J46" s="287">
        <v>5370</v>
      </c>
      <c r="K46" s="287">
        <v>1476</v>
      </c>
      <c r="L46" s="287">
        <v>2426</v>
      </c>
      <c r="M46" s="287">
        <v>2709</v>
      </c>
      <c r="N46" s="280">
        <v>22552</v>
      </c>
      <c r="O46" s="272">
        <v>124</v>
      </c>
      <c r="P46" s="272">
        <v>125</v>
      </c>
      <c r="Q46" s="272">
        <v>171</v>
      </c>
      <c r="R46" s="272">
        <v>185</v>
      </c>
      <c r="S46" s="272">
        <v>150</v>
      </c>
      <c r="T46" s="272">
        <v>604</v>
      </c>
      <c r="U46" s="287">
        <v>2204</v>
      </c>
      <c r="V46" s="287">
        <v>1142</v>
      </c>
      <c r="W46" s="272">
        <v>236</v>
      </c>
      <c r="X46" s="272">
        <v>345</v>
      </c>
      <c r="Y46" s="272">
        <v>155</v>
      </c>
      <c r="Z46" s="280">
        <v>5441</v>
      </c>
      <c r="AA46" s="287">
        <v>810</v>
      </c>
      <c r="AB46" s="287">
        <v>706</v>
      </c>
      <c r="AC46" s="287">
        <v>952</v>
      </c>
      <c r="AD46" s="287">
        <v>1194</v>
      </c>
      <c r="AE46" s="287">
        <v>727</v>
      </c>
      <c r="AF46" s="287">
        <v>2290</v>
      </c>
      <c r="AG46" s="287">
        <v>7455</v>
      </c>
      <c r="AH46" s="287">
        <v>6512</v>
      </c>
      <c r="AI46" s="287">
        <v>1712</v>
      </c>
      <c r="AJ46" s="287">
        <v>2771</v>
      </c>
      <c r="AK46" s="273">
        <v>2864</v>
      </c>
      <c r="AL46" s="280">
        <v>27993</v>
      </c>
    </row>
    <row r="47" spans="1:38" s="250" customFormat="1" x14ac:dyDescent="0.25">
      <c r="A47" s="500"/>
      <c r="B47" s="262" t="s">
        <v>127</v>
      </c>
      <c r="C47" s="275">
        <v>772</v>
      </c>
      <c r="D47" s="272">
        <v>778</v>
      </c>
      <c r="E47" s="287">
        <v>1093</v>
      </c>
      <c r="F47" s="287">
        <v>1402</v>
      </c>
      <c r="G47" s="272">
        <v>931</v>
      </c>
      <c r="H47" s="287">
        <v>2057</v>
      </c>
      <c r="I47" s="287">
        <v>5852</v>
      </c>
      <c r="J47" s="287">
        <v>8685</v>
      </c>
      <c r="K47" s="287">
        <v>2447</v>
      </c>
      <c r="L47" s="287">
        <v>4500</v>
      </c>
      <c r="M47" s="287">
        <v>5619</v>
      </c>
      <c r="N47" s="280">
        <v>34136</v>
      </c>
      <c r="O47" s="272">
        <v>65</v>
      </c>
      <c r="P47" s="272">
        <v>69</v>
      </c>
      <c r="Q47" s="272">
        <v>102</v>
      </c>
      <c r="R47" s="272">
        <v>127</v>
      </c>
      <c r="S47" s="272">
        <v>111</v>
      </c>
      <c r="T47" s="272">
        <v>225</v>
      </c>
      <c r="U47" s="287">
        <v>1214</v>
      </c>
      <c r="V47" s="272">
        <v>749</v>
      </c>
      <c r="W47" s="272">
        <v>123</v>
      </c>
      <c r="X47" s="272">
        <v>278</v>
      </c>
      <c r="Y47" s="272">
        <v>154</v>
      </c>
      <c r="Z47" s="280">
        <v>3217</v>
      </c>
      <c r="AA47" s="287">
        <v>837</v>
      </c>
      <c r="AB47" s="287">
        <v>847</v>
      </c>
      <c r="AC47" s="287">
        <v>1195</v>
      </c>
      <c r="AD47" s="287">
        <v>1529</v>
      </c>
      <c r="AE47" s="287">
        <v>1042</v>
      </c>
      <c r="AF47" s="287">
        <v>2282</v>
      </c>
      <c r="AG47" s="287">
        <v>7066</v>
      </c>
      <c r="AH47" s="287">
        <v>9434</v>
      </c>
      <c r="AI47" s="287">
        <v>2570</v>
      </c>
      <c r="AJ47" s="287">
        <v>4778</v>
      </c>
      <c r="AK47" s="273">
        <v>5773</v>
      </c>
      <c r="AL47" s="280">
        <v>37353</v>
      </c>
    </row>
    <row r="48" spans="1:38" s="250" customFormat="1" x14ac:dyDescent="0.25">
      <c r="A48" s="500"/>
      <c r="B48" s="262" t="s">
        <v>128</v>
      </c>
      <c r="C48" s="275">
        <v>851</v>
      </c>
      <c r="D48" s="272">
        <v>780</v>
      </c>
      <c r="E48" s="272">
        <v>962</v>
      </c>
      <c r="F48" s="287">
        <v>1382</v>
      </c>
      <c r="G48" s="272">
        <v>801</v>
      </c>
      <c r="H48" s="287">
        <v>2069</v>
      </c>
      <c r="I48" s="287">
        <v>5644</v>
      </c>
      <c r="J48" s="287">
        <v>6367</v>
      </c>
      <c r="K48" s="287">
        <v>1788</v>
      </c>
      <c r="L48" s="287">
        <v>2725</v>
      </c>
      <c r="M48" s="287">
        <v>3295</v>
      </c>
      <c r="N48" s="280">
        <v>26664</v>
      </c>
      <c r="O48" s="272">
        <v>107</v>
      </c>
      <c r="P48" s="272">
        <v>103</v>
      </c>
      <c r="Q48" s="272">
        <v>160</v>
      </c>
      <c r="R48" s="272">
        <v>171</v>
      </c>
      <c r="S48" s="272">
        <v>145</v>
      </c>
      <c r="T48" s="272">
        <v>436</v>
      </c>
      <c r="U48" s="287">
        <v>1816</v>
      </c>
      <c r="V48" s="272">
        <v>965</v>
      </c>
      <c r="W48" s="272">
        <v>160</v>
      </c>
      <c r="X48" s="272">
        <v>280</v>
      </c>
      <c r="Y48" s="272">
        <v>134</v>
      </c>
      <c r="Z48" s="280">
        <v>4477</v>
      </c>
      <c r="AA48" s="287">
        <v>958</v>
      </c>
      <c r="AB48" s="287">
        <v>883</v>
      </c>
      <c r="AC48" s="287">
        <v>1122</v>
      </c>
      <c r="AD48" s="287">
        <v>1553</v>
      </c>
      <c r="AE48" s="287">
        <v>946</v>
      </c>
      <c r="AF48" s="287">
        <v>2505</v>
      </c>
      <c r="AG48" s="287">
        <v>7460</v>
      </c>
      <c r="AH48" s="287">
        <v>7332</v>
      </c>
      <c r="AI48" s="287">
        <v>1948</v>
      </c>
      <c r="AJ48" s="287">
        <v>3005</v>
      </c>
      <c r="AK48" s="273">
        <v>3429</v>
      </c>
      <c r="AL48" s="280">
        <v>31141</v>
      </c>
    </row>
    <row r="49" spans="1:38" s="250" customFormat="1" x14ac:dyDescent="0.25">
      <c r="A49" s="500"/>
      <c r="B49" s="262" t="s">
        <v>129</v>
      </c>
      <c r="C49" s="275">
        <v>443</v>
      </c>
      <c r="D49" s="272">
        <v>414</v>
      </c>
      <c r="E49" s="272">
        <v>575</v>
      </c>
      <c r="F49" s="272">
        <v>881</v>
      </c>
      <c r="G49" s="272">
        <v>549</v>
      </c>
      <c r="H49" s="287">
        <v>1274</v>
      </c>
      <c r="I49" s="287">
        <v>3724</v>
      </c>
      <c r="J49" s="287">
        <v>5392</v>
      </c>
      <c r="K49" s="287">
        <v>1369</v>
      </c>
      <c r="L49" s="287">
        <v>2339</v>
      </c>
      <c r="M49" s="287">
        <v>2635</v>
      </c>
      <c r="N49" s="280">
        <v>19595</v>
      </c>
      <c r="O49" s="272">
        <v>25</v>
      </c>
      <c r="P49" s="272">
        <v>28</v>
      </c>
      <c r="Q49" s="272">
        <v>53</v>
      </c>
      <c r="R49" s="272">
        <v>46</v>
      </c>
      <c r="S49" s="272">
        <v>42</v>
      </c>
      <c r="T49" s="272">
        <v>159</v>
      </c>
      <c r="U49" s="272">
        <v>566</v>
      </c>
      <c r="V49" s="272">
        <v>363</v>
      </c>
      <c r="W49" s="272">
        <v>87</v>
      </c>
      <c r="X49" s="272">
        <v>108</v>
      </c>
      <c r="Y49" s="272">
        <v>68</v>
      </c>
      <c r="Z49" s="280">
        <v>1545</v>
      </c>
      <c r="AA49" s="287">
        <v>468</v>
      </c>
      <c r="AB49" s="287">
        <v>442</v>
      </c>
      <c r="AC49" s="287">
        <v>628</v>
      </c>
      <c r="AD49" s="287">
        <v>927</v>
      </c>
      <c r="AE49" s="287">
        <v>591</v>
      </c>
      <c r="AF49" s="287">
        <v>1433</v>
      </c>
      <c r="AG49" s="287">
        <v>4290</v>
      </c>
      <c r="AH49" s="287">
        <v>5755</v>
      </c>
      <c r="AI49" s="287">
        <v>1456</v>
      </c>
      <c r="AJ49" s="287">
        <v>2447</v>
      </c>
      <c r="AK49" s="273">
        <v>2703</v>
      </c>
      <c r="AL49" s="280">
        <v>21140</v>
      </c>
    </row>
    <row r="50" spans="1:38" s="250" customFormat="1" x14ac:dyDescent="0.25">
      <c r="A50" s="500"/>
      <c r="B50" s="262" t="s">
        <v>130</v>
      </c>
      <c r="C50" s="277">
        <v>1464</v>
      </c>
      <c r="D50" s="287">
        <v>1388</v>
      </c>
      <c r="E50" s="287">
        <v>1869</v>
      </c>
      <c r="F50" s="287">
        <v>2288</v>
      </c>
      <c r="G50" s="287">
        <v>1526</v>
      </c>
      <c r="H50" s="287">
        <v>3812</v>
      </c>
      <c r="I50" s="287">
        <v>10764</v>
      </c>
      <c r="J50" s="287">
        <v>11259</v>
      </c>
      <c r="K50" s="287">
        <v>2912</v>
      </c>
      <c r="L50" s="287">
        <v>4652</v>
      </c>
      <c r="M50" s="287">
        <v>6153</v>
      </c>
      <c r="N50" s="280">
        <v>48087</v>
      </c>
      <c r="O50" s="272">
        <v>396</v>
      </c>
      <c r="P50" s="272">
        <v>353</v>
      </c>
      <c r="Q50" s="272">
        <v>431</v>
      </c>
      <c r="R50" s="272">
        <v>552</v>
      </c>
      <c r="S50" s="272">
        <v>343</v>
      </c>
      <c r="T50" s="287">
        <v>1327</v>
      </c>
      <c r="U50" s="287">
        <v>5096</v>
      </c>
      <c r="V50" s="287">
        <v>2524</v>
      </c>
      <c r="W50" s="272">
        <v>485</v>
      </c>
      <c r="X50" s="272">
        <v>848</v>
      </c>
      <c r="Y50" s="272">
        <v>446</v>
      </c>
      <c r="Z50" s="280">
        <v>12801</v>
      </c>
      <c r="AA50" s="287">
        <v>1860</v>
      </c>
      <c r="AB50" s="287">
        <v>1741</v>
      </c>
      <c r="AC50" s="287">
        <v>2300</v>
      </c>
      <c r="AD50" s="287">
        <v>2840</v>
      </c>
      <c r="AE50" s="287">
        <v>1869</v>
      </c>
      <c r="AF50" s="287">
        <v>5139</v>
      </c>
      <c r="AG50" s="287">
        <v>15860</v>
      </c>
      <c r="AH50" s="287">
        <v>13783</v>
      </c>
      <c r="AI50" s="287">
        <v>3397</v>
      </c>
      <c r="AJ50" s="287">
        <v>5500</v>
      </c>
      <c r="AK50" s="273">
        <v>6599</v>
      </c>
      <c r="AL50" s="280">
        <v>60888</v>
      </c>
    </row>
    <row r="51" spans="1:38" s="250" customFormat="1" x14ac:dyDescent="0.25">
      <c r="A51" s="500"/>
      <c r="B51" s="262" t="s">
        <v>131</v>
      </c>
      <c r="C51" s="277">
        <v>1014</v>
      </c>
      <c r="D51" s="287">
        <v>1052</v>
      </c>
      <c r="E51" s="287">
        <v>1430</v>
      </c>
      <c r="F51" s="287">
        <v>1866</v>
      </c>
      <c r="G51" s="287">
        <v>1176</v>
      </c>
      <c r="H51" s="287">
        <v>2545</v>
      </c>
      <c r="I51" s="287">
        <v>7064</v>
      </c>
      <c r="J51" s="287">
        <v>7865</v>
      </c>
      <c r="K51" s="287">
        <v>2085</v>
      </c>
      <c r="L51" s="287">
        <v>3210</v>
      </c>
      <c r="M51" s="287">
        <v>3943</v>
      </c>
      <c r="N51" s="280">
        <v>33250</v>
      </c>
      <c r="O51" s="272">
        <v>461</v>
      </c>
      <c r="P51" s="272">
        <v>448</v>
      </c>
      <c r="Q51" s="272">
        <v>544</v>
      </c>
      <c r="R51" s="272">
        <v>631</v>
      </c>
      <c r="S51" s="272">
        <v>437</v>
      </c>
      <c r="T51" s="287">
        <v>1303</v>
      </c>
      <c r="U51" s="287">
        <v>4484</v>
      </c>
      <c r="V51" s="287">
        <v>2210</v>
      </c>
      <c r="W51" s="272">
        <v>424</v>
      </c>
      <c r="X51" s="272">
        <v>688</v>
      </c>
      <c r="Y51" s="272">
        <v>352</v>
      </c>
      <c r="Z51" s="280">
        <v>11982</v>
      </c>
      <c r="AA51" s="287">
        <v>1475</v>
      </c>
      <c r="AB51" s="287">
        <v>1500</v>
      </c>
      <c r="AC51" s="287">
        <v>1974</v>
      </c>
      <c r="AD51" s="287">
        <v>2497</v>
      </c>
      <c r="AE51" s="287">
        <v>1613</v>
      </c>
      <c r="AF51" s="287">
        <v>3848</v>
      </c>
      <c r="AG51" s="287">
        <v>11548</v>
      </c>
      <c r="AH51" s="287">
        <v>10075</v>
      </c>
      <c r="AI51" s="287">
        <v>2509</v>
      </c>
      <c r="AJ51" s="287">
        <v>3898</v>
      </c>
      <c r="AK51" s="273">
        <v>4295</v>
      </c>
      <c r="AL51" s="280">
        <v>45232</v>
      </c>
    </row>
    <row r="52" spans="1:38" s="250" customFormat="1" x14ac:dyDescent="0.25">
      <c r="A52" s="500"/>
      <c r="B52" s="262" t="s">
        <v>132</v>
      </c>
      <c r="C52" s="275">
        <v>514</v>
      </c>
      <c r="D52" s="272">
        <v>470</v>
      </c>
      <c r="E52" s="272">
        <v>592</v>
      </c>
      <c r="F52" s="272">
        <v>808</v>
      </c>
      <c r="G52" s="272">
        <v>485</v>
      </c>
      <c r="H52" s="287">
        <v>1238</v>
      </c>
      <c r="I52" s="287">
        <v>3817</v>
      </c>
      <c r="J52" s="287">
        <v>4082</v>
      </c>
      <c r="K52" s="287">
        <v>1107</v>
      </c>
      <c r="L52" s="287">
        <v>1710</v>
      </c>
      <c r="M52" s="287">
        <v>2304</v>
      </c>
      <c r="N52" s="280">
        <v>17127</v>
      </c>
      <c r="O52" s="272">
        <v>161</v>
      </c>
      <c r="P52" s="272">
        <v>134</v>
      </c>
      <c r="Q52" s="272">
        <v>159</v>
      </c>
      <c r="R52" s="272">
        <v>166</v>
      </c>
      <c r="S52" s="272">
        <v>133</v>
      </c>
      <c r="T52" s="272">
        <v>529</v>
      </c>
      <c r="U52" s="287">
        <v>1888</v>
      </c>
      <c r="V52" s="272">
        <v>876</v>
      </c>
      <c r="W52" s="272">
        <v>200</v>
      </c>
      <c r="X52" s="272">
        <v>310</v>
      </c>
      <c r="Y52" s="272">
        <v>140</v>
      </c>
      <c r="Z52" s="280">
        <v>4696</v>
      </c>
      <c r="AA52" s="287">
        <v>675</v>
      </c>
      <c r="AB52" s="287">
        <v>604</v>
      </c>
      <c r="AC52" s="287">
        <v>751</v>
      </c>
      <c r="AD52" s="287">
        <v>974</v>
      </c>
      <c r="AE52" s="287">
        <v>618</v>
      </c>
      <c r="AF52" s="287">
        <v>1767</v>
      </c>
      <c r="AG52" s="287">
        <v>5705</v>
      </c>
      <c r="AH52" s="287">
        <v>4958</v>
      </c>
      <c r="AI52" s="287">
        <v>1307</v>
      </c>
      <c r="AJ52" s="287">
        <v>2020</v>
      </c>
      <c r="AK52" s="273">
        <v>2444</v>
      </c>
      <c r="AL52" s="280">
        <v>21823</v>
      </c>
    </row>
    <row r="53" spans="1:38" s="250" customFormat="1" x14ac:dyDescent="0.25">
      <c r="A53" s="500"/>
      <c r="B53" s="262" t="s">
        <v>134</v>
      </c>
      <c r="C53" s="275">
        <v>552</v>
      </c>
      <c r="D53" s="272">
        <v>525</v>
      </c>
      <c r="E53" s="272">
        <v>741</v>
      </c>
      <c r="F53" s="287">
        <v>1012</v>
      </c>
      <c r="G53" s="272">
        <v>675</v>
      </c>
      <c r="H53" s="287">
        <v>1560</v>
      </c>
      <c r="I53" s="287">
        <v>4389</v>
      </c>
      <c r="J53" s="287">
        <v>5420</v>
      </c>
      <c r="K53" s="287">
        <v>1339</v>
      </c>
      <c r="L53" s="287">
        <v>2293</v>
      </c>
      <c r="M53" s="287">
        <v>2726</v>
      </c>
      <c r="N53" s="280">
        <v>21232</v>
      </c>
      <c r="O53" s="272">
        <v>97</v>
      </c>
      <c r="P53" s="272">
        <v>92</v>
      </c>
      <c r="Q53" s="272">
        <v>115</v>
      </c>
      <c r="R53" s="272">
        <v>184</v>
      </c>
      <c r="S53" s="272">
        <v>128</v>
      </c>
      <c r="T53" s="272">
        <v>353</v>
      </c>
      <c r="U53" s="287">
        <v>1288</v>
      </c>
      <c r="V53" s="272">
        <v>650</v>
      </c>
      <c r="W53" s="272">
        <v>99</v>
      </c>
      <c r="X53" s="272">
        <v>198</v>
      </c>
      <c r="Y53" s="272">
        <v>122</v>
      </c>
      <c r="Z53" s="280">
        <v>3326</v>
      </c>
      <c r="AA53" s="287">
        <v>649</v>
      </c>
      <c r="AB53" s="287">
        <v>617</v>
      </c>
      <c r="AC53" s="287">
        <v>856</v>
      </c>
      <c r="AD53" s="287">
        <v>1196</v>
      </c>
      <c r="AE53" s="287">
        <v>803</v>
      </c>
      <c r="AF53" s="287">
        <v>1913</v>
      </c>
      <c r="AG53" s="287">
        <v>5677</v>
      </c>
      <c r="AH53" s="287">
        <v>6070</v>
      </c>
      <c r="AI53" s="287">
        <v>1438</v>
      </c>
      <c r="AJ53" s="287">
        <v>2491</v>
      </c>
      <c r="AK53" s="273">
        <v>2848</v>
      </c>
      <c r="AL53" s="280">
        <v>24558</v>
      </c>
    </row>
    <row r="54" spans="1:38" s="250" customFormat="1" x14ac:dyDescent="0.25">
      <c r="A54" s="500"/>
      <c r="B54" s="262" t="s">
        <v>133</v>
      </c>
      <c r="C54" s="275">
        <v>477</v>
      </c>
      <c r="D54" s="272">
        <v>478</v>
      </c>
      <c r="E54" s="272">
        <v>642</v>
      </c>
      <c r="F54" s="272">
        <v>826</v>
      </c>
      <c r="G54" s="272">
        <v>538</v>
      </c>
      <c r="H54" s="287">
        <v>1303</v>
      </c>
      <c r="I54" s="287">
        <v>3864</v>
      </c>
      <c r="J54" s="287">
        <v>4918</v>
      </c>
      <c r="K54" s="287">
        <v>1347</v>
      </c>
      <c r="L54" s="287">
        <v>2174</v>
      </c>
      <c r="M54" s="287">
        <v>2886</v>
      </c>
      <c r="N54" s="280">
        <v>19453</v>
      </c>
      <c r="O54" s="272">
        <v>61</v>
      </c>
      <c r="P54" s="272">
        <v>67</v>
      </c>
      <c r="Q54" s="272">
        <v>76</v>
      </c>
      <c r="R54" s="272">
        <v>56</v>
      </c>
      <c r="S54" s="272">
        <v>71</v>
      </c>
      <c r="T54" s="272">
        <v>227</v>
      </c>
      <c r="U54" s="272">
        <v>706</v>
      </c>
      <c r="V54" s="272">
        <v>348</v>
      </c>
      <c r="W54" s="272">
        <v>86</v>
      </c>
      <c r="X54" s="272">
        <v>138</v>
      </c>
      <c r="Y54" s="272">
        <v>49</v>
      </c>
      <c r="Z54" s="280">
        <v>1885</v>
      </c>
      <c r="AA54" s="287">
        <v>538</v>
      </c>
      <c r="AB54" s="287">
        <v>545</v>
      </c>
      <c r="AC54" s="287">
        <v>718</v>
      </c>
      <c r="AD54" s="287">
        <v>882</v>
      </c>
      <c r="AE54" s="287">
        <v>609</v>
      </c>
      <c r="AF54" s="287">
        <v>1530</v>
      </c>
      <c r="AG54" s="287">
        <v>4570</v>
      </c>
      <c r="AH54" s="287">
        <v>5266</v>
      </c>
      <c r="AI54" s="287">
        <v>1433</v>
      </c>
      <c r="AJ54" s="287">
        <v>2312</v>
      </c>
      <c r="AK54" s="273">
        <v>2935</v>
      </c>
      <c r="AL54" s="280">
        <v>21338</v>
      </c>
    </row>
    <row r="55" spans="1:38" s="250" customFormat="1" x14ac:dyDescent="0.25">
      <c r="A55" s="264"/>
      <c r="B55" s="267" t="s">
        <v>122</v>
      </c>
      <c r="C55" s="283">
        <f>SUM(C45:C54)</f>
        <v>8338</v>
      </c>
      <c r="D55" s="276">
        <f t="shared" ref="D55" si="108">SUM(D45:D54)</f>
        <v>7823</v>
      </c>
      <c r="E55" s="276">
        <f t="shared" ref="E55" si="109">SUM(E45:E54)</f>
        <v>10440</v>
      </c>
      <c r="F55" s="276">
        <f t="shared" ref="F55" si="110">SUM(F45:F54)</f>
        <v>13709</v>
      </c>
      <c r="G55" s="276">
        <f t="shared" ref="G55" si="111">SUM(G45:G54)</f>
        <v>8604</v>
      </c>
      <c r="H55" s="276">
        <f t="shared" ref="H55" si="112">SUM(H45:H54)</f>
        <v>23146</v>
      </c>
      <c r="I55" s="276">
        <f t="shared" ref="I55" si="113">SUM(I45:I54)</f>
        <v>64244</v>
      </c>
      <c r="J55" s="276">
        <f t="shared" ref="J55" si="114">SUM(J45:J54)</f>
        <v>69673</v>
      </c>
      <c r="K55" s="276">
        <f t="shared" ref="K55" si="115">SUM(K45:K54)</f>
        <v>18574</v>
      </c>
      <c r="L55" s="276">
        <f t="shared" ref="L55" si="116">SUM(L45:L54)</f>
        <v>30212</v>
      </c>
      <c r="M55" s="276">
        <f t="shared" ref="M55" si="117">SUM(M45:M54)</f>
        <v>37726</v>
      </c>
      <c r="N55" s="278">
        <f>SUM(N45:N54)</f>
        <v>292489</v>
      </c>
      <c r="O55" s="276">
        <f>SUM(O45:O54)</f>
        <v>1873</v>
      </c>
      <c r="P55" s="276">
        <f t="shared" ref="P55:Z55" si="118">SUM(P45:P54)</f>
        <v>1762</v>
      </c>
      <c r="Q55" s="276">
        <f t="shared" si="118"/>
        <v>2283</v>
      </c>
      <c r="R55" s="276">
        <f t="shared" si="118"/>
        <v>2605</v>
      </c>
      <c r="S55" s="276">
        <f t="shared" si="118"/>
        <v>1903</v>
      </c>
      <c r="T55" s="276">
        <f t="shared" si="118"/>
        <v>7157</v>
      </c>
      <c r="U55" s="276">
        <f t="shared" si="118"/>
        <v>26306</v>
      </c>
      <c r="V55" s="276">
        <f t="shared" si="118"/>
        <v>13072</v>
      </c>
      <c r="W55" s="276">
        <f t="shared" si="118"/>
        <v>2518</v>
      </c>
      <c r="X55" s="276">
        <f t="shared" si="118"/>
        <v>4340</v>
      </c>
      <c r="Y55" s="290">
        <f t="shared" si="118"/>
        <v>2215</v>
      </c>
      <c r="Z55" s="278">
        <f t="shared" si="118"/>
        <v>66034</v>
      </c>
      <c r="AA55" s="276">
        <f>SUM(AA45:AA54)</f>
        <v>10211</v>
      </c>
      <c r="AB55" s="276">
        <f t="shared" ref="AB55" si="119">SUM(AB45:AB54)</f>
        <v>9585</v>
      </c>
      <c r="AC55" s="276">
        <f t="shared" ref="AC55" si="120">SUM(AC45:AC54)</f>
        <v>12723</v>
      </c>
      <c r="AD55" s="276">
        <f t="shared" ref="AD55" si="121">SUM(AD45:AD54)</f>
        <v>16314</v>
      </c>
      <c r="AE55" s="276">
        <f t="shared" ref="AE55" si="122">SUM(AE45:AE54)</f>
        <v>10507</v>
      </c>
      <c r="AF55" s="276">
        <f t="shared" ref="AF55" si="123">SUM(AF45:AF54)</f>
        <v>30303</v>
      </c>
      <c r="AG55" s="276">
        <f t="shared" ref="AG55" si="124">SUM(AG45:AG54)</f>
        <v>90550</v>
      </c>
      <c r="AH55" s="276">
        <f t="shared" ref="AH55" si="125">SUM(AH45:AH54)</f>
        <v>82745</v>
      </c>
      <c r="AI55" s="276">
        <f t="shared" ref="AI55" si="126">SUM(AI45:AI54)</f>
        <v>21092</v>
      </c>
      <c r="AJ55" s="276">
        <f t="shared" ref="AJ55" si="127">SUM(AJ45:AJ54)</f>
        <v>34552</v>
      </c>
      <c r="AK55" s="290">
        <f t="shared" ref="AK55" si="128">SUM(AK45:AK54)</f>
        <v>39941</v>
      </c>
      <c r="AL55" s="278">
        <f t="shared" ref="AL55" si="129">SUM(AL45:AL54)</f>
        <v>358523</v>
      </c>
    </row>
    <row r="56" spans="1:38" s="250" customFormat="1" x14ac:dyDescent="0.25">
      <c r="A56" s="499" t="s">
        <v>201</v>
      </c>
      <c r="B56" s="252" t="s">
        <v>125</v>
      </c>
      <c r="C56" s="274">
        <v>1603</v>
      </c>
      <c r="D56" s="289">
        <v>1332</v>
      </c>
      <c r="E56" s="289">
        <v>1736</v>
      </c>
      <c r="F56" s="289">
        <v>2152</v>
      </c>
      <c r="G56" s="289">
        <v>1390</v>
      </c>
      <c r="H56" s="289">
        <v>5589</v>
      </c>
      <c r="I56" s="289">
        <v>13894</v>
      </c>
      <c r="J56" s="289">
        <v>10121</v>
      </c>
      <c r="K56" s="289">
        <v>2764</v>
      </c>
      <c r="L56" s="289">
        <v>4153</v>
      </c>
      <c r="M56" s="289">
        <v>5363</v>
      </c>
      <c r="N56" s="281">
        <v>50097</v>
      </c>
      <c r="O56" s="272">
        <v>418</v>
      </c>
      <c r="P56" s="272">
        <v>377</v>
      </c>
      <c r="Q56" s="272">
        <v>495</v>
      </c>
      <c r="R56" s="272">
        <v>552</v>
      </c>
      <c r="S56" s="272">
        <v>299</v>
      </c>
      <c r="T56" s="287">
        <v>2038</v>
      </c>
      <c r="U56" s="287">
        <v>7216</v>
      </c>
      <c r="V56" s="287">
        <v>3478</v>
      </c>
      <c r="W56" s="272">
        <v>621</v>
      </c>
      <c r="X56" s="287">
        <v>1116</v>
      </c>
      <c r="Y56" s="272">
        <v>644</v>
      </c>
      <c r="Z56" s="280">
        <v>17254</v>
      </c>
      <c r="AA56" s="289">
        <v>2021</v>
      </c>
      <c r="AB56" s="289">
        <v>1709</v>
      </c>
      <c r="AC56" s="289">
        <v>2231</v>
      </c>
      <c r="AD56" s="289">
        <v>2704</v>
      </c>
      <c r="AE56" s="289">
        <v>1689</v>
      </c>
      <c r="AF56" s="289">
        <v>7627</v>
      </c>
      <c r="AG56" s="289">
        <v>21110</v>
      </c>
      <c r="AH56" s="289">
        <v>13599</v>
      </c>
      <c r="AI56" s="289">
        <v>3385</v>
      </c>
      <c r="AJ56" s="289">
        <v>5269</v>
      </c>
      <c r="AK56" s="279">
        <v>6007</v>
      </c>
      <c r="AL56" s="281">
        <v>67351</v>
      </c>
    </row>
    <row r="57" spans="1:38" s="250" customFormat="1" x14ac:dyDescent="0.25">
      <c r="A57" s="500"/>
      <c r="B57" s="262" t="s">
        <v>126</v>
      </c>
      <c r="C57" s="275">
        <v>683</v>
      </c>
      <c r="D57" s="272">
        <v>567</v>
      </c>
      <c r="E57" s="272">
        <v>765</v>
      </c>
      <c r="F57" s="272">
        <v>973</v>
      </c>
      <c r="G57" s="272">
        <v>606</v>
      </c>
      <c r="H57" s="287">
        <v>1652</v>
      </c>
      <c r="I57" s="287">
        <v>5234</v>
      </c>
      <c r="J57" s="287">
        <v>5326</v>
      </c>
      <c r="K57" s="287">
        <v>1446</v>
      </c>
      <c r="L57" s="287">
        <v>2434</v>
      </c>
      <c r="M57" s="287">
        <v>2704</v>
      </c>
      <c r="N57" s="280">
        <v>22390</v>
      </c>
      <c r="O57" s="272">
        <v>180</v>
      </c>
      <c r="P57" s="272">
        <v>133</v>
      </c>
      <c r="Q57" s="272">
        <v>186</v>
      </c>
      <c r="R57" s="272">
        <v>205</v>
      </c>
      <c r="S57" s="272">
        <v>144</v>
      </c>
      <c r="T57" s="272">
        <v>628</v>
      </c>
      <c r="U57" s="287">
        <v>2248</v>
      </c>
      <c r="V57" s="287">
        <v>1186</v>
      </c>
      <c r="W57" s="272">
        <v>216</v>
      </c>
      <c r="X57" s="272">
        <v>362</v>
      </c>
      <c r="Y57" s="272">
        <v>163</v>
      </c>
      <c r="Z57" s="280">
        <v>5651</v>
      </c>
      <c r="AA57" s="287">
        <v>863</v>
      </c>
      <c r="AB57" s="287">
        <v>700</v>
      </c>
      <c r="AC57" s="287">
        <v>951</v>
      </c>
      <c r="AD57" s="287">
        <v>1178</v>
      </c>
      <c r="AE57" s="287">
        <v>750</v>
      </c>
      <c r="AF57" s="287">
        <v>2280</v>
      </c>
      <c r="AG57" s="287">
        <v>7482</v>
      </c>
      <c r="AH57" s="287">
        <v>6512</v>
      </c>
      <c r="AI57" s="287">
        <v>1662</v>
      </c>
      <c r="AJ57" s="287">
        <v>2796</v>
      </c>
      <c r="AK57" s="273">
        <v>2867</v>
      </c>
      <c r="AL57" s="280">
        <v>28041</v>
      </c>
    </row>
    <row r="58" spans="1:38" s="250" customFormat="1" x14ac:dyDescent="0.25">
      <c r="A58" s="500"/>
      <c r="B58" s="262" t="s">
        <v>127</v>
      </c>
      <c r="C58" s="275">
        <v>785</v>
      </c>
      <c r="D58" s="272">
        <v>819</v>
      </c>
      <c r="E58" s="287">
        <v>1110</v>
      </c>
      <c r="F58" s="287">
        <v>1415</v>
      </c>
      <c r="G58" s="272">
        <v>928</v>
      </c>
      <c r="H58" s="287">
        <v>2037</v>
      </c>
      <c r="I58" s="287">
        <v>5956</v>
      </c>
      <c r="J58" s="287">
        <v>8512</v>
      </c>
      <c r="K58" s="287">
        <v>2530</v>
      </c>
      <c r="L58" s="287">
        <v>4436</v>
      </c>
      <c r="M58" s="287">
        <v>5714</v>
      </c>
      <c r="N58" s="280">
        <v>34242</v>
      </c>
      <c r="O58" s="272">
        <v>75</v>
      </c>
      <c r="P58" s="272">
        <v>69</v>
      </c>
      <c r="Q58" s="272">
        <v>103</v>
      </c>
      <c r="R58" s="272">
        <v>146</v>
      </c>
      <c r="S58" s="272">
        <v>93</v>
      </c>
      <c r="T58" s="272">
        <v>259</v>
      </c>
      <c r="U58" s="287">
        <v>1296</v>
      </c>
      <c r="V58" s="272">
        <v>791</v>
      </c>
      <c r="W58" s="272">
        <v>135</v>
      </c>
      <c r="X58" s="272">
        <v>277</v>
      </c>
      <c r="Y58" s="272">
        <v>174</v>
      </c>
      <c r="Z58" s="280">
        <v>3418</v>
      </c>
      <c r="AA58" s="287">
        <v>860</v>
      </c>
      <c r="AB58" s="287">
        <v>888</v>
      </c>
      <c r="AC58" s="287">
        <v>1213</v>
      </c>
      <c r="AD58" s="287">
        <v>1561</v>
      </c>
      <c r="AE58" s="287">
        <v>1021</v>
      </c>
      <c r="AF58" s="287">
        <v>2296</v>
      </c>
      <c r="AG58" s="287">
        <v>7252</v>
      </c>
      <c r="AH58" s="287">
        <v>9303</v>
      </c>
      <c r="AI58" s="287">
        <v>2665</v>
      </c>
      <c r="AJ58" s="287">
        <v>4713</v>
      </c>
      <c r="AK58" s="273">
        <v>5888</v>
      </c>
      <c r="AL58" s="280">
        <v>37660</v>
      </c>
    </row>
    <row r="59" spans="1:38" s="250" customFormat="1" x14ac:dyDescent="0.25">
      <c r="A59" s="500"/>
      <c r="B59" s="262" t="s">
        <v>128</v>
      </c>
      <c r="C59" s="275">
        <v>824</v>
      </c>
      <c r="D59" s="272">
        <v>822</v>
      </c>
      <c r="E59" s="272">
        <v>982</v>
      </c>
      <c r="F59" s="287">
        <v>1351</v>
      </c>
      <c r="G59" s="272">
        <v>828</v>
      </c>
      <c r="H59" s="287">
        <v>1990</v>
      </c>
      <c r="I59" s="287">
        <v>5735</v>
      </c>
      <c r="J59" s="287">
        <v>6155</v>
      </c>
      <c r="K59" s="287">
        <v>1816</v>
      </c>
      <c r="L59" s="287">
        <v>2735</v>
      </c>
      <c r="M59" s="287">
        <v>3290</v>
      </c>
      <c r="N59" s="280">
        <v>26528</v>
      </c>
      <c r="O59" s="272">
        <v>112</v>
      </c>
      <c r="P59" s="272">
        <v>123</v>
      </c>
      <c r="Q59" s="272">
        <v>168</v>
      </c>
      <c r="R59" s="272">
        <v>178</v>
      </c>
      <c r="S59" s="272">
        <v>141</v>
      </c>
      <c r="T59" s="272">
        <v>427</v>
      </c>
      <c r="U59" s="287">
        <v>1883</v>
      </c>
      <c r="V59" s="287">
        <v>1015</v>
      </c>
      <c r="W59" s="272">
        <v>173</v>
      </c>
      <c r="X59" s="272">
        <v>267</v>
      </c>
      <c r="Y59" s="272">
        <v>137</v>
      </c>
      <c r="Z59" s="280">
        <v>4624</v>
      </c>
      <c r="AA59" s="287">
        <v>936</v>
      </c>
      <c r="AB59" s="287">
        <v>945</v>
      </c>
      <c r="AC59" s="287">
        <v>1150</v>
      </c>
      <c r="AD59" s="287">
        <v>1529</v>
      </c>
      <c r="AE59" s="287">
        <v>969</v>
      </c>
      <c r="AF59" s="287">
        <v>2417</v>
      </c>
      <c r="AG59" s="287">
        <v>7618</v>
      </c>
      <c r="AH59" s="287">
        <v>7170</v>
      </c>
      <c r="AI59" s="287">
        <v>1989</v>
      </c>
      <c r="AJ59" s="287">
        <v>3002</v>
      </c>
      <c r="AK59" s="273">
        <v>3427</v>
      </c>
      <c r="AL59" s="280">
        <v>31152</v>
      </c>
    </row>
    <row r="60" spans="1:38" s="250" customFormat="1" x14ac:dyDescent="0.25">
      <c r="A60" s="500"/>
      <c r="B60" s="262" t="s">
        <v>129</v>
      </c>
      <c r="C60" s="275">
        <v>458</v>
      </c>
      <c r="D60" s="272">
        <v>440</v>
      </c>
      <c r="E60" s="272">
        <v>592</v>
      </c>
      <c r="F60" s="272">
        <v>843</v>
      </c>
      <c r="G60" s="272">
        <v>558</v>
      </c>
      <c r="H60" s="287">
        <v>1237</v>
      </c>
      <c r="I60" s="287">
        <v>3743</v>
      </c>
      <c r="J60" s="287">
        <v>5330</v>
      </c>
      <c r="K60" s="287">
        <v>1419</v>
      </c>
      <c r="L60" s="287">
        <v>2348</v>
      </c>
      <c r="M60" s="287">
        <v>2653</v>
      </c>
      <c r="N60" s="280">
        <v>19621</v>
      </c>
      <c r="O60" s="272">
        <v>22</v>
      </c>
      <c r="P60" s="272">
        <v>31</v>
      </c>
      <c r="Q60" s="272">
        <v>49</v>
      </c>
      <c r="R60" s="272">
        <v>43</v>
      </c>
      <c r="S60" s="272">
        <v>35</v>
      </c>
      <c r="T60" s="272">
        <v>161</v>
      </c>
      <c r="U60" s="272">
        <v>596</v>
      </c>
      <c r="V60" s="272">
        <v>357</v>
      </c>
      <c r="W60" s="272">
        <v>92</v>
      </c>
      <c r="X60" s="272">
        <v>120</v>
      </c>
      <c r="Y60" s="272">
        <v>75</v>
      </c>
      <c r="Z60" s="280">
        <v>1581</v>
      </c>
      <c r="AA60" s="287">
        <v>480</v>
      </c>
      <c r="AB60" s="287">
        <v>471</v>
      </c>
      <c r="AC60" s="287">
        <v>641</v>
      </c>
      <c r="AD60" s="287">
        <v>886</v>
      </c>
      <c r="AE60" s="287">
        <v>593</v>
      </c>
      <c r="AF60" s="287">
        <v>1398</v>
      </c>
      <c r="AG60" s="287">
        <v>4339</v>
      </c>
      <c r="AH60" s="287">
        <v>5687</v>
      </c>
      <c r="AI60" s="287">
        <v>1511</v>
      </c>
      <c r="AJ60" s="287">
        <v>2468</v>
      </c>
      <c r="AK60" s="273">
        <v>2728</v>
      </c>
      <c r="AL60" s="280">
        <v>21202</v>
      </c>
    </row>
    <row r="61" spans="1:38" s="250" customFormat="1" x14ac:dyDescent="0.25">
      <c r="A61" s="500"/>
      <c r="B61" s="262" t="s">
        <v>130</v>
      </c>
      <c r="C61" s="277">
        <v>1484</v>
      </c>
      <c r="D61" s="287">
        <v>1398</v>
      </c>
      <c r="E61" s="287">
        <v>1873</v>
      </c>
      <c r="F61" s="287">
        <v>2304</v>
      </c>
      <c r="G61" s="287">
        <v>1480</v>
      </c>
      <c r="H61" s="287">
        <v>3887</v>
      </c>
      <c r="I61" s="287">
        <v>10753</v>
      </c>
      <c r="J61" s="287">
        <v>10971</v>
      </c>
      <c r="K61" s="287">
        <v>2980</v>
      </c>
      <c r="L61" s="287">
        <v>4665</v>
      </c>
      <c r="M61" s="287">
        <v>6138</v>
      </c>
      <c r="N61" s="280">
        <v>47933</v>
      </c>
      <c r="O61" s="272">
        <v>449</v>
      </c>
      <c r="P61" s="272">
        <v>397</v>
      </c>
      <c r="Q61" s="272">
        <v>514</v>
      </c>
      <c r="R61" s="272">
        <v>604</v>
      </c>
      <c r="S61" s="272">
        <v>325</v>
      </c>
      <c r="T61" s="287">
        <v>1372</v>
      </c>
      <c r="U61" s="287">
        <v>5406</v>
      </c>
      <c r="V61" s="287">
        <v>2659</v>
      </c>
      <c r="W61" s="272">
        <v>500</v>
      </c>
      <c r="X61" s="272">
        <v>877</v>
      </c>
      <c r="Y61" s="272">
        <v>478</v>
      </c>
      <c r="Z61" s="280">
        <v>13581</v>
      </c>
      <c r="AA61" s="287">
        <v>1933</v>
      </c>
      <c r="AB61" s="287">
        <v>1795</v>
      </c>
      <c r="AC61" s="287">
        <v>2387</v>
      </c>
      <c r="AD61" s="287">
        <v>2908</v>
      </c>
      <c r="AE61" s="287">
        <v>1805</v>
      </c>
      <c r="AF61" s="287">
        <v>5259</v>
      </c>
      <c r="AG61" s="287">
        <v>16159</v>
      </c>
      <c r="AH61" s="287">
        <v>13630</v>
      </c>
      <c r="AI61" s="287">
        <v>3480</v>
      </c>
      <c r="AJ61" s="287">
        <v>5542</v>
      </c>
      <c r="AK61" s="273">
        <v>6616</v>
      </c>
      <c r="AL61" s="280">
        <v>61514</v>
      </c>
    </row>
    <row r="62" spans="1:38" s="250" customFormat="1" x14ac:dyDescent="0.25">
      <c r="A62" s="500"/>
      <c r="B62" s="262" t="s">
        <v>131</v>
      </c>
      <c r="C62" s="277">
        <v>1077</v>
      </c>
      <c r="D62" s="287">
        <v>1030</v>
      </c>
      <c r="E62" s="287">
        <v>1404</v>
      </c>
      <c r="F62" s="287">
        <v>1855</v>
      </c>
      <c r="G62" s="287">
        <v>1144</v>
      </c>
      <c r="H62" s="287">
        <v>2457</v>
      </c>
      <c r="I62" s="287">
        <v>6973</v>
      </c>
      <c r="J62" s="287">
        <v>7630</v>
      </c>
      <c r="K62" s="287">
        <v>2158</v>
      </c>
      <c r="L62" s="287">
        <v>3211</v>
      </c>
      <c r="M62" s="287">
        <v>3899</v>
      </c>
      <c r="N62" s="280">
        <v>32838</v>
      </c>
      <c r="O62" s="272">
        <v>519</v>
      </c>
      <c r="P62" s="272">
        <v>483</v>
      </c>
      <c r="Q62" s="272">
        <v>632</v>
      </c>
      <c r="R62" s="272">
        <v>706</v>
      </c>
      <c r="S62" s="272">
        <v>446</v>
      </c>
      <c r="T62" s="287">
        <v>1348</v>
      </c>
      <c r="U62" s="287">
        <v>4643</v>
      </c>
      <c r="V62" s="287">
        <v>2352</v>
      </c>
      <c r="W62" s="272">
        <v>467</v>
      </c>
      <c r="X62" s="272">
        <v>719</v>
      </c>
      <c r="Y62" s="272">
        <v>375</v>
      </c>
      <c r="Z62" s="280">
        <v>12690</v>
      </c>
      <c r="AA62" s="287">
        <v>1596</v>
      </c>
      <c r="AB62" s="287">
        <v>1513</v>
      </c>
      <c r="AC62" s="287">
        <v>2036</v>
      </c>
      <c r="AD62" s="287">
        <v>2561</v>
      </c>
      <c r="AE62" s="287">
        <v>1590</v>
      </c>
      <c r="AF62" s="287">
        <v>3805</v>
      </c>
      <c r="AG62" s="287">
        <v>11616</v>
      </c>
      <c r="AH62" s="287">
        <v>9982</v>
      </c>
      <c r="AI62" s="287">
        <v>2625</v>
      </c>
      <c r="AJ62" s="287">
        <v>3930</v>
      </c>
      <c r="AK62" s="273">
        <v>4274</v>
      </c>
      <c r="AL62" s="280">
        <v>45528</v>
      </c>
    </row>
    <row r="63" spans="1:38" s="250" customFormat="1" x14ac:dyDescent="0.25">
      <c r="A63" s="500"/>
      <c r="B63" s="262" t="s">
        <v>132</v>
      </c>
      <c r="C63" s="275">
        <v>517</v>
      </c>
      <c r="D63" s="272">
        <v>485</v>
      </c>
      <c r="E63" s="272">
        <v>592</v>
      </c>
      <c r="F63" s="272">
        <v>816</v>
      </c>
      <c r="G63" s="272">
        <v>482</v>
      </c>
      <c r="H63" s="287">
        <v>1174</v>
      </c>
      <c r="I63" s="287">
        <v>3751</v>
      </c>
      <c r="J63" s="287">
        <v>3973</v>
      </c>
      <c r="K63" s="287">
        <v>1159</v>
      </c>
      <c r="L63" s="287">
        <v>1670</v>
      </c>
      <c r="M63" s="287">
        <v>2206</v>
      </c>
      <c r="N63" s="280">
        <v>16825</v>
      </c>
      <c r="O63" s="272">
        <v>206</v>
      </c>
      <c r="P63" s="272">
        <v>166</v>
      </c>
      <c r="Q63" s="272">
        <v>206</v>
      </c>
      <c r="R63" s="272">
        <v>181</v>
      </c>
      <c r="S63" s="272">
        <v>129</v>
      </c>
      <c r="T63" s="272">
        <v>546</v>
      </c>
      <c r="U63" s="287">
        <v>1995</v>
      </c>
      <c r="V63" s="272">
        <v>961</v>
      </c>
      <c r="W63" s="272">
        <v>196</v>
      </c>
      <c r="X63" s="272">
        <v>320</v>
      </c>
      <c r="Y63" s="272">
        <v>150</v>
      </c>
      <c r="Z63" s="280">
        <v>5056</v>
      </c>
      <c r="AA63" s="287">
        <v>723</v>
      </c>
      <c r="AB63" s="287">
        <v>651</v>
      </c>
      <c r="AC63" s="287">
        <v>798</v>
      </c>
      <c r="AD63" s="287">
        <v>997</v>
      </c>
      <c r="AE63" s="287">
        <v>611</v>
      </c>
      <c r="AF63" s="287">
        <v>1720</v>
      </c>
      <c r="AG63" s="287">
        <v>5746</v>
      </c>
      <c r="AH63" s="287">
        <v>4934</v>
      </c>
      <c r="AI63" s="287">
        <v>1355</v>
      </c>
      <c r="AJ63" s="287">
        <v>1990</v>
      </c>
      <c r="AK63" s="273">
        <v>2356</v>
      </c>
      <c r="AL63" s="280">
        <v>21881</v>
      </c>
    </row>
    <row r="64" spans="1:38" s="250" customFormat="1" x14ac:dyDescent="0.25">
      <c r="A64" s="500"/>
      <c r="B64" s="262" t="s">
        <v>134</v>
      </c>
      <c r="C64" s="275">
        <v>596</v>
      </c>
      <c r="D64" s="272">
        <v>550</v>
      </c>
      <c r="E64" s="272">
        <v>734</v>
      </c>
      <c r="F64" s="272">
        <v>970</v>
      </c>
      <c r="G64" s="272">
        <v>641</v>
      </c>
      <c r="H64" s="287">
        <v>1533</v>
      </c>
      <c r="I64" s="287">
        <v>4366</v>
      </c>
      <c r="J64" s="287">
        <v>5327</v>
      </c>
      <c r="K64" s="287">
        <v>1404</v>
      </c>
      <c r="L64" s="287">
        <v>2260</v>
      </c>
      <c r="M64" s="287">
        <v>2722</v>
      </c>
      <c r="N64" s="280">
        <v>21103</v>
      </c>
      <c r="O64" s="272">
        <v>114</v>
      </c>
      <c r="P64" s="272">
        <v>100</v>
      </c>
      <c r="Q64" s="272">
        <v>145</v>
      </c>
      <c r="R64" s="272">
        <v>188</v>
      </c>
      <c r="S64" s="272">
        <v>112</v>
      </c>
      <c r="T64" s="272">
        <v>378</v>
      </c>
      <c r="U64" s="287">
        <v>1399</v>
      </c>
      <c r="V64" s="272">
        <v>699</v>
      </c>
      <c r="W64" s="272">
        <v>101</v>
      </c>
      <c r="X64" s="272">
        <v>199</v>
      </c>
      <c r="Y64" s="272">
        <v>123</v>
      </c>
      <c r="Z64" s="280">
        <v>3558</v>
      </c>
      <c r="AA64" s="287">
        <v>710</v>
      </c>
      <c r="AB64" s="287">
        <v>650</v>
      </c>
      <c r="AC64" s="287">
        <v>879</v>
      </c>
      <c r="AD64" s="287">
        <v>1158</v>
      </c>
      <c r="AE64" s="287">
        <v>753</v>
      </c>
      <c r="AF64" s="287">
        <v>1911</v>
      </c>
      <c r="AG64" s="287">
        <v>5765</v>
      </c>
      <c r="AH64" s="287">
        <v>6026</v>
      </c>
      <c r="AI64" s="287">
        <v>1505</v>
      </c>
      <c r="AJ64" s="287">
        <v>2459</v>
      </c>
      <c r="AK64" s="273">
        <v>2845</v>
      </c>
      <c r="AL64" s="280">
        <v>24661</v>
      </c>
    </row>
    <row r="65" spans="1:38" s="250" customFormat="1" x14ac:dyDescent="0.25">
      <c r="A65" s="500"/>
      <c r="B65" s="262" t="s">
        <v>133</v>
      </c>
      <c r="C65" s="275">
        <v>493</v>
      </c>
      <c r="D65" s="272">
        <v>500</v>
      </c>
      <c r="E65" s="272">
        <v>637</v>
      </c>
      <c r="F65" s="272">
        <v>837</v>
      </c>
      <c r="G65" s="272">
        <v>518</v>
      </c>
      <c r="H65" s="287">
        <v>1233</v>
      </c>
      <c r="I65" s="287">
        <v>3854</v>
      </c>
      <c r="J65" s="287">
        <v>4834</v>
      </c>
      <c r="K65" s="287">
        <v>1395</v>
      </c>
      <c r="L65" s="287">
        <v>2124</v>
      </c>
      <c r="M65" s="287">
        <v>2918</v>
      </c>
      <c r="N65" s="280">
        <v>19343</v>
      </c>
      <c r="O65" s="272">
        <v>101</v>
      </c>
      <c r="P65" s="272">
        <v>78</v>
      </c>
      <c r="Q65" s="272">
        <v>84</v>
      </c>
      <c r="R65" s="272">
        <v>80</v>
      </c>
      <c r="S65" s="272">
        <v>55</v>
      </c>
      <c r="T65" s="272">
        <v>269</v>
      </c>
      <c r="U65" s="272">
        <v>763</v>
      </c>
      <c r="V65" s="272">
        <v>388</v>
      </c>
      <c r="W65" s="272">
        <v>89</v>
      </c>
      <c r="X65" s="272">
        <v>143</v>
      </c>
      <c r="Y65" s="272">
        <v>51</v>
      </c>
      <c r="Z65" s="280">
        <v>2101</v>
      </c>
      <c r="AA65" s="287">
        <v>594</v>
      </c>
      <c r="AB65" s="287">
        <v>578</v>
      </c>
      <c r="AC65" s="287">
        <v>721</v>
      </c>
      <c r="AD65" s="287">
        <v>917</v>
      </c>
      <c r="AE65" s="287">
        <v>573</v>
      </c>
      <c r="AF65" s="287">
        <v>1502</v>
      </c>
      <c r="AG65" s="287">
        <v>4617</v>
      </c>
      <c r="AH65" s="287">
        <v>5222</v>
      </c>
      <c r="AI65" s="287">
        <v>1484</v>
      </c>
      <c r="AJ65" s="287">
        <v>2267</v>
      </c>
      <c r="AK65" s="273">
        <v>2969</v>
      </c>
      <c r="AL65" s="280">
        <v>21444</v>
      </c>
    </row>
    <row r="66" spans="1:38" s="250" customFormat="1" x14ac:dyDescent="0.25">
      <c r="A66" s="264"/>
      <c r="B66" s="267" t="s">
        <v>122</v>
      </c>
      <c r="C66" s="283">
        <f>SUM(C56:C65)</f>
        <v>8520</v>
      </c>
      <c r="D66" s="276">
        <f t="shared" ref="D66" si="130">SUM(D56:D65)</f>
        <v>7943</v>
      </c>
      <c r="E66" s="276">
        <f t="shared" ref="E66" si="131">SUM(E56:E65)</f>
        <v>10425</v>
      </c>
      <c r="F66" s="276">
        <f t="shared" ref="F66" si="132">SUM(F56:F65)</f>
        <v>13516</v>
      </c>
      <c r="G66" s="276">
        <f t="shared" ref="G66" si="133">SUM(G56:G65)</f>
        <v>8575</v>
      </c>
      <c r="H66" s="276">
        <f t="shared" ref="H66" si="134">SUM(H56:H65)</f>
        <v>22789</v>
      </c>
      <c r="I66" s="276">
        <f t="shared" ref="I66" si="135">SUM(I56:I65)</f>
        <v>64259</v>
      </c>
      <c r="J66" s="276">
        <f t="shared" ref="J66" si="136">SUM(J56:J65)</f>
        <v>68179</v>
      </c>
      <c r="K66" s="276">
        <f t="shared" ref="K66" si="137">SUM(K56:K65)</f>
        <v>19071</v>
      </c>
      <c r="L66" s="276">
        <f t="shared" ref="L66" si="138">SUM(L56:L65)</f>
        <v>30036</v>
      </c>
      <c r="M66" s="276">
        <f t="shared" ref="M66" si="139">SUM(M56:M65)</f>
        <v>37607</v>
      </c>
      <c r="N66" s="278">
        <f>SUM(N56:N65)</f>
        <v>290920</v>
      </c>
      <c r="O66" s="276">
        <f>SUM(O56:O65)</f>
        <v>2196</v>
      </c>
      <c r="P66" s="276">
        <f t="shared" ref="P66" si="140">SUM(P56:P65)</f>
        <v>1957</v>
      </c>
      <c r="Q66" s="276">
        <f t="shared" ref="Q66" si="141">SUM(Q56:Q65)</f>
        <v>2582</v>
      </c>
      <c r="R66" s="276">
        <f t="shared" ref="R66" si="142">SUM(R56:R65)</f>
        <v>2883</v>
      </c>
      <c r="S66" s="276">
        <f t="shared" ref="S66" si="143">SUM(S56:S65)</f>
        <v>1779</v>
      </c>
      <c r="T66" s="276">
        <f t="shared" ref="T66" si="144">SUM(T56:T65)</f>
        <v>7426</v>
      </c>
      <c r="U66" s="276">
        <f t="shared" ref="U66" si="145">SUM(U56:U65)</f>
        <v>27445</v>
      </c>
      <c r="V66" s="276">
        <f t="shared" ref="V66" si="146">SUM(V56:V65)</f>
        <v>13886</v>
      </c>
      <c r="W66" s="276">
        <f t="shared" ref="W66" si="147">SUM(W56:W65)</f>
        <v>2590</v>
      </c>
      <c r="X66" s="276">
        <f t="shared" ref="X66" si="148">SUM(X56:X65)</f>
        <v>4400</v>
      </c>
      <c r="Y66" s="276">
        <f t="shared" ref="Y66" si="149">SUM(Y56:Y65)</f>
        <v>2370</v>
      </c>
      <c r="Z66" s="278">
        <f t="shared" ref="Z66" si="150">SUM(Z56:Z65)</f>
        <v>69514</v>
      </c>
      <c r="AA66" s="276">
        <f>SUM(AA56:AA65)</f>
        <v>10716</v>
      </c>
      <c r="AB66" s="276">
        <f t="shared" ref="AB66" si="151">SUM(AB56:AB65)</f>
        <v>9900</v>
      </c>
      <c r="AC66" s="276">
        <f t="shared" ref="AC66" si="152">SUM(AC56:AC65)</f>
        <v>13007</v>
      </c>
      <c r="AD66" s="276">
        <f t="shared" ref="AD66" si="153">SUM(AD56:AD65)</f>
        <v>16399</v>
      </c>
      <c r="AE66" s="276">
        <f t="shared" ref="AE66" si="154">SUM(AE56:AE65)</f>
        <v>10354</v>
      </c>
      <c r="AF66" s="276">
        <f t="shared" ref="AF66" si="155">SUM(AF56:AF65)</f>
        <v>30215</v>
      </c>
      <c r="AG66" s="276">
        <f t="shared" ref="AG66" si="156">SUM(AG56:AG65)</f>
        <v>91704</v>
      </c>
      <c r="AH66" s="276">
        <f t="shared" ref="AH66" si="157">SUM(AH56:AH65)</f>
        <v>82065</v>
      </c>
      <c r="AI66" s="276">
        <f t="shared" ref="AI66" si="158">SUM(AI56:AI65)</f>
        <v>21661</v>
      </c>
      <c r="AJ66" s="276">
        <f t="shared" ref="AJ66" si="159">SUM(AJ56:AJ65)</f>
        <v>34436</v>
      </c>
      <c r="AK66" s="290">
        <f t="shared" ref="AK66" si="160">SUM(AK56:AK65)</f>
        <v>39977</v>
      </c>
      <c r="AL66" s="278">
        <f t="shared" ref="AL66" si="161">SUM(AL56:AL65)</f>
        <v>360434</v>
      </c>
    </row>
    <row r="67" spans="1:38" x14ac:dyDescent="0.25">
      <c r="A67" s="497" t="s">
        <v>202</v>
      </c>
      <c r="B67" s="256" t="s">
        <v>125</v>
      </c>
      <c r="C67" s="254">
        <v>1536</v>
      </c>
      <c r="D67" s="257">
        <v>1406</v>
      </c>
      <c r="E67" s="257">
        <v>1741</v>
      </c>
      <c r="F67" s="257">
        <v>2211</v>
      </c>
      <c r="G67" s="257">
        <v>1394</v>
      </c>
      <c r="H67" s="257">
        <v>5697</v>
      </c>
      <c r="I67" s="257">
        <v>14080</v>
      </c>
      <c r="J67" s="257">
        <v>9856</v>
      </c>
      <c r="K67" s="257">
        <v>2792</v>
      </c>
      <c r="L67" s="257">
        <v>4182</v>
      </c>
      <c r="M67" s="257">
        <v>5332</v>
      </c>
      <c r="N67" s="260">
        <f>SUM(C67:M67)</f>
        <v>50227</v>
      </c>
      <c r="O67" s="282">
        <v>312</v>
      </c>
      <c r="P67" s="282">
        <v>408</v>
      </c>
      <c r="Q67" s="282">
        <v>518</v>
      </c>
      <c r="R67" s="282">
        <v>575</v>
      </c>
      <c r="S67" s="282">
        <v>332</v>
      </c>
      <c r="T67" s="282">
        <v>2098</v>
      </c>
      <c r="U67" s="282">
        <v>7392</v>
      </c>
      <c r="V67" s="282">
        <v>3638</v>
      </c>
      <c r="W67" s="282">
        <v>663</v>
      </c>
      <c r="X67" s="282">
        <v>1145</v>
      </c>
      <c r="Y67" s="282">
        <v>639</v>
      </c>
      <c r="Z67" s="260">
        <f>SUM(O67:Y67)</f>
        <v>17720</v>
      </c>
      <c r="AA67" s="282">
        <f>C67+O67</f>
        <v>1848</v>
      </c>
      <c r="AB67" s="257">
        <f t="shared" ref="AB67:AB76" si="162">D67+P67</f>
        <v>1814</v>
      </c>
      <c r="AC67" s="257">
        <f t="shared" ref="AC67:AC76" si="163">E67+Q67</f>
        <v>2259</v>
      </c>
      <c r="AD67" s="257">
        <f t="shared" ref="AD67:AD76" si="164">F67+R67</f>
        <v>2786</v>
      </c>
      <c r="AE67" s="257">
        <f t="shared" ref="AE67:AE76" si="165">G67+S67</f>
        <v>1726</v>
      </c>
      <c r="AF67" s="257">
        <f t="shared" ref="AF67:AF76" si="166">H67+T67</f>
        <v>7795</v>
      </c>
      <c r="AG67" s="257">
        <f t="shared" ref="AG67:AG76" si="167">I67+U67</f>
        <v>21472</v>
      </c>
      <c r="AH67" s="257">
        <f t="shared" ref="AH67:AH76" si="168">J67+V67</f>
        <v>13494</v>
      </c>
      <c r="AI67" s="257">
        <f t="shared" ref="AI67:AI76" si="169">K67+W67</f>
        <v>3455</v>
      </c>
      <c r="AJ67" s="257">
        <f t="shared" ref="AJ67:AJ76" si="170">L67+X67</f>
        <v>5327</v>
      </c>
      <c r="AK67" s="263">
        <f t="shared" ref="AK67:AK76" si="171">M67+Y67</f>
        <v>5971</v>
      </c>
      <c r="AL67" s="260">
        <f>SUM(AA67:AK67)</f>
        <v>67947</v>
      </c>
    </row>
    <row r="68" spans="1:38" x14ac:dyDescent="0.25">
      <c r="A68" s="498"/>
      <c r="B68" s="253" t="s">
        <v>126</v>
      </c>
      <c r="C68" s="259">
        <v>634</v>
      </c>
      <c r="D68" s="265">
        <v>577</v>
      </c>
      <c r="E68" s="265">
        <v>758</v>
      </c>
      <c r="F68" s="265">
        <v>1010</v>
      </c>
      <c r="G68" s="265">
        <v>590</v>
      </c>
      <c r="H68" s="261">
        <v>1683</v>
      </c>
      <c r="I68" s="261">
        <v>5246</v>
      </c>
      <c r="J68" s="261">
        <v>5171</v>
      </c>
      <c r="K68" s="261">
        <v>1487</v>
      </c>
      <c r="L68" s="261">
        <v>2374</v>
      </c>
      <c r="M68" s="261">
        <v>2743</v>
      </c>
      <c r="N68" s="251">
        <f t="shared" ref="N68:N76" si="172">SUM(C68:M68)</f>
        <v>22273</v>
      </c>
      <c r="O68" s="286">
        <v>84</v>
      </c>
      <c r="P68" s="286">
        <v>105</v>
      </c>
      <c r="Q68" s="286">
        <v>148</v>
      </c>
      <c r="R68" s="286">
        <v>195</v>
      </c>
      <c r="S68" s="286">
        <v>145</v>
      </c>
      <c r="T68" s="286">
        <v>562</v>
      </c>
      <c r="U68" s="286">
        <v>2254</v>
      </c>
      <c r="V68" s="286">
        <v>1271</v>
      </c>
      <c r="W68" s="286">
        <v>222</v>
      </c>
      <c r="X68" s="286">
        <v>343</v>
      </c>
      <c r="Y68" s="286">
        <v>162</v>
      </c>
      <c r="Z68" s="251">
        <f t="shared" ref="Z68:Z76" si="173">SUM(O68:Y68)</f>
        <v>5491</v>
      </c>
      <c r="AA68" s="286">
        <f t="shared" ref="AA68:AA76" si="174">C68+O68</f>
        <v>718</v>
      </c>
      <c r="AB68" s="261">
        <f t="shared" si="162"/>
        <v>682</v>
      </c>
      <c r="AC68" s="261">
        <f t="shared" si="163"/>
        <v>906</v>
      </c>
      <c r="AD68" s="261">
        <f t="shared" si="164"/>
        <v>1205</v>
      </c>
      <c r="AE68" s="261">
        <f t="shared" si="165"/>
        <v>735</v>
      </c>
      <c r="AF68" s="261">
        <f t="shared" si="166"/>
        <v>2245</v>
      </c>
      <c r="AG68" s="261">
        <f t="shared" si="167"/>
        <v>7500</v>
      </c>
      <c r="AH68" s="261">
        <f t="shared" si="168"/>
        <v>6442</v>
      </c>
      <c r="AI68" s="261">
        <f t="shared" si="169"/>
        <v>1709</v>
      </c>
      <c r="AJ68" s="261">
        <f t="shared" si="170"/>
        <v>2717</v>
      </c>
      <c r="AK68" s="258">
        <f t="shared" si="171"/>
        <v>2905</v>
      </c>
      <c r="AL68" s="251">
        <f t="shared" ref="AL68:AL76" si="175">SUM(AA68:AK68)</f>
        <v>27764</v>
      </c>
    </row>
    <row r="69" spans="1:38" x14ac:dyDescent="0.25">
      <c r="A69" s="498"/>
      <c r="B69" s="253" t="s">
        <v>127</v>
      </c>
      <c r="C69" s="259">
        <v>810</v>
      </c>
      <c r="D69" s="265">
        <v>818</v>
      </c>
      <c r="E69" s="261">
        <v>1098</v>
      </c>
      <c r="F69" s="261">
        <v>1412</v>
      </c>
      <c r="G69" s="265">
        <v>859</v>
      </c>
      <c r="H69" s="261">
        <v>1910</v>
      </c>
      <c r="I69" s="261">
        <v>5993</v>
      </c>
      <c r="J69" s="261">
        <v>8288</v>
      </c>
      <c r="K69" s="261">
        <v>2630</v>
      </c>
      <c r="L69" s="261">
        <v>4343</v>
      </c>
      <c r="M69" s="261">
        <v>5673</v>
      </c>
      <c r="N69" s="251">
        <f t="shared" si="172"/>
        <v>33834</v>
      </c>
      <c r="O69" s="286">
        <v>35</v>
      </c>
      <c r="P69" s="286">
        <v>72</v>
      </c>
      <c r="Q69" s="286">
        <v>109</v>
      </c>
      <c r="R69" s="286">
        <v>130</v>
      </c>
      <c r="S69" s="286">
        <v>85</v>
      </c>
      <c r="T69" s="286">
        <v>220</v>
      </c>
      <c r="U69" s="286">
        <v>1288</v>
      </c>
      <c r="V69" s="286">
        <v>850</v>
      </c>
      <c r="W69" s="286">
        <v>126</v>
      </c>
      <c r="X69" s="286">
        <v>301</v>
      </c>
      <c r="Y69" s="286">
        <v>180</v>
      </c>
      <c r="Z69" s="251">
        <f t="shared" si="173"/>
        <v>3396</v>
      </c>
      <c r="AA69" s="286">
        <f t="shared" si="174"/>
        <v>845</v>
      </c>
      <c r="AB69" s="261">
        <f t="shared" si="162"/>
        <v>890</v>
      </c>
      <c r="AC69" s="261">
        <f t="shared" si="163"/>
        <v>1207</v>
      </c>
      <c r="AD69" s="261">
        <f t="shared" si="164"/>
        <v>1542</v>
      </c>
      <c r="AE69" s="261">
        <f t="shared" si="165"/>
        <v>944</v>
      </c>
      <c r="AF69" s="261">
        <f t="shared" si="166"/>
        <v>2130</v>
      </c>
      <c r="AG69" s="261">
        <f t="shared" si="167"/>
        <v>7281</v>
      </c>
      <c r="AH69" s="261">
        <f t="shared" si="168"/>
        <v>9138</v>
      </c>
      <c r="AI69" s="261">
        <f t="shared" si="169"/>
        <v>2756</v>
      </c>
      <c r="AJ69" s="261">
        <f t="shared" si="170"/>
        <v>4644</v>
      </c>
      <c r="AK69" s="258">
        <f t="shared" si="171"/>
        <v>5853</v>
      </c>
      <c r="AL69" s="251">
        <f t="shared" si="175"/>
        <v>37230</v>
      </c>
    </row>
    <row r="70" spans="1:38" x14ac:dyDescent="0.25">
      <c r="A70" s="498"/>
      <c r="B70" s="253" t="s">
        <v>128</v>
      </c>
      <c r="C70" s="259">
        <v>799</v>
      </c>
      <c r="D70" s="265">
        <v>787</v>
      </c>
      <c r="E70" s="261">
        <v>983</v>
      </c>
      <c r="F70" s="261">
        <v>1348</v>
      </c>
      <c r="G70" s="265">
        <v>838</v>
      </c>
      <c r="H70" s="261">
        <v>1926</v>
      </c>
      <c r="I70" s="261">
        <v>5861</v>
      </c>
      <c r="J70" s="261">
        <v>6135</v>
      </c>
      <c r="K70" s="261">
        <v>1858</v>
      </c>
      <c r="L70" s="261">
        <v>2731</v>
      </c>
      <c r="M70" s="261">
        <v>3276</v>
      </c>
      <c r="N70" s="251">
        <f t="shared" si="172"/>
        <v>26542</v>
      </c>
      <c r="O70" s="286">
        <v>73</v>
      </c>
      <c r="P70" s="286">
        <v>150</v>
      </c>
      <c r="Q70" s="286">
        <v>196</v>
      </c>
      <c r="R70" s="286">
        <v>214</v>
      </c>
      <c r="S70" s="286">
        <v>142</v>
      </c>
      <c r="T70" s="286">
        <v>449</v>
      </c>
      <c r="U70" s="286">
        <v>2202</v>
      </c>
      <c r="V70" s="286">
        <v>1106</v>
      </c>
      <c r="W70" s="286">
        <v>173</v>
      </c>
      <c r="X70" s="286">
        <v>276</v>
      </c>
      <c r="Y70" s="286">
        <v>152</v>
      </c>
      <c r="Z70" s="251">
        <f t="shared" si="173"/>
        <v>5133</v>
      </c>
      <c r="AA70" s="286">
        <f t="shared" si="174"/>
        <v>872</v>
      </c>
      <c r="AB70" s="261">
        <f t="shared" si="162"/>
        <v>937</v>
      </c>
      <c r="AC70" s="261">
        <f t="shared" si="163"/>
        <v>1179</v>
      </c>
      <c r="AD70" s="261">
        <f t="shared" si="164"/>
        <v>1562</v>
      </c>
      <c r="AE70" s="261">
        <f t="shared" si="165"/>
        <v>980</v>
      </c>
      <c r="AF70" s="261">
        <f t="shared" si="166"/>
        <v>2375</v>
      </c>
      <c r="AG70" s="261">
        <f t="shared" si="167"/>
        <v>8063</v>
      </c>
      <c r="AH70" s="261">
        <f t="shared" si="168"/>
        <v>7241</v>
      </c>
      <c r="AI70" s="261">
        <f t="shared" si="169"/>
        <v>2031</v>
      </c>
      <c r="AJ70" s="261">
        <f t="shared" si="170"/>
        <v>3007</v>
      </c>
      <c r="AK70" s="258">
        <f t="shared" si="171"/>
        <v>3428</v>
      </c>
      <c r="AL70" s="251">
        <f t="shared" si="175"/>
        <v>31675</v>
      </c>
    </row>
    <row r="71" spans="1:38" x14ac:dyDescent="0.25">
      <c r="A71" s="498"/>
      <c r="B71" s="253" t="s">
        <v>129</v>
      </c>
      <c r="C71" s="259">
        <v>450</v>
      </c>
      <c r="D71" s="265">
        <v>444</v>
      </c>
      <c r="E71" s="265">
        <v>574</v>
      </c>
      <c r="F71" s="265">
        <v>841</v>
      </c>
      <c r="G71" s="265">
        <v>526</v>
      </c>
      <c r="H71" s="261">
        <v>1179</v>
      </c>
      <c r="I71" s="261">
        <v>3741</v>
      </c>
      <c r="J71" s="261">
        <v>5135</v>
      </c>
      <c r="K71" s="261">
        <v>1493</v>
      </c>
      <c r="L71" s="261">
        <v>2287</v>
      </c>
      <c r="M71" s="261">
        <v>2728</v>
      </c>
      <c r="N71" s="251">
        <f t="shared" si="172"/>
        <v>19398</v>
      </c>
      <c r="O71" s="286">
        <v>21</v>
      </c>
      <c r="P71" s="286">
        <v>44</v>
      </c>
      <c r="Q71" s="286">
        <v>43</v>
      </c>
      <c r="R71" s="286">
        <v>54</v>
      </c>
      <c r="S71" s="286">
        <v>34</v>
      </c>
      <c r="T71" s="286">
        <v>116</v>
      </c>
      <c r="U71" s="286">
        <v>548</v>
      </c>
      <c r="V71" s="286">
        <v>386</v>
      </c>
      <c r="W71" s="286">
        <v>93</v>
      </c>
      <c r="X71" s="286">
        <v>120</v>
      </c>
      <c r="Y71" s="286">
        <v>82</v>
      </c>
      <c r="Z71" s="251">
        <f t="shared" si="173"/>
        <v>1541</v>
      </c>
      <c r="AA71" s="286">
        <f t="shared" si="174"/>
        <v>471</v>
      </c>
      <c r="AB71" s="261">
        <f t="shared" si="162"/>
        <v>488</v>
      </c>
      <c r="AC71" s="261">
        <f t="shared" si="163"/>
        <v>617</v>
      </c>
      <c r="AD71" s="261">
        <f t="shared" si="164"/>
        <v>895</v>
      </c>
      <c r="AE71" s="261">
        <f t="shared" si="165"/>
        <v>560</v>
      </c>
      <c r="AF71" s="261">
        <f t="shared" si="166"/>
        <v>1295</v>
      </c>
      <c r="AG71" s="261">
        <f t="shared" si="167"/>
        <v>4289</v>
      </c>
      <c r="AH71" s="261">
        <f t="shared" si="168"/>
        <v>5521</v>
      </c>
      <c r="AI71" s="261">
        <f t="shared" si="169"/>
        <v>1586</v>
      </c>
      <c r="AJ71" s="261">
        <f t="shared" si="170"/>
        <v>2407</v>
      </c>
      <c r="AK71" s="258">
        <f t="shared" si="171"/>
        <v>2810</v>
      </c>
      <c r="AL71" s="251">
        <f t="shared" si="175"/>
        <v>20939</v>
      </c>
    </row>
    <row r="72" spans="1:38" x14ac:dyDescent="0.25">
      <c r="A72" s="498"/>
      <c r="B72" s="253" t="s">
        <v>130</v>
      </c>
      <c r="C72" s="255">
        <v>1476</v>
      </c>
      <c r="D72" s="261">
        <v>1366</v>
      </c>
      <c r="E72" s="261">
        <v>1797</v>
      </c>
      <c r="F72" s="261">
        <v>2394</v>
      </c>
      <c r="G72" s="261">
        <v>1454</v>
      </c>
      <c r="H72" s="261">
        <v>3735</v>
      </c>
      <c r="I72" s="261">
        <v>10993</v>
      </c>
      <c r="J72" s="261">
        <v>10824</v>
      </c>
      <c r="K72" s="261">
        <v>3138</v>
      </c>
      <c r="L72" s="261">
        <v>4700</v>
      </c>
      <c r="M72" s="261">
        <v>6108</v>
      </c>
      <c r="N72" s="251">
        <f t="shared" si="172"/>
        <v>47985</v>
      </c>
      <c r="O72" s="286">
        <v>272</v>
      </c>
      <c r="P72" s="286">
        <v>364</v>
      </c>
      <c r="Q72" s="286">
        <v>498</v>
      </c>
      <c r="R72" s="286">
        <v>542</v>
      </c>
      <c r="S72" s="286">
        <v>343</v>
      </c>
      <c r="T72" s="286">
        <v>1315</v>
      </c>
      <c r="U72" s="286">
        <v>5320</v>
      </c>
      <c r="V72" s="286">
        <v>2848</v>
      </c>
      <c r="W72" s="286">
        <v>560</v>
      </c>
      <c r="X72" s="286">
        <v>837</v>
      </c>
      <c r="Y72" s="286">
        <v>469</v>
      </c>
      <c r="Z72" s="251">
        <f t="shared" si="173"/>
        <v>13368</v>
      </c>
      <c r="AA72" s="286">
        <f t="shared" si="174"/>
        <v>1748</v>
      </c>
      <c r="AB72" s="261">
        <f t="shared" si="162"/>
        <v>1730</v>
      </c>
      <c r="AC72" s="261">
        <f t="shared" si="163"/>
        <v>2295</v>
      </c>
      <c r="AD72" s="261">
        <f t="shared" si="164"/>
        <v>2936</v>
      </c>
      <c r="AE72" s="261">
        <f t="shared" si="165"/>
        <v>1797</v>
      </c>
      <c r="AF72" s="261">
        <f t="shared" si="166"/>
        <v>5050</v>
      </c>
      <c r="AG72" s="261">
        <f t="shared" si="167"/>
        <v>16313</v>
      </c>
      <c r="AH72" s="261">
        <f t="shared" si="168"/>
        <v>13672</v>
      </c>
      <c r="AI72" s="261">
        <f t="shared" si="169"/>
        <v>3698</v>
      </c>
      <c r="AJ72" s="261">
        <f t="shared" si="170"/>
        <v>5537</v>
      </c>
      <c r="AK72" s="258">
        <f t="shared" si="171"/>
        <v>6577</v>
      </c>
      <c r="AL72" s="251">
        <f t="shared" si="175"/>
        <v>61353</v>
      </c>
    </row>
    <row r="73" spans="1:38" x14ac:dyDescent="0.25">
      <c r="A73" s="498"/>
      <c r="B73" s="253" t="s">
        <v>131</v>
      </c>
      <c r="C73" s="255">
        <v>1113</v>
      </c>
      <c r="D73" s="261">
        <v>1078</v>
      </c>
      <c r="E73" s="261">
        <v>1460</v>
      </c>
      <c r="F73" s="261">
        <v>1902</v>
      </c>
      <c r="G73" s="261">
        <v>1171</v>
      </c>
      <c r="H73" s="261">
        <v>2559</v>
      </c>
      <c r="I73" s="261">
        <v>7186</v>
      </c>
      <c r="J73" s="261">
        <v>7437</v>
      </c>
      <c r="K73" s="261">
        <v>2220</v>
      </c>
      <c r="L73" s="261">
        <v>3179</v>
      </c>
      <c r="M73" s="261">
        <v>3919</v>
      </c>
      <c r="N73" s="251">
        <f t="shared" si="172"/>
        <v>33224</v>
      </c>
      <c r="O73" s="286">
        <v>359</v>
      </c>
      <c r="P73" s="286">
        <v>526</v>
      </c>
      <c r="Q73" s="286">
        <v>654</v>
      </c>
      <c r="R73" s="286">
        <v>729</v>
      </c>
      <c r="S73" s="286">
        <v>427</v>
      </c>
      <c r="T73" s="286">
        <v>1349</v>
      </c>
      <c r="U73" s="286">
        <v>5096</v>
      </c>
      <c r="V73" s="286">
        <v>2596</v>
      </c>
      <c r="W73" s="286">
        <v>469</v>
      </c>
      <c r="X73" s="286">
        <v>721</v>
      </c>
      <c r="Y73" s="286">
        <v>405</v>
      </c>
      <c r="Z73" s="251">
        <f t="shared" si="173"/>
        <v>13331</v>
      </c>
      <c r="AA73" s="286">
        <f t="shared" si="174"/>
        <v>1472</v>
      </c>
      <c r="AB73" s="261">
        <f t="shared" si="162"/>
        <v>1604</v>
      </c>
      <c r="AC73" s="261">
        <f t="shared" si="163"/>
        <v>2114</v>
      </c>
      <c r="AD73" s="261">
        <f t="shared" si="164"/>
        <v>2631</v>
      </c>
      <c r="AE73" s="261">
        <f t="shared" si="165"/>
        <v>1598</v>
      </c>
      <c r="AF73" s="261">
        <f t="shared" si="166"/>
        <v>3908</v>
      </c>
      <c r="AG73" s="261">
        <f t="shared" si="167"/>
        <v>12282</v>
      </c>
      <c r="AH73" s="261">
        <f t="shared" si="168"/>
        <v>10033</v>
      </c>
      <c r="AI73" s="261">
        <f t="shared" si="169"/>
        <v>2689</v>
      </c>
      <c r="AJ73" s="261">
        <f t="shared" si="170"/>
        <v>3900</v>
      </c>
      <c r="AK73" s="258">
        <f t="shared" si="171"/>
        <v>4324</v>
      </c>
      <c r="AL73" s="251">
        <f t="shared" si="175"/>
        <v>46555</v>
      </c>
    </row>
    <row r="74" spans="1:38" x14ac:dyDescent="0.25">
      <c r="A74" s="498"/>
      <c r="B74" s="253" t="s">
        <v>132</v>
      </c>
      <c r="C74" s="259">
        <v>557</v>
      </c>
      <c r="D74" s="265">
        <v>491</v>
      </c>
      <c r="E74" s="265">
        <v>613</v>
      </c>
      <c r="F74" s="265">
        <v>799</v>
      </c>
      <c r="G74" s="265">
        <v>463</v>
      </c>
      <c r="H74" s="261">
        <v>1222</v>
      </c>
      <c r="I74" s="261">
        <v>3816</v>
      </c>
      <c r="J74" s="261">
        <v>3918</v>
      </c>
      <c r="K74" s="261">
        <v>1227</v>
      </c>
      <c r="L74" s="261">
        <v>1698</v>
      </c>
      <c r="M74" s="261">
        <v>2247</v>
      </c>
      <c r="N74" s="251">
        <f t="shared" si="172"/>
        <v>17051</v>
      </c>
      <c r="O74" s="286">
        <v>137</v>
      </c>
      <c r="P74" s="286">
        <v>191</v>
      </c>
      <c r="Q74" s="286">
        <v>217</v>
      </c>
      <c r="R74" s="286">
        <v>171</v>
      </c>
      <c r="S74" s="286">
        <v>112</v>
      </c>
      <c r="T74" s="286">
        <v>474</v>
      </c>
      <c r="U74" s="286">
        <v>1949</v>
      </c>
      <c r="V74" s="286">
        <v>1023</v>
      </c>
      <c r="W74" s="286">
        <v>199</v>
      </c>
      <c r="X74" s="286">
        <v>317</v>
      </c>
      <c r="Y74" s="286">
        <v>141</v>
      </c>
      <c r="Z74" s="251">
        <f t="shared" si="173"/>
        <v>4931</v>
      </c>
      <c r="AA74" s="286">
        <f t="shared" si="174"/>
        <v>694</v>
      </c>
      <c r="AB74" s="261">
        <f t="shared" si="162"/>
        <v>682</v>
      </c>
      <c r="AC74" s="261">
        <f t="shared" si="163"/>
        <v>830</v>
      </c>
      <c r="AD74" s="261">
        <f t="shared" si="164"/>
        <v>970</v>
      </c>
      <c r="AE74" s="261">
        <f t="shared" si="165"/>
        <v>575</v>
      </c>
      <c r="AF74" s="261">
        <f t="shared" si="166"/>
        <v>1696</v>
      </c>
      <c r="AG74" s="261">
        <f t="shared" si="167"/>
        <v>5765</v>
      </c>
      <c r="AH74" s="261">
        <f t="shared" si="168"/>
        <v>4941</v>
      </c>
      <c r="AI74" s="261">
        <f t="shared" si="169"/>
        <v>1426</v>
      </c>
      <c r="AJ74" s="261">
        <f t="shared" si="170"/>
        <v>2015</v>
      </c>
      <c r="AK74" s="258">
        <f t="shared" si="171"/>
        <v>2388</v>
      </c>
      <c r="AL74" s="251">
        <f t="shared" si="175"/>
        <v>21982</v>
      </c>
    </row>
    <row r="75" spans="1:38" x14ac:dyDescent="0.25">
      <c r="A75" s="498"/>
      <c r="B75" s="253" t="s">
        <v>134</v>
      </c>
      <c r="C75" s="259">
        <v>523</v>
      </c>
      <c r="D75" s="265">
        <v>539</v>
      </c>
      <c r="E75" s="265">
        <v>696</v>
      </c>
      <c r="F75" s="265">
        <v>970</v>
      </c>
      <c r="G75" s="265">
        <v>613</v>
      </c>
      <c r="H75" s="261">
        <v>1464</v>
      </c>
      <c r="I75" s="261">
        <v>4408</v>
      </c>
      <c r="J75" s="261">
        <v>5191</v>
      </c>
      <c r="K75" s="261">
        <v>1479</v>
      </c>
      <c r="L75" s="261">
        <v>2209</v>
      </c>
      <c r="M75" s="261">
        <v>2705</v>
      </c>
      <c r="N75" s="251">
        <f t="shared" si="172"/>
        <v>20797</v>
      </c>
      <c r="O75" s="286">
        <v>65</v>
      </c>
      <c r="P75" s="286">
        <v>88</v>
      </c>
      <c r="Q75" s="286">
        <v>127</v>
      </c>
      <c r="R75" s="286">
        <v>192</v>
      </c>
      <c r="S75" s="286">
        <v>107</v>
      </c>
      <c r="T75" s="286">
        <v>381</v>
      </c>
      <c r="U75" s="286">
        <v>1390</v>
      </c>
      <c r="V75" s="286">
        <v>702</v>
      </c>
      <c r="W75" s="286">
        <v>97</v>
      </c>
      <c r="X75" s="286">
        <v>200</v>
      </c>
      <c r="Y75" s="286">
        <v>131</v>
      </c>
      <c r="Z75" s="251">
        <f t="shared" si="173"/>
        <v>3480</v>
      </c>
      <c r="AA75" s="286">
        <f t="shared" si="174"/>
        <v>588</v>
      </c>
      <c r="AB75" s="261">
        <f t="shared" si="162"/>
        <v>627</v>
      </c>
      <c r="AC75" s="261">
        <f t="shared" si="163"/>
        <v>823</v>
      </c>
      <c r="AD75" s="261">
        <f t="shared" si="164"/>
        <v>1162</v>
      </c>
      <c r="AE75" s="261">
        <f t="shared" si="165"/>
        <v>720</v>
      </c>
      <c r="AF75" s="261">
        <f t="shared" si="166"/>
        <v>1845</v>
      </c>
      <c r="AG75" s="261">
        <f t="shared" si="167"/>
        <v>5798</v>
      </c>
      <c r="AH75" s="261">
        <f t="shared" si="168"/>
        <v>5893</v>
      </c>
      <c r="AI75" s="261">
        <f t="shared" si="169"/>
        <v>1576</v>
      </c>
      <c r="AJ75" s="261">
        <f t="shared" si="170"/>
        <v>2409</v>
      </c>
      <c r="AK75" s="258">
        <f t="shared" si="171"/>
        <v>2836</v>
      </c>
      <c r="AL75" s="251">
        <f t="shared" si="175"/>
        <v>24277</v>
      </c>
    </row>
    <row r="76" spans="1:38" x14ac:dyDescent="0.25">
      <c r="A76" s="498"/>
      <c r="B76" s="253" t="s">
        <v>133</v>
      </c>
      <c r="C76" s="259">
        <v>501</v>
      </c>
      <c r="D76" s="265">
        <v>513</v>
      </c>
      <c r="E76" s="265">
        <v>656</v>
      </c>
      <c r="F76" s="265">
        <v>819</v>
      </c>
      <c r="G76" s="265">
        <v>530</v>
      </c>
      <c r="H76" s="261">
        <v>1176</v>
      </c>
      <c r="I76" s="261">
        <v>4024</v>
      </c>
      <c r="J76" s="261">
        <v>4809</v>
      </c>
      <c r="K76" s="261">
        <v>1459</v>
      </c>
      <c r="L76" s="261">
        <v>2151</v>
      </c>
      <c r="M76" s="261">
        <v>2934</v>
      </c>
      <c r="N76" s="251">
        <f t="shared" si="172"/>
        <v>19572</v>
      </c>
      <c r="O76" s="286">
        <v>21</v>
      </c>
      <c r="P76" s="286">
        <v>24</v>
      </c>
      <c r="Q76" s="286">
        <v>30</v>
      </c>
      <c r="R76" s="286">
        <v>34</v>
      </c>
      <c r="S76" s="286">
        <v>24</v>
      </c>
      <c r="T76" s="286">
        <v>108</v>
      </c>
      <c r="U76" s="286">
        <v>574</v>
      </c>
      <c r="V76" s="286">
        <v>341</v>
      </c>
      <c r="W76" s="286">
        <v>87</v>
      </c>
      <c r="X76" s="286">
        <v>151</v>
      </c>
      <c r="Y76" s="286">
        <v>47</v>
      </c>
      <c r="Z76" s="251">
        <f t="shared" si="173"/>
        <v>1441</v>
      </c>
      <c r="AA76" s="286">
        <f t="shared" si="174"/>
        <v>522</v>
      </c>
      <c r="AB76" s="261">
        <f t="shared" si="162"/>
        <v>537</v>
      </c>
      <c r="AC76" s="261">
        <f t="shared" si="163"/>
        <v>686</v>
      </c>
      <c r="AD76" s="261">
        <f t="shared" si="164"/>
        <v>853</v>
      </c>
      <c r="AE76" s="261">
        <f t="shared" si="165"/>
        <v>554</v>
      </c>
      <c r="AF76" s="261">
        <f t="shared" si="166"/>
        <v>1284</v>
      </c>
      <c r="AG76" s="261">
        <f t="shared" si="167"/>
        <v>4598</v>
      </c>
      <c r="AH76" s="261">
        <f t="shared" si="168"/>
        <v>5150</v>
      </c>
      <c r="AI76" s="261">
        <f t="shared" si="169"/>
        <v>1546</v>
      </c>
      <c r="AJ76" s="261">
        <f t="shared" si="170"/>
        <v>2302</v>
      </c>
      <c r="AK76" s="258">
        <f t="shared" si="171"/>
        <v>2981</v>
      </c>
      <c r="AL76" s="251">
        <f t="shared" si="175"/>
        <v>21013</v>
      </c>
    </row>
    <row r="77" spans="1:38" x14ac:dyDescent="0.25">
      <c r="A77" s="268"/>
      <c r="B77" s="256" t="s">
        <v>122</v>
      </c>
      <c r="C77" s="217">
        <f>SUM(C67:C76)</f>
        <v>8399</v>
      </c>
      <c r="D77" s="213">
        <f t="shared" ref="D77" si="176">SUM(D67:D76)</f>
        <v>8019</v>
      </c>
      <c r="E77" s="213">
        <f t="shared" ref="E77" si="177">SUM(E67:E76)</f>
        <v>10376</v>
      </c>
      <c r="F77" s="213">
        <f t="shared" ref="F77" si="178">SUM(F67:F76)</f>
        <v>13706</v>
      </c>
      <c r="G77" s="213">
        <f t="shared" ref="G77" si="179">SUM(G67:G76)</f>
        <v>8438</v>
      </c>
      <c r="H77" s="213">
        <f t="shared" ref="H77" si="180">SUM(H67:H76)</f>
        <v>22551</v>
      </c>
      <c r="I77" s="213">
        <f t="shared" ref="I77" si="181">SUM(I67:I76)</f>
        <v>65348</v>
      </c>
      <c r="J77" s="213">
        <f t="shared" ref="J77" si="182">SUM(J67:J76)</f>
        <v>66764</v>
      </c>
      <c r="K77" s="213">
        <f t="shared" ref="K77" si="183">SUM(K67:K76)</f>
        <v>19783</v>
      </c>
      <c r="L77" s="213">
        <f t="shared" ref="L77" si="184">SUM(L67:L76)</f>
        <v>29854</v>
      </c>
      <c r="M77" s="213">
        <f t="shared" ref="M77" si="185">SUM(M67:M76)</f>
        <v>37665</v>
      </c>
      <c r="N77" s="372">
        <f>SUM(N67:N76)</f>
        <v>290903</v>
      </c>
      <c r="O77" s="213">
        <f>SUM(O67:O76)</f>
        <v>1379</v>
      </c>
      <c r="P77" s="213">
        <f t="shared" ref="P77" si="186">SUM(P67:P76)</f>
        <v>1972</v>
      </c>
      <c r="Q77" s="213">
        <f t="shared" ref="Q77" si="187">SUM(Q67:Q76)</f>
        <v>2540</v>
      </c>
      <c r="R77" s="213">
        <f t="shared" ref="R77" si="188">SUM(R67:R76)</f>
        <v>2836</v>
      </c>
      <c r="S77" s="213">
        <f t="shared" ref="S77" si="189">SUM(S67:S76)</f>
        <v>1751</v>
      </c>
      <c r="T77" s="213">
        <f t="shared" ref="T77" si="190">SUM(T67:T76)</f>
        <v>7072</v>
      </c>
      <c r="U77" s="213">
        <f t="shared" ref="U77" si="191">SUM(U67:U76)</f>
        <v>28013</v>
      </c>
      <c r="V77" s="213">
        <f t="shared" ref="V77" si="192">SUM(V67:V76)</f>
        <v>14761</v>
      </c>
      <c r="W77" s="213">
        <f t="shared" ref="W77" si="193">SUM(W67:W76)</f>
        <v>2689</v>
      </c>
      <c r="X77" s="213">
        <f t="shared" ref="X77" si="194">SUM(X67:X76)</f>
        <v>4411</v>
      </c>
      <c r="Y77" s="213">
        <f t="shared" ref="Y77" si="195">SUM(Y67:Y76)</f>
        <v>2408</v>
      </c>
      <c r="Z77" s="372">
        <f t="shared" ref="Z77" si="196">SUM(Z67:Z76)</f>
        <v>69832</v>
      </c>
      <c r="AA77" s="282">
        <f>SUM(AA67:AA76)</f>
        <v>9778</v>
      </c>
      <c r="AB77" s="257">
        <f t="shared" ref="AB77" si="197">SUM(AB67:AB76)</f>
        <v>9991</v>
      </c>
      <c r="AC77" s="257">
        <f t="shared" ref="AC77" si="198">SUM(AC67:AC76)</f>
        <v>12916</v>
      </c>
      <c r="AD77" s="257">
        <f t="shared" ref="AD77" si="199">SUM(AD67:AD76)</f>
        <v>16542</v>
      </c>
      <c r="AE77" s="257">
        <f t="shared" ref="AE77" si="200">SUM(AE67:AE76)</f>
        <v>10189</v>
      </c>
      <c r="AF77" s="257">
        <f t="shared" ref="AF77" si="201">SUM(AF67:AF76)</f>
        <v>29623</v>
      </c>
      <c r="AG77" s="257">
        <f t="shared" ref="AG77" si="202">SUM(AG67:AG76)</f>
        <v>93361</v>
      </c>
      <c r="AH77" s="257">
        <f t="shared" ref="AH77" si="203">SUM(AH67:AH76)</f>
        <v>81525</v>
      </c>
      <c r="AI77" s="257">
        <f t="shared" ref="AI77" si="204">SUM(AI67:AI76)</f>
        <v>22472</v>
      </c>
      <c r="AJ77" s="257">
        <f t="shared" ref="AJ77" si="205">SUM(AJ67:AJ76)</f>
        <v>34265</v>
      </c>
      <c r="AK77" s="263">
        <f t="shared" ref="AK77" si="206">SUM(AK67:AK76)</f>
        <v>40073</v>
      </c>
      <c r="AL77" s="260">
        <f t="shared" ref="AL77" si="207">SUM(AL67:AL76)</f>
        <v>360735</v>
      </c>
    </row>
    <row r="78" spans="1:38" x14ac:dyDescent="0.25">
      <c r="A78" s="497" t="s">
        <v>203</v>
      </c>
      <c r="B78" s="105" t="s">
        <v>125</v>
      </c>
      <c r="C78" s="88">
        <v>1553</v>
      </c>
      <c r="D78" s="107">
        <v>1412</v>
      </c>
      <c r="E78" s="107">
        <v>1724</v>
      </c>
      <c r="F78" s="107">
        <v>2208</v>
      </c>
      <c r="G78" s="107">
        <v>1364</v>
      </c>
      <c r="H78" s="107">
        <v>5751</v>
      </c>
      <c r="I78" s="107">
        <v>14164</v>
      </c>
      <c r="J78" s="107">
        <v>9619</v>
      </c>
      <c r="K78" s="107">
        <v>2838</v>
      </c>
      <c r="L78" s="107">
        <v>4182</v>
      </c>
      <c r="M78" s="107">
        <v>5273</v>
      </c>
      <c r="N78" s="260">
        <f>SUM(C78:M78)</f>
        <v>50088</v>
      </c>
      <c r="O78" s="81">
        <v>317</v>
      </c>
      <c r="P78" s="81">
        <v>418</v>
      </c>
      <c r="Q78" s="81">
        <v>569</v>
      </c>
      <c r="R78" s="81">
        <v>612</v>
      </c>
      <c r="S78" s="81">
        <v>352</v>
      </c>
      <c r="T78" s="107">
        <v>2092</v>
      </c>
      <c r="U78" s="107">
        <v>7571</v>
      </c>
      <c r="V78" s="107">
        <v>3778</v>
      </c>
      <c r="W78" s="81">
        <v>704</v>
      </c>
      <c r="X78" s="107">
        <v>1145</v>
      </c>
      <c r="Y78" s="81">
        <v>669</v>
      </c>
      <c r="Z78" s="260">
        <f>SUM(O78:Y78)</f>
        <v>18227</v>
      </c>
      <c r="AA78" s="282">
        <f>C78+O78</f>
        <v>1870</v>
      </c>
      <c r="AB78" s="107">
        <f t="shared" ref="AB78:AB87" si="208">D78+P78</f>
        <v>1830</v>
      </c>
      <c r="AC78" s="107">
        <f t="shared" ref="AC78:AC87" si="209">E78+Q78</f>
        <v>2293</v>
      </c>
      <c r="AD78" s="107">
        <f t="shared" ref="AD78:AD87" si="210">F78+R78</f>
        <v>2820</v>
      </c>
      <c r="AE78" s="107">
        <f t="shared" ref="AE78:AE87" si="211">G78+S78</f>
        <v>1716</v>
      </c>
      <c r="AF78" s="107">
        <f t="shared" ref="AF78:AF87" si="212">H78+T78</f>
        <v>7843</v>
      </c>
      <c r="AG78" s="107">
        <f t="shared" ref="AG78:AG87" si="213">I78+U78</f>
        <v>21735</v>
      </c>
      <c r="AH78" s="107">
        <f t="shared" ref="AH78:AH87" si="214">J78+V78</f>
        <v>13397</v>
      </c>
      <c r="AI78" s="107">
        <f t="shared" ref="AI78:AI87" si="215">K78+W78</f>
        <v>3542</v>
      </c>
      <c r="AJ78" s="107">
        <f t="shared" ref="AJ78:AJ87" si="216">L78+X78</f>
        <v>5327</v>
      </c>
      <c r="AK78" s="120">
        <f t="shared" ref="AK78:AK87" si="217">M78+Y78</f>
        <v>5942</v>
      </c>
      <c r="AL78" s="260">
        <f>SUM(AA78:AK78)</f>
        <v>68315</v>
      </c>
    </row>
    <row r="79" spans="1:38" x14ac:dyDescent="0.25">
      <c r="A79" s="498"/>
      <c r="B79" s="86" t="s">
        <v>126</v>
      </c>
      <c r="C79" s="113">
        <v>643</v>
      </c>
      <c r="D79" s="121">
        <v>583</v>
      </c>
      <c r="E79" s="121">
        <v>748</v>
      </c>
      <c r="F79" s="121">
        <v>991</v>
      </c>
      <c r="G79" s="121">
        <v>614</v>
      </c>
      <c r="H79" s="117">
        <v>1669</v>
      </c>
      <c r="I79" s="117">
        <v>5271</v>
      </c>
      <c r="J79" s="117">
        <v>5037</v>
      </c>
      <c r="K79" s="117">
        <v>1530</v>
      </c>
      <c r="L79" s="117">
        <v>2347</v>
      </c>
      <c r="M79" s="117">
        <v>2760</v>
      </c>
      <c r="N79" s="251">
        <f t="shared" ref="N79:N87" si="218">SUM(C79:M79)</f>
        <v>22193</v>
      </c>
      <c r="O79" s="265">
        <v>84</v>
      </c>
      <c r="P79" s="121">
        <v>106</v>
      </c>
      <c r="Q79" s="121">
        <v>154</v>
      </c>
      <c r="R79" s="121">
        <v>201</v>
      </c>
      <c r="S79" s="121">
        <v>149</v>
      </c>
      <c r="T79" s="121">
        <v>556</v>
      </c>
      <c r="U79" s="117">
        <v>2296</v>
      </c>
      <c r="V79" s="117">
        <v>1309</v>
      </c>
      <c r="W79" s="121">
        <v>235</v>
      </c>
      <c r="X79" s="121">
        <v>340</v>
      </c>
      <c r="Y79" s="121">
        <v>158</v>
      </c>
      <c r="Z79" s="251">
        <f t="shared" ref="Z79:Z87" si="219">SUM(O79:Y79)</f>
        <v>5588</v>
      </c>
      <c r="AA79" s="286">
        <f t="shared" ref="AA79:AA87" si="220">C79+O79</f>
        <v>727</v>
      </c>
      <c r="AB79" s="117">
        <f t="shared" si="208"/>
        <v>689</v>
      </c>
      <c r="AC79" s="117">
        <f t="shared" si="209"/>
        <v>902</v>
      </c>
      <c r="AD79" s="117">
        <f t="shared" si="210"/>
        <v>1192</v>
      </c>
      <c r="AE79" s="117">
        <f t="shared" si="211"/>
        <v>763</v>
      </c>
      <c r="AF79" s="117">
        <f t="shared" si="212"/>
        <v>2225</v>
      </c>
      <c r="AG79" s="117">
        <f t="shared" si="213"/>
        <v>7567</v>
      </c>
      <c r="AH79" s="117">
        <f t="shared" si="214"/>
        <v>6346</v>
      </c>
      <c r="AI79" s="117">
        <f t="shared" si="215"/>
        <v>1765</v>
      </c>
      <c r="AJ79" s="117">
        <f t="shared" si="216"/>
        <v>2687</v>
      </c>
      <c r="AK79" s="111">
        <f t="shared" si="217"/>
        <v>2918</v>
      </c>
      <c r="AL79" s="251">
        <f t="shared" ref="AL79:AL87" si="221">SUM(AA79:AK79)</f>
        <v>27781</v>
      </c>
    </row>
    <row r="80" spans="1:38" x14ac:dyDescent="0.25">
      <c r="A80" s="498"/>
      <c r="B80" s="86" t="s">
        <v>127</v>
      </c>
      <c r="C80" s="113">
        <v>816</v>
      </c>
      <c r="D80" s="121">
        <v>847</v>
      </c>
      <c r="E80" s="117">
        <v>1082</v>
      </c>
      <c r="F80" s="117">
        <v>1405</v>
      </c>
      <c r="G80" s="121">
        <v>872</v>
      </c>
      <c r="H80" s="117">
        <v>1883</v>
      </c>
      <c r="I80" s="117">
        <v>6034</v>
      </c>
      <c r="J80" s="117">
        <v>8070</v>
      </c>
      <c r="K80" s="117">
        <v>2709</v>
      </c>
      <c r="L80" s="117">
        <v>4328</v>
      </c>
      <c r="M80" s="117">
        <v>5653</v>
      </c>
      <c r="N80" s="251">
        <f t="shared" si="218"/>
        <v>33699</v>
      </c>
      <c r="O80" s="265">
        <v>35</v>
      </c>
      <c r="P80" s="121">
        <v>74</v>
      </c>
      <c r="Q80" s="121">
        <v>114</v>
      </c>
      <c r="R80" s="121">
        <v>134</v>
      </c>
      <c r="S80" s="121">
        <v>83</v>
      </c>
      <c r="T80" s="121">
        <v>221</v>
      </c>
      <c r="U80" s="117">
        <v>1329</v>
      </c>
      <c r="V80" s="121">
        <v>874</v>
      </c>
      <c r="W80" s="121">
        <v>143</v>
      </c>
      <c r="X80" s="121">
        <v>303</v>
      </c>
      <c r="Y80" s="121">
        <v>194</v>
      </c>
      <c r="Z80" s="251">
        <f t="shared" si="219"/>
        <v>3504</v>
      </c>
      <c r="AA80" s="286">
        <f t="shared" si="220"/>
        <v>851</v>
      </c>
      <c r="AB80" s="117">
        <f t="shared" si="208"/>
        <v>921</v>
      </c>
      <c r="AC80" s="117">
        <f t="shared" si="209"/>
        <v>1196</v>
      </c>
      <c r="AD80" s="117">
        <f t="shared" si="210"/>
        <v>1539</v>
      </c>
      <c r="AE80" s="117">
        <f t="shared" si="211"/>
        <v>955</v>
      </c>
      <c r="AF80" s="117">
        <f t="shared" si="212"/>
        <v>2104</v>
      </c>
      <c r="AG80" s="117">
        <f t="shared" si="213"/>
        <v>7363</v>
      </c>
      <c r="AH80" s="117">
        <f t="shared" si="214"/>
        <v>8944</v>
      </c>
      <c r="AI80" s="117">
        <f t="shared" si="215"/>
        <v>2852</v>
      </c>
      <c r="AJ80" s="117">
        <f t="shared" si="216"/>
        <v>4631</v>
      </c>
      <c r="AK80" s="111">
        <f t="shared" si="217"/>
        <v>5847</v>
      </c>
      <c r="AL80" s="251">
        <f t="shared" si="221"/>
        <v>37203</v>
      </c>
    </row>
    <row r="81" spans="1:38" x14ac:dyDescent="0.25">
      <c r="A81" s="498"/>
      <c r="B81" s="86" t="s">
        <v>128</v>
      </c>
      <c r="C81" s="113">
        <v>810</v>
      </c>
      <c r="D81" s="121">
        <v>789</v>
      </c>
      <c r="E81" s="117">
        <v>990</v>
      </c>
      <c r="F81" s="117">
        <v>1340</v>
      </c>
      <c r="G81" s="121">
        <v>840</v>
      </c>
      <c r="H81" s="117">
        <v>1890</v>
      </c>
      <c r="I81" s="117">
        <v>5943</v>
      </c>
      <c r="J81" s="117">
        <v>5961</v>
      </c>
      <c r="K81" s="117">
        <v>1904</v>
      </c>
      <c r="L81" s="117">
        <v>2770</v>
      </c>
      <c r="M81" s="117">
        <v>3258</v>
      </c>
      <c r="N81" s="251">
        <f t="shared" si="218"/>
        <v>26495</v>
      </c>
      <c r="O81" s="265">
        <v>74</v>
      </c>
      <c r="P81" s="121">
        <v>148</v>
      </c>
      <c r="Q81" s="121">
        <v>213</v>
      </c>
      <c r="R81" s="121">
        <v>231</v>
      </c>
      <c r="S81" s="121">
        <v>150</v>
      </c>
      <c r="T81" s="121">
        <v>454</v>
      </c>
      <c r="U81" s="117">
        <v>2261</v>
      </c>
      <c r="V81" s="117">
        <v>1183</v>
      </c>
      <c r="W81" s="121">
        <v>176</v>
      </c>
      <c r="X81" s="121">
        <v>282</v>
      </c>
      <c r="Y81" s="121">
        <v>152</v>
      </c>
      <c r="Z81" s="251">
        <f t="shared" si="219"/>
        <v>5324</v>
      </c>
      <c r="AA81" s="286">
        <f t="shared" si="220"/>
        <v>884</v>
      </c>
      <c r="AB81" s="117">
        <f t="shared" si="208"/>
        <v>937</v>
      </c>
      <c r="AC81" s="117">
        <f t="shared" si="209"/>
        <v>1203</v>
      </c>
      <c r="AD81" s="117">
        <f t="shared" si="210"/>
        <v>1571</v>
      </c>
      <c r="AE81" s="117">
        <f t="shared" si="211"/>
        <v>990</v>
      </c>
      <c r="AF81" s="117">
        <f t="shared" si="212"/>
        <v>2344</v>
      </c>
      <c r="AG81" s="117">
        <f t="shared" si="213"/>
        <v>8204</v>
      </c>
      <c r="AH81" s="117">
        <f t="shared" si="214"/>
        <v>7144</v>
      </c>
      <c r="AI81" s="117">
        <f t="shared" si="215"/>
        <v>2080</v>
      </c>
      <c r="AJ81" s="117">
        <f t="shared" si="216"/>
        <v>3052</v>
      </c>
      <c r="AK81" s="111">
        <f t="shared" si="217"/>
        <v>3410</v>
      </c>
      <c r="AL81" s="251">
        <f t="shared" si="221"/>
        <v>31819</v>
      </c>
    </row>
    <row r="82" spans="1:38" x14ac:dyDescent="0.25">
      <c r="A82" s="498"/>
      <c r="B82" s="86" t="s">
        <v>129</v>
      </c>
      <c r="C82" s="113">
        <v>454</v>
      </c>
      <c r="D82" s="121">
        <v>451</v>
      </c>
      <c r="E82" s="121">
        <v>597</v>
      </c>
      <c r="F82" s="121">
        <v>808</v>
      </c>
      <c r="G82" s="121">
        <v>513</v>
      </c>
      <c r="H82" s="117">
        <v>1166</v>
      </c>
      <c r="I82" s="117">
        <v>3773</v>
      </c>
      <c r="J82" s="117">
        <v>4982</v>
      </c>
      <c r="K82" s="117">
        <v>1543</v>
      </c>
      <c r="L82" s="117">
        <v>2272</v>
      </c>
      <c r="M82" s="117">
        <v>2771</v>
      </c>
      <c r="N82" s="251">
        <f t="shared" si="218"/>
        <v>19330</v>
      </c>
      <c r="O82" s="265">
        <v>21</v>
      </c>
      <c r="P82" s="121">
        <v>47</v>
      </c>
      <c r="Q82" s="121">
        <v>45</v>
      </c>
      <c r="R82" s="121">
        <v>57</v>
      </c>
      <c r="S82" s="121">
        <v>30</v>
      </c>
      <c r="T82" s="121">
        <v>118</v>
      </c>
      <c r="U82" s="121">
        <v>557</v>
      </c>
      <c r="V82" s="121">
        <v>390</v>
      </c>
      <c r="W82" s="121">
        <v>106</v>
      </c>
      <c r="X82" s="121">
        <v>120</v>
      </c>
      <c r="Y82" s="121">
        <v>89</v>
      </c>
      <c r="Z82" s="251">
        <f t="shared" si="219"/>
        <v>1580</v>
      </c>
      <c r="AA82" s="286">
        <f t="shared" si="220"/>
        <v>475</v>
      </c>
      <c r="AB82" s="117">
        <f t="shared" si="208"/>
        <v>498</v>
      </c>
      <c r="AC82" s="117">
        <f t="shared" si="209"/>
        <v>642</v>
      </c>
      <c r="AD82" s="117">
        <f t="shared" si="210"/>
        <v>865</v>
      </c>
      <c r="AE82" s="117">
        <f t="shared" si="211"/>
        <v>543</v>
      </c>
      <c r="AF82" s="117">
        <f t="shared" si="212"/>
        <v>1284</v>
      </c>
      <c r="AG82" s="117">
        <f t="shared" si="213"/>
        <v>4330</v>
      </c>
      <c r="AH82" s="117">
        <f t="shared" si="214"/>
        <v>5372</v>
      </c>
      <c r="AI82" s="117">
        <f t="shared" si="215"/>
        <v>1649</v>
      </c>
      <c r="AJ82" s="117">
        <f t="shared" si="216"/>
        <v>2392</v>
      </c>
      <c r="AK82" s="111">
        <f t="shared" si="217"/>
        <v>2860</v>
      </c>
      <c r="AL82" s="251">
        <f t="shared" si="221"/>
        <v>20910</v>
      </c>
    </row>
    <row r="83" spans="1:38" x14ac:dyDescent="0.25">
      <c r="A83" s="498"/>
      <c r="B83" s="86" t="s">
        <v>130</v>
      </c>
      <c r="C83" s="100">
        <v>1491</v>
      </c>
      <c r="D83" s="117">
        <v>1388</v>
      </c>
      <c r="E83" s="117">
        <v>1784</v>
      </c>
      <c r="F83" s="117">
        <v>2376</v>
      </c>
      <c r="G83" s="117">
        <v>1486</v>
      </c>
      <c r="H83" s="117">
        <v>3708</v>
      </c>
      <c r="I83" s="117">
        <v>11028</v>
      </c>
      <c r="J83" s="117">
        <v>10561</v>
      </c>
      <c r="K83" s="117">
        <v>3246</v>
      </c>
      <c r="L83" s="117">
        <v>4710</v>
      </c>
      <c r="M83" s="117">
        <v>6086</v>
      </c>
      <c r="N83" s="251">
        <f t="shared" si="218"/>
        <v>47864</v>
      </c>
      <c r="O83" s="265">
        <v>277</v>
      </c>
      <c r="P83" s="121">
        <v>376</v>
      </c>
      <c r="Q83" s="121">
        <v>530</v>
      </c>
      <c r="R83" s="121">
        <v>563</v>
      </c>
      <c r="S83" s="121">
        <v>372</v>
      </c>
      <c r="T83" s="117">
        <v>1323</v>
      </c>
      <c r="U83" s="117">
        <v>5478</v>
      </c>
      <c r="V83" s="117">
        <v>2989</v>
      </c>
      <c r="W83" s="121">
        <v>579</v>
      </c>
      <c r="X83" s="121">
        <v>858</v>
      </c>
      <c r="Y83" s="121">
        <v>491</v>
      </c>
      <c r="Z83" s="251">
        <f t="shared" si="219"/>
        <v>13836</v>
      </c>
      <c r="AA83" s="286">
        <f t="shared" si="220"/>
        <v>1768</v>
      </c>
      <c r="AB83" s="117">
        <f t="shared" si="208"/>
        <v>1764</v>
      </c>
      <c r="AC83" s="117">
        <f t="shared" si="209"/>
        <v>2314</v>
      </c>
      <c r="AD83" s="117">
        <f t="shared" si="210"/>
        <v>2939</v>
      </c>
      <c r="AE83" s="117">
        <f t="shared" si="211"/>
        <v>1858</v>
      </c>
      <c r="AF83" s="117">
        <f t="shared" si="212"/>
        <v>5031</v>
      </c>
      <c r="AG83" s="117">
        <f t="shared" si="213"/>
        <v>16506</v>
      </c>
      <c r="AH83" s="117">
        <f t="shared" si="214"/>
        <v>13550</v>
      </c>
      <c r="AI83" s="117">
        <f t="shared" si="215"/>
        <v>3825</v>
      </c>
      <c r="AJ83" s="117">
        <f t="shared" si="216"/>
        <v>5568</v>
      </c>
      <c r="AK83" s="111">
        <f t="shared" si="217"/>
        <v>6577</v>
      </c>
      <c r="AL83" s="251">
        <f t="shared" si="221"/>
        <v>61700</v>
      </c>
    </row>
    <row r="84" spans="1:38" x14ac:dyDescent="0.25">
      <c r="A84" s="498"/>
      <c r="B84" s="86" t="s">
        <v>131</v>
      </c>
      <c r="C84" s="100">
        <v>1124</v>
      </c>
      <c r="D84" s="117">
        <v>1108</v>
      </c>
      <c r="E84" s="117">
        <v>1439</v>
      </c>
      <c r="F84" s="117">
        <v>1917</v>
      </c>
      <c r="G84" s="117">
        <v>1151</v>
      </c>
      <c r="H84" s="117">
        <v>2560</v>
      </c>
      <c r="I84" s="117">
        <v>7234</v>
      </c>
      <c r="J84" s="117">
        <v>7235</v>
      </c>
      <c r="K84" s="117">
        <v>2278</v>
      </c>
      <c r="L84" s="117">
        <v>3189</v>
      </c>
      <c r="M84" s="117">
        <v>3854</v>
      </c>
      <c r="N84" s="251">
        <f t="shared" si="218"/>
        <v>33089</v>
      </c>
      <c r="O84" s="265">
        <v>366</v>
      </c>
      <c r="P84" s="121">
        <v>547</v>
      </c>
      <c r="Q84" s="121">
        <v>710</v>
      </c>
      <c r="R84" s="121">
        <v>771</v>
      </c>
      <c r="S84" s="121">
        <v>463</v>
      </c>
      <c r="T84" s="117">
        <v>1365</v>
      </c>
      <c r="U84" s="117">
        <v>5289</v>
      </c>
      <c r="V84" s="117">
        <v>2743</v>
      </c>
      <c r="W84" s="121">
        <v>509</v>
      </c>
      <c r="X84" s="121">
        <v>715</v>
      </c>
      <c r="Y84" s="121">
        <v>436</v>
      </c>
      <c r="Z84" s="251">
        <f t="shared" si="219"/>
        <v>13914</v>
      </c>
      <c r="AA84" s="286">
        <f t="shared" si="220"/>
        <v>1490</v>
      </c>
      <c r="AB84" s="117">
        <f t="shared" si="208"/>
        <v>1655</v>
      </c>
      <c r="AC84" s="117">
        <f t="shared" si="209"/>
        <v>2149</v>
      </c>
      <c r="AD84" s="117">
        <f t="shared" si="210"/>
        <v>2688</v>
      </c>
      <c r="AE84" s="117">
        <f t="shared" si="211"/>
        <v>1614</v>
      </c>
      <c r="AF84" s="117">
        <f t="shared" si="212"/>
        <v>3925</v>
      </c>
      <c r="AG84" s="117">
        <f t="shared" si="213"/>
        <v>12523</v>
      </c>
      <c r="AH84" s="117">
        <f t="shared" si="214"/>
        <v>9978</v>
      </c>
      <c r="AI84" s="117">
        <f t="shared" si="215"/>
        <v>2787</v>
      </c>
      <c r="AJ84" s="117">
        <f t="shared" si="216"/>
        <v>3904</v>
      </c>
      <c r="AK84" s="111">
        <f t="shared" si="217"/>
        <v>4290</v>
      </c>
      <c r="AL84" s="251">
        <f t="shared" si="221"/>
        <v>47003</v>
      </c>
    </row>
    <row r="85" spans="1:38" x14ac:dyDescent="0.25">
      <c r="A85" s="498"/>
      <c r="B85" s="86" t="s">
        <v>132</v>
      </c>
      <c r="C85" s="113">
        <v>560</v>
      </c>
      <c r="D85" s="121">
        <v>508</v>
      </c>
      <c r="E85" s="121">
        <v>605</v>
      </c>
      <c r="F85" s="121">
        <v>784</v>
      </c>
      <c r="G85" s="121">
        <v>478</v>
      </c>
      <c r="H85" s="117">
        <v>1218</v>
      </c>
      <c r="I85" s="117">
        <v>3823</v>
      </c>
      <c r="J85" s="117">
        <v>3814</v>
      </c>
      <c r="K85" s="117">
        <v>1257</v>
      </c>
      <c r="L85" s="117">
        <v>1686</v>
      </c>
      <c r="M85" s="117">
        <v>2234</v>
      </c>
      <c r="N85" s="251">
        <f t="shared" si="218"/>
        <v>16967</v>
      </c>
      <c r="O85" s="265">
        <v>140</v>
      </c>
      <c r="P85" s="121">
        <v>199</v>
      </c>
      <c r="Q85" s="121">
        <v>237</v>
      </c>
      <c r="R85" s="121">
        <v>184</v>
      </c>
      <c r="S85" s="121">
        <v>122</v>
      </c>
      <c r="T85" s="121">
        <v>468</v>
      </c>
      <c r="U85" s="117">
        <v>2021</v>
      </c>
      <c r="V85" s="117">
        <v>1079</v>
      </c>
      <c r="W85" s="121">
        <v>218</v>
      </c>
      <c r="X85" s="121">
        <v>313</v>
      </c>
      <c r="Y85" s="121">
        <v>148</v>
      </c>
      <c r="Z85" s="251">
        <f t="shared" si="219"/>
        <v>5129</v>
      </c>
      <c r="AA85" s="286">
        <f t="shared" si="220"/>
        <v>700</v>
      </c>
      <c r="AB85" s="117">
        <f t="shared" si="208"/>
        <v>707</v>
      </c>
      <c r="AC85" s="117">
        <f t="shared" si="209"/>
        <v>842</v>
      </c>
      <c r="AD85" s="117">
        <f t="shared" si="210"/>
        <v>968</v>
      </c>
      <c r="AE85" s="117">
        <f t="shared" si="211"/>
        <v>600</v>
      </c>
      <c r="AF85" s="117">
        <f t="shared" si="212"/>
        <v>1686</v>
      </c>
      <c r="AG85" s="117">
        <f t="shared" si="213"/>
        <v>5844</v>
      </c>
      <c r="AH85" s="117">
        <f t="shared" si="214"/>
        <v>4893</v>
      </c>
      <c r="AI85" s="117">
        <f t="shared" si="215"/>
        <v>1475</v>
      </c>
      <c r="AJ85" s="117">
        <f t="shared" si="216"/>
        <v>1999</v>
      </c>
      <c r="AK85" s="111">
        <f t="shared" si="217"/>
        <v>2382</v>
      </c>
      <c r="AL85" s="251">
        <f t="shared" si="221"/>
        <v>22096</v>
      </c>
    </row>
    <row r="86" spans="1:38" x14ac:dyDescent="0.25">
      <c r="A86" s="498"/>
      <c r="B86" s="86" t="s">
        <v>134</v>
      </c>
      <c r="C86" s="113">
        <v>527</v>
      </c>
      <c r="D86" s="121">
        <v>529</v>
      </c>
      <c r="E86" s="121">
        <v>706</v>
      </c>
      <c r="F86" s="121">
        <v>934</v>
      </c>
      <c r="G86" s="121">
        <v>633</v>
      </c>
      <c r="H86" s="117">
        <v>1428</v>
      </c>
      <c r="I86" s="117">
        <v>4419</v>
      </c>
      <c r="J86" s="117">
        <v>5036</v>
      </c>
      <c r="K86" s="117">
        <v>1511</v>
      </c>
      <c r="L86" s="117">
        <v>2216</v>
      </c>
      <c r="M86" s="117">
        <v>2690</v>
      </c>
      <c r="N86" s="251">
        <f t="shared" si="218"/>
        <v>20629</v>
      </c>
      <c r="O86" s="265">
        <v>66</v>
      </c>
      <c r="P86" s="121">
        <v>89</v>
      </c>
      <c r="Q86" s="121">
        <v>138</v>
      </c>
      <c r="R86" s="121">
        <v>197</v>
      </c>
      <c r="S86" s="121">
        <v>119</v>
      </c>
      <c r="T86" s="121">
        <v>381</v>
      </c>
      <c r="U86" s="117">
        <v>1419</v>
      </c>
      <c r="V86" s="121">
        <v>735</v>
      </c>
      <c r="W86" s="121">
        <v>97</v>
      </c>
      <c r="X86" s="121">
        <v>198</v>
      </c>
      <c r="Y86" s="121">
        <v>136</v>
      </c>
      <c r="Z86" s="251">
        <f t="shared" si="219"/>
        <v>3575</v>
      </c>
      <c r="AA86" s="286">
        <f t="shared" si="220"/>
        <v>593</v>
      </c>
      <c r="AB86" s="117">
        <f t="shared" si="208"/>
        <v>618</v>
      </c>
      <c r="AC86" s="117">
        <f t="shared" si="209"/>
        <v>844</v>
      </c>
      <c r="AD86" s="117">
        <f t="shared" si="210"/>
        <v>1131</v>
      </c>
      <c r="AE86" s="117">
        <f t="shared" si="211"/>
        <v>752</v>
      </c>
      <c r="AF86" s="117">
        <f t="shared" si="212"/>
        <v>1809</v>
      </c>
      <c r="AG86" s="117">
        <f t="shared" si="213"/>
        <v>5838</v>
      </c>
      <c r="AH86" s="117">
        <f t="shared" si="214"/>
        <v>5771</v>
      </c>
      <c r="AI86" s="117">
        <f t="shared" si="215"/>
        <v>1608</v>
      </c>
      <c r="AJ86" s="117">
        <f t="shared" si="216"/>
        <v>2414</v>
      </c>
      <c r="AK86" s="111">
        <f t="shared" si="217"/>
        <v>2826</v>
      </c>
      <c r="AL86" s="251">
        <f t="shared" si="221"/>
        <v>24204</v>
      </c>
    </row>
    <row r="87" spans="1:38" x14ac:dyDescent="0.25">
      <c r="A87" s="498"/>
      <c r="B87" s="86" t="s">
        <v>133</v>
      </c>
      <c r="C87" s="113">
        <v>505</v>
      </c>
      <c r="D87" s="121">
        <v>519</v>
      </c>
      <c r="E87" s="121">
        <v>668</v>
      </c>
      <c r="F87" s="121">
        <v>808</v>
      </c>
      <c r="G87" s="121">
        <v>543</v>
      </c>
      <c r="H87" s="117">
        <v>1143</v>
      </c>
      <c r="I87" s="117">
        <v>4081</v>
      </c>
      <c r="J87" s="117">
        <v>4664</v>
      </c>
      <c r="K87" s="117">
        <v>1510</v>
      </c>
      <c r="L87" s="117">
        <v>2178</v>
      </c>
      <c r="M87" s="117">
        <v>2906</v>
      </c>
      <c r="N87" s="251">
        <f t="shared" si="218"/>
        <v>19525</v>
      </c>
      <c r="O87" s="265">
        <v>21</v>
      </c>
      <c r="P87" s="121">
        <v>24</v>
      </c>
      <c r="Q87" s="121">
        <v>37</v>
      </c>
      <c r="R87" s="121">
        <v>39</v>
      </c>
      <c r="S87" s="121">
        <v>22</v>
      </c>
      <c r="T87" s="121">
        <v>104</v>
      </c>
      <c r="U87" s="121">
        <v>590</v>
      </c>
      <c r="V87" s="121">
        <v>355</v>
      </c>
      <c r="W87" s="121">
        <v>81</v>
      </c>
      <c r="X87" s="121">
        <v>144</v>
      </c>
      <c r="Y87" s="121">
        <v>56</v>
      </c>
      <c r="Z87" s="251">
        <f t="shared" si="219"/>
        <v>1473</v>
      </c>
      <c r="AA87" s="286">
        <f t="shared" si="220"/>
        <v>526</v>
      </c>
      <c r="AB87" s="117">
        <f t="shared" si="208"/>
        <v>543</v>
      </c>
      <c r="AC87" s="117">
        <f t="shared" si="209"/>
        <v>705</v>
      </c>
      <c r="AD87" s="117">
        <f t="shared" si="210"/>
        <v>847</v>
      </c>
      <c r="AE87" s="117">
        <f t="shared" si="211"/>
        <v>565</v>
      </c>
      <c r="AF87" s="117">
        <f t="shared" si="212"/>
        <v>1247</v>
      </c>
      <c r="AG87" s="117">
        <f t="shared" si="213"/>
        <v>4671</v>
      </c>
      <c r="AH87" s="117">
        <f t="shared" si="214"/>
        <v>5019</v>
      </c>
      <c r="AI87" s="117">
        <f t="shared" si="215"/>
        <v>1591</v>
      </c>
      <c r="AJ87" s="117">
        <f t="shared" si="216"/>
        <v>2322</v>
      </c>
      <c r="AK87" s="111">
        <f t="shared" si="217"/>
        <v>2962</v>
      </c>
      <c r="AL87" s="251">
        <f t="shared" si="221"/>
        <v>20998</v>
      </c>
    </row>
    <row r="88" spans="1:38" x14ac:dyDescent="0.25">
      <c r="A88" s="119"/>
      <c r="B88" s="188" t="s">
        <v>122</v>
      </c>
      <c r="C88" s="114">
        <f>SUM(C78:C87)</f>
        <v>8483</v>
      </c>
      <c r="D88" s="115">
        <f t="shared" ref="D88" si="222">SUM(D78:D87)</f>
        <v>8134</v>
      </c>
      <c r="E88" s="115">
        <f t="shared" ref="E88" si="223">SUM(E78:E87)</f>
        <v>10343</v>
      </c>
      <c r="F88" s="115">
        <f t="shared" ref="F88" si="224">SUM(F78:F87)</f>
        <v>13571</v>
      </c>
      <c r="G88" s="115">
        <f t="shared" ref="G88" si="225">SUM(G78:G87)</f>
        <v>8494</v>
      </c>
      <c r="H88" s="115">
        <f t="shared" ref="H88" si="226">SUM(H78:H87)</f>
        <v>22416</v>
      </c>
      <c r="I88" s="115">
        <f t="shared" ref="I88" si="227">SUM(I78:I87)</f>
        <v>65770</v>
      </c>
      <c r="J88" s="115">
        <f t="shared" ref="J88" si="228">SUM(J78:J87)</f>
        <v>64979</v>
      </c>
      <c r="K88" s="115">
        <f t="shared" ref="K88" si="229">SUM(K78:K87)</f>
        <v>20326</v>
      </c>
      <c r="L88" s="115">
        <f t="shared" ref="L88" si="230">SUM(L78:L87)</f>
        <v>29878</v>
      </c>
      <c r="M88" s="115">
        <f t="shared" ref="M88" si="231">SUM(M78:M87)</f>
        <v>37485</v>
      </c>
      <c r="N88" s="106">
        <f>SUM(N78:N87)</f>
        <v>289879</v>
      </c>
      <c r="O88" s="285">
        <f>SUM(O78:O87)</f>
        <v>1401</v>
      </c>
      <c r="P88" s="115">
        <f t="shared" ref="P88" si="232">SUM(P78:P87)</f>
        <v>2028</v>
      </c>
      <c r="Q88" s="115">
        <f t="shared" ref="Q88" si="233">SUM(Q78:Q87)</f>
        <v>2747</v>
      </c>
      <c r="R88" s="115">
        <f t="shared" ref="R88" si="234">SUM(R78:R87)</f>
        <v>2989</v>
      </c>
      <c r="S88" s="115">
        <f t="shared" ref="S88" si="235">SUM(S78:S87)</f>
        <v>1862</v>
      </c>
      <c r="T88" s="115">
        <f t="shared" ref="T88" si="236">SUM(T78:T87)</f>
        <v>7082</v>
      </c>
      <c r="U88" s="115">
        <f t="shared" ref="U88" si="237">SUM(U78:U87)</f>
        <v>28811</v>
      </c>
      <c r="V88" s="115">
        <f t="shared" ref="V88" si="238">SUM(V78:V87)</f>
        <v>15435</v>
      </c>
      <c r="W88" s="115">
        <f t="shared" ref="W88" si="239">SUM(W78:W87)</f>
        <v>2848</v>
      </c>
      <c r="X88" s="115">
        <f t="shared" ref="X88" si="240">SUM(X78:X87)</f>
        <v>4418</v>
      </c>
      <c r="Y88" s="115">
        <f t="shared" ref="Y88" si="241">SUM(Y78:Y87)</f>
        <v>2529</v>
      </c>
      <c r="Z88" s="106">
        <f t="shared" ref="Z88" si="242">SUM(Z78:Z87)</f>
        <v>72150</v>
      </c>
      <c r="AA88" s="285">
        <f>SUM(AA78:AA87)</f>
        <v>9884</v>
      </c>
      <c r="AB88" s="115">
        <f t="shared" ref="AB88" si="243">SUM(AB78:AB87)</f>
        <v>10162</v>
      </c>
      <c r="AC88" s="115">
        <f t="shared" ref="AC88" si="244">SUM(AC78:AC87)</f>
        <v>13090</v>
      </c>
      <c r="AD88" s="115">
        <f t="shared" ref="AD88" si="245">SUM(AD78:AD87)</f>
        <v>16560</v>
      </c>
      <c r="AE88" s="115">
        <f t="shared" ref="AE88" si="246">SUM(AE78:AE87)</f>
        <v>10356</v>
      </c>
      <c r="AF88" s="115">
        <f t="shared" ref="AF88" si="247">SUM(AF78:AF87)</f>
        <v>29498</v>
      </c>
      <c r="AG88" s="115">
        <f t="shared" ref="AG88" si="248">SUM(AG78:AG87)</f>
        <v>94581</v>
      </c>
      <c r="AH88" s="115">
        <f t="shared" ref="AH88" si="249">SUM(AH78:AH87)</f>
        <v>80414</v>
      </c>
      <c r="AI88" s="115">
        <f t="shared" ref="AI88" si="250">SUM(AI78:AI87)</f>
        <v>23174</v>
      </c>
      <c r="AJ88" s="115">
        <f t="shared" ref="AJ88" si="251">SUM(AJ78:AJ87)</f>
        <v>34296</v>
      </c>
      <c r="AK88" s="116">
        <f t="shared" ref="AK88" si="252">SUM(AK78:AK87)</f>
        <v>40014</v>
      </c>
      <c r="AL88" s="106">
        <f t="shared" ref="AL88" si="253">SUM(AL78:AL87)</f>
        <v>362029</v>
      </c>
    </row>
    <row r="89" spans="1:38" x14ac:dyDescent="0.25">
      <c r="A89" s="497" t="s">
        <v>204</v>
      </c>
      <c r="B89" s="105" t="s">
        <v>125</v>
      </c>
      <c r="C89" s="88">
        <v>1565</v>
      </c>
      <c r="D89" s="107">
        <v>1416</v>
      </c>
      <c r="E89" s="107">
        <v>1711</v>
      </c>
      <c r="F89" s="107">
        <v>2196</v>
      </c>
      <c r="G89" s="107">
        <v>1364</v>
      </c>
      <c r="H89" s="107">
        <v>5799</v>
      </c>
      <c r="I89" s="107">
        <v>14243</v>
      </c>
      <c r="J89" s="107">
        <v>9292</v>
      </c>
      <c r="K89" s="107">
        <v>2938</v>
      </c>
      <c r="L89" s="107">
        <v>4318</v>
      </c>
      <c r="M89" s="107">
        <v>5103</v>
      </c>
      <c r="N89" s="260">
        <f>SUM(C89:M89)</f>
        <v>49945</v>
      </c>
      <c r="O89" s="81">
        <v>321</v>
      </c>
      <c r="P89" s="81">
        <v>421</v>
      </c>
      <c r="Q89" s="81">
        <v>608</v>
      </c>
      <c r="R89" s="81">
        <v>663</v>
      </c>
      <c r="S89" s="81">
        <v>377</v>
      </c>
      <c r="T89" s="107">
        <v>2081</v>
      </c>
      <c r="U89" s="107">
        <v>7728</v>
      </c>
      <c r="V89" s="107">
        <v>3906</v>
      </c>
      <c r="W89" s="81">
        <v>719</v>
      </c>
      <c r="X89" s="107">
        <v>1161</v>
      </c>
      <c r="Y89" s="81">
        <v>696</v>
      </c>
      <c r="Z89" s="260">
        <f>SUM(O89:Y89)</f>
        <v>18681</v>
      </c>
      <c r="AA89" s="282">
        <f>C89+O89</f>
        <v>1886</v>
      </c>
      <c r="AB89" s="107">
        <f t="shared" ref="AB89:AB98" si="254">D89+P89</f>
        <v>1837</v>
      </c>
      <c r="AC89" s="107">
        <f t="shared" ref="AC89:AC98" si="255">E89+Q89</f>
        <v>2319</v>
      </c>
      <c r="AD89" s="107">
        <f t="shared" ref="AD89:AD98" si="256">F89+R89</f>
        <v>2859</v>
      </c>
      <c r="AE89" s="107">
        <f t="shared" ref="AE89:AE98" si="257">G89+S89</f>
        <v>1741</v>
      </c>
      <c r="AF89" s="107">
        <f t="shared" ref="AF89:AF98" si="258">H89+T89</f>
        <v>7880</v>
      </c>
      <c r="AG89" s="107">
        <f t="shared" ref="AG89:AG98" si="259">I89+U89</f>
        <v>21971</v>
      </c>
      <c r="AH89" s="107">
        <f t="shared" ref="AH89:AH98" si="260">J89+V89</f>
        <v>13198</v>
      </c>
      <c r="AI89" s="107">
        <f t="shared" ref="AI89:AI98" si="261">K89+W89</f>
        <v>3657</v>
      </c>
      <c r="AJ89" s="107">
        <f t="shared" ref="AJ89:AJ98" si="262">L89+X89</f>
        <v>5479</v>
      </c>
      <c r="AK89" s="120">
        <f t="shared" ref="AK89:AK98" si="263">M89+Y89</f>
        <v>5799</v>
      </c>
      <c r="AL89" s="260">
        <f>SUM(AA89:AK89)</f>
        <v>68626</v>
      </c>
    </row>
    <row r="90" spans="1:38" x14ac:dyDescent="0.25">
      <c r="A90" s="498"/>
      <c r="B90" s="86" t="s">
        <v>126</v>
      </c>
      <c r="C90" s="113">
        <v>648</v>
      </c>
      <c r="D90" s="121">
        <v>577</v>
      </c>
      <c r="E90" s="121">
        <v>748</v>
      </c>
      <c r="F90" s="121">
        <v>983</v>
      </c>
      <c r="G90" s="121">
        <v>614</v>
      </c>
      <c r="H90" s="117">
        <v>1675</v>
      </c>
      <c r="I90" s="117">
        <v>5293</v>
      </c>
      <c r="J90" s="117">
        <v>4892</v>
      </c>
      <c r="K90" s="117">
        <v>1589</v>
      </c>
      <c r="L90" s="117">
        <v>2370</v>
      </c>
      <c r="M90" s="117">
        <v>2721</v>
      </c>
      <c r="N90" s="251">
        <f t="shared" ref="N90:N98" si="264">SUM(C90:M90)</f>
        <v>22110</v>
      </c>
      <c r="O90" s="265">
        <v>85</v>
      </c>
      <c r="P90" s="121">
        <v>105</v>
      </c>
      <c r="Q90" s="121">
        <v>161</v>
      </c>
      <c r="R90" s="121">
        <v>208</v>
      </c>
      <c r="S90" s="121">
        <v>153</v>
      </c>
      <c r="T90" s="121">
        <v>557</v>
      </c>
      <c r="U90" s="117">
        <v>2334</v>
      </c>
      <c r="V90" s="117">
        <v>1345</v>
      </c>
      <c r="W90" s="121">
        <v>243</v>
      </c>
      <c r="X90" s="121">
        <v>340</v>
      </c>
      <c r="Y90" s="121">
        <v>163</v>
      </c>
      <c r="Z90" s="251">
        <f t="shared" ref="Z90:Z98" si="265">SUM(O90:Y90)</f>
        <v>5694</v>
      </c>
      <c r="AA90" s="286">
        <f t="shared" ref="AA90:AA98" si="266">C90+O90</f>
        <v>733</v>
      </c>
      <c r="AB90" s="117">
        <f t="shared" si="254"/>
        <v>682</v>
      </c>
      <c r="AC90" s="117">
        <f t="shared" si="255"/>
        <v>909</v>
      </c>
      <c r="AD90" s="117">
        <f t="shared" si="256"/>
        <v>1191</v>
      </c>
      <c r="AE90" s="117">
        <f t="shared" si="257"/>
        <v>767</v>
      </c>
      <c r="AF90" s="117">
        <f t="shared" si="258"/>
        <v>2232</v>
      </c>
      <c r="AG90" s="117">
        <f t="shared" si="259"/>
        <v>7627</v>
      </c>
      <c r="AH90" s="117">
        <f t="shared" si="260"/>
        <v>6237</v>
      </c>
      <c r="AI90" s="117">
        <f t="shared" si="261"/>
        <v>1832</v>
      </c>
      <c r="AJ90" s="117">
        <f t="shared" si="262"/>
        <v>2710</v>
      </c>
      <c r="AK90" s="111">
        <f t="shared" si="263"/>
        <v>2884</v>
      </c>
      <c r="AL90" s="251">
        <f t="shared" ref="AL90:AL98" si="267">SUM(AA90:AK90)</f>
        <v>27804</v>
      </c>
    </row>
    <row r="91" spans="1:38" x14ac:dyDescent="0.25">
      <c r="A91" s="498"/>
      <c r="B91" s="86" t="s">
        <v>127</v>
      </c>
      <c r="C91" s="113">
        <v>821</v>
      </c>
      <c r="D91" s="121">
        <v>844</v>
      </c>
      <c r="E91" s="117">
        <v>1117</v>
      </c>
      <c r="F91" s="117">
        <v>1424</v>
      </c>
      <c r="G91" s="121">
        <v>864</v>
      </c>
      <c r="H91" s="117">
        <v>1839</v>
      </c>
      <c r="I91" s="117">
        <v>6106</v>
      </c>
      <c r="J91" s="117">
        <v>7817</v>
      </c>
      <c r="K91" s="117">
        <v>2772</v>
      </c>
      <c r="L91" s="117">
        <v>4450</v>
      </c>
      <c r="M91" s="117">
        <v>5516</v>
      </c>
      <c r="N91" s="251">
        <f t="shared" si="264"/>
        <v>33570</v>
      </c>
      <c r="O91" s="265">
        <v>37</v>
      </c>
      <c r="P91" s="121">
        <v>74</v>
      </c>
      <c r="Q91" s="121">
        <v>118</v>
      </c>
      <c r="R91" s="121">
        <v>142</v>
      </c>
      <c r="S91" s="121">
        <v>85</v>
      </c>
      <c r="T91" s="121">
        <v>214</v>
      </c>
      <c r="U91" s="117">
        <v>1361</v>
      </c>
      <c r="V91" s="121">
        <v>902</v>
      </c>
      <c r="W91" s="121">
        <v>164</v>
      </c>
      <c r="X91" s="121">
        <v>300</v>
      </c>
      <c r="Y91" s="121">
        <v>199</v>
      </c>
      <c r="Z91" s="251">
        <f t="shared" si="265"/>
        <v>3596</v>
      </c>
      <c r="AA91" s="286">
        <f t="shared" si="266"/>
        <v>858</v>
      </c>
      <c r="AB91" s="117">
        <f t="shared" si="254"/>
        <v>918</v>
      </c>
      <c r="AC91" s="117">
        <f t="shared" si="255"/>
        <v>1235</v>
      </c>
      <c r="AD91" s="117">
        <f t="shared" si="256"/>
        <v>1566</v>
      </c>
      <c r="AE91" s="117">
        <f t="shared" si="257"/>
        <v>949</v>
      </c>
      <c r="AF91" s="117">
        <f t="shared" si="258"/>
        <v>2053</v>
      </c>
      <c r="AG91" s="117">
        <f t="shared" si="259"/>
        <v>7467</v>
      </c>
      <c r="AH91" s="117">
        <f t="shared" si="260"/>
        <v>8719</v>
      </c>
      <c r="AI91" s="117">
        <f t="shared" si="261"/>
        <v>2936</v>
      </c>
      <c r="AJ91" s="117">
        <f t="shared" si="262"/>
        <v>4750</v>
      </c>
      <c r="AK91" s="111">
        <f t="shared" si="263"/>
        <v>5715</v>
      </c>
      <c r="AL91" s="251">
        <f t="shared" si="267"/>
        <v>37166</v>
      </c>
    </row>
    <row r="92" spans="1:38" x14ac:dyDescent="0.25">
      <c r="A92" s="498"/>
      <c r="B92" s="86" t="s">
        <v>128</v>
      </c>
      <c r="C92" s="113">
        <v>818</v>
      </c>
      <c r="D92" s="121">
        <v>787</v>
      </c>
      <c r="E92" s="117">
        <v>1017</v>
      </c>
      <c r="F92" s="117">
        <v>1297</v>
      </c>
      <c r="G92" s="121">
        <v>834</v>
      </c>
      <c r="H92" s="117">
        <v>1901</v>
      </c>
      <c r="I92" s="117">
        <v>5990</v>
      </c>
      <c r="J92" s="117">
        <v>5793</v>
      </c>
      <c r="K92" s="117">
        <v>1945</v>
      </c>
      <c r="L92" s="117">
        <v>2878</v>
      </c>
      <c r="M92" s="117">
        <v>3176</v>
      </c>
      <c r="N92" s="251">
        <f t="shared" si="264"/>
        <v>26436</v>
      </c>
      <c r="O92" s="265">
        <v>74</v>
      </c>
      <c r="P92" s="121">
        <v>141</v>
      </c>
      <c r="Q92" s="121">
        <v>230</v>
      </c>
      <c r="R92" s="121">
        <v>253</v>
      </c>
      <c r="S92" s="121">
        <v>157</v>
      </c>
      <c r="T92" s="121">
        <v>454</v>
      </c>
      <c r="U92" s="117">
        <v>2320</v>
      </c>
      <c r="V92" s="117">
        <v>1238</v>
      </c>
      <c r="W92" s="121">
        <v>190</v>
      </c>
      <c r="X92" s="121">
        <v>291</v>
      </c>
      <c r="Y92" s="121">
        <v>152</v>
      </c>
      <c r="Z92" s="251">
        <f t="shared" si="265"/>
        <v>5500</v>
      </c>
      <c r="AA92" s="286">
        <f t="shared" si="266"/>
        <v>892</v>
      </c>
      <c r="AB92" s="117">
        <f t="shared" si="254"/>
        <v>928</v>
      </c>
      <c r="AC92" s="117">
        <f t="shared" si="255"/>
        <v>1247</v>
      </c>
      <c r="AD92" s="117">
        <f t="shared" si="256"/>
        <v>1550</v>
      </c>
      <c r="AE92" s="117">
        <f t="shared" si="257"/>
        <v>991</v>
      </c>
      <c r="AF92" s="117">
        <f t="shared" si="258"/>
        <v>2355</v>
      </c>
      <c r="AG92" s="117">
        <f t="shared" si="259"/>
        <v>8310</v>
      </c>
      <c r="AH92" s="117">
        <f t="shared" si="260"/>
        <v>7031</v>
      </c>
      <c r="AI92" s="117">
        <f t="shared" si="261"/>
        <v>2135</v>
      </c>
      <c r="AJ92" s="117">
        <f t="shared" si="262"/>
        <v>3169</v>
      </c>
      <c r="AK92" s="111">
        <f t="shared" si="263"/>
        <v>3328</v>
      </c>
      <c r="AL92" s="251">
        <f t="shared" si="267"/>
        <v>31936</v>
      </c>
    </row>
    <row r="93" spans="1:38" x14ac:dyDescent="0.25">
      <c r="A93" s="498"/>
      <c r="B93" s="86" t="s">
        <v>129</v>
      </c>
      <c r="C93" s="113">
        <v>456</v>
      </c>
      <c r="D93" s="121">
        <v>462</v>
      </c>
      <c r="E93" s="121">
        <v>600</v>
      </c>
      <c r="F93" s="121">
        <v>804</v>
      </c>
      <c r="G93" s="121">
        <v>506</v>
      </c>
      <c r="H93" s="117">
        <v>1132</v>
      </c>
      <c r="I93" s="117">
        <v>3804</v>
      </c>
      <c r="J93" s="117">
        <v>4806</v>
      </c>
      <c r="K93" s="117">
        <v>1627</v>
      </c>
      <c r="L93" s="117">
        <v>2324</v>
      </c>
      <c r="M93" s="117">
        <v>2721</v>
      </c>
      <c r="N93" s="251">
        <f t="shared" si="264"/>
        <v>19242</v>
      </c>
      <c r="O93" s="265">
        <v>21</v>
      </c>
      <c r="P93" s="121">
        <v>48</v>
      </c>
      <c r="Q93" s="121">
        <v>50</v>
      </c>
      <c r="R93" s="121">
        <v>61</v>
      </c>
      <c r="S93" s="121">
        <v>35</v>
      </c>
      <c r="T93" s="121">
        <v>115</v>
      </c>
      <c r="U93" s="121">
        <v>562</v>
      </c>
      <c r="V93" s="121">
        <v>410</v>
      </c>
      <c r="W93" s="121">
        <v>100</v>
      </c>
      <c r="X93" s="121">
        <v>132</v>
      </c>
      <c r="Y93" s="121">
        <v>92</v>
      </c>
      <c r="Z93" s="251">
        <f t="shared" si="265"/>
        <v>1626</v>
      </c>
      <c r="AA93" s="286">
        <f t="shared" si="266"/>
        <v>477</v>
      </c>
      <c r="AB93" s="117">
        <f t="shared" si="254"/>
        <v>510</v>
      </c>
      <c r="AC93" s="117">
        <f t="shared" si="255"/>
        <v>650</v>
      </c>
      <c r="AD93" s="117">
        <f t="shared" si="256"/>
        <v>865</v>
      </c>
      <c r="AE93" s="117">
        <f t="shared" si="257"/>
        <v>541</v>
      </c>
      <c r="AF93" s="117">
        <f t="shared" si="258"/>
        <v>1247</v>
      </c>
      <c r="AG93" s="117">
        <f t="shared" si="259"/>
        <v>4366</v>
      </c>
      <c r="AH93" s="117">
        <f t="shared" si="260"/>
        <v>5216</v>
      </c>
      <c r="AI93" s="117">
        <f t="shared" si="261"/>
        <v>1727</v>
      </c>
      <c r="AJ93" s="117">
        <f t="shared" si="262"/>
        <v>2456</v>
      </c>
      <c r="AK93" s="111">
        <f t="shared" si="263"/>
        <v>2813</v>
      </c>
      <c r="AL93" s="251">
        <f t="shared" si="267"/>
        <v>20868</v>
      </c>
    </row>
    <row r="94" spans="1:38" x14ac:dyDescent="0.25">
      <c r="A94" s="498"/>
      <c r="B94" s="86" t="s">
        <v>130</v>
      </c>
      <c r="C94" s="100">
        <v>1501</v>
      </c>
      <c r="D94" s="117">
        <v>1404</v>
      </c>
      <c r="E94" s="117">
        <v>1791</v>
      </c>
      <c r="F94" s="117">
        <v>2350</v>
      </c>
      <c r="G94" s="117">
        <v>1490</v>
      </c>
      <c r="H94" s="117">
        <v>3725</v>
      </c>
      <c r="I94" s="117">
        <v>11106</v>
      </c>
      <c r="J94" s="117">
        <v>10208</v>
      </c>
      <c r="K94" s="117">
        <v>3378</v>
      </c>
      <c r="L94" s="117">
        <v>4870</v>
      </c>
      <c r="M94" s="117">
        <v>5918</v>
      </c>
      <c r="N94" s="251">
        <f t="shared" si="264"/>
        <v>47741</v>
      </c>
      <c r="O94" s="265">
        <v>282</v>
      </c>
      <c r="P94" s="121">
        <v>374</v>
      </c>
      <c r="Q94" s="121">
        <v>556</v>
      </c>
      <c r="R94" s="121">
        <v>606</v>
      </c>
      <c r="S94" s="121">
        <v>382</v>
      </c>
      <c r="T94" s="117">
        <v>1328</v>
      </c>
      <c r="U94" s="117">
        <v>5593</v>
      </c>
      <c r="V94" s="117">
        <v>3136</v>
      </c>
      <c r="W94" s="121">
        <v>607</v>
      </c>
      <c r="X94" s="121">
        <v>865</v>
      </c>
      <c r="Y94" s="121">
        <v>509</v>
      </c>
      <c r="Z94" s="251">
        <f t="shared" si="265"/>
        <v>14238</v>
      </c>
      <c r="AA94" s="286">
        <f t="shared" si="266"/>
        <v>1783</v>
      </c>
      <c r="AB94" s="117">
        <f t="shared" si="254"/>
        <v>1778</v>
      </c>
      <c r="AC94" s="117">
        <f t="shared" si="255"/>
        <v>2347</v>
      </c>
      <c r="AD94" s="117">
        <f t="shared" si="256"/>
        <v>2956</v>
      </c>
      <c r="AE94" s="117">
        <f t="shared" si="257"/>
        <v>1872</v>
      </c>
      <c r="AF94" s="117">
        <f t="shared" si="258"/>
        <v>5053</v>
      </c>
      <c r="AG94" s="117">
        <f t="shared" si="259"/>
        <v>16699</v>
      </c>
      <c r="AH94" s="117">
        <f t="shared" si="260"/>
        <v>13344</v>
      </c>
      <c r="AI94" s="117">
        <f t="shared" si="261"/>
        <v>3985</v>
      </c>
      <c r="AJ94" s="117">
        <f t="shared" si="262"/>
        <v>5735</v>
      </c>
      <c r="AK94" s="111">
        <f t="shared" si="263"/>
        <v>6427</v>
      </c>
      <c r="AL94" s="251">
        <f t="shared" si="267"/>
        <v>61979</v>
      </c>
    </row>
    <row r="95" spans="1:38" x14ac:dyDescent="0.25">
      <c r="A95" s="498"/>
      <c r="B95" s="86" t="s">
        <v>131</v>
      </c>
      <c r="C95" s="100">
        <v>1133</v>
      </c>
      <c r="D95" s="117">
        <v>1126</v>
      </c>
      <c r="E95" s="117">
        <v>1453</v>
      </c>
      <c r="F95" s="117">
        <v>1908</v>
      </c>
      <c r="G95" s="117">
        <v>1171</v>
      </c>
      <c r="H95" s="117">
        <v>2543</v>
      </c>
      <c r="I95" s="117">
        <v>7281</v>
      </c>
      <c r="J95" s="117">
        <v>7012</v>
      </c>
      <c r="K95" s="117">
        <v>2324</v>
      </c>
      <c r="L95" s="117">
        <v>3294</v>
      </c>
      <c r="M95" s="117">
        <v>3740</v>
      </c>
      <c r="N95" s="251">
        <f t="shared" si="264"/>
        <v>32985</v>
      </c>
      <c r="O95" s="265">
        <v>370</v>
      </c>
      <c r="P95" s="121">
        <v>550</v>
      </c>
      <c r="Q95" s="121">
        <v>756</v>
      </c>
      <c r="R95" s="121">
        <v>837</v>
      </c>
      <c r="S95" s="121">
        <v>487</v>
      </c>
      <c r="T95" s="117">
        <v>1375</v>
      </c>
      <c r="U95" s="117">
        <v>5434</v>
      </c>
      <c r="V95" s="117">
        <v>2899</v>
      </c>
      <c r="W95" s="121">
        <v>527</v>
      </c>
      <c r="X95" s="121">
        <v>733</v>
      </c>
      <c r="Y95" s="121">
        <v>457</v>
      </c>
      <c r="Z95" s="251">
        <f t="shared" si="265"/>
        <v>14425</v>
      </c>
      <c r="AA95" s="286">
        <f t="shared" si="266"/>
        <v>1503</v>
      </c>
      <c r="AB95" s="117">
        <f t="shared" si="254"/>
        <v>1676</v>
      </c>
      <c r="AC95" s="117">
        <f t="shared" si="255"/>
        <v>2209</v>
      </c>
      <c r="AD95" s="117">
        <f t="shared" si="256"/>
        <v>2745</v>
      </c>
      <c r="AE95" s="117">
        <f t="shared" si="257"/>
        <v>1658</v>
      </c>
      <c r="AF95" s="117">
        <f t="shared" si="258"/>
        <v>3918</v>
      </c>
      <c r="AG95" s="117">
        <f t="shared" si="259"/>
        <v>12715</v>
      </c>
      <c r="AH95" s="117">
        <f t="shared" si="260"/>
        <v>9911</v>
      </c>
      <c r="AI95" s="117">
        <f t="shared" si="261"/>
        <v>2851</v>
      </c>
      <c r="AJ95" s="117">
        <f t="shared" si="262"/>
        <v>4027</v>
      </c>
      <c r="AK95" s="111">
        <f t="shared" si="263"/>
        <v>4197</v>
      </c>
      <c r="AL95" s="251">
        <f t="shared" si="267"/>
        <v>47410</v>
      </c>
    </row>
    <row r="96" spans="1:38" x14ac:dyDescent="0.25">
      <c r="A96" s="498"/>
      <c r="B96" s="86" t="s">
        <v>132</v>
      </c>
      <c r="C96" s="113">
        <v>564</v>
      </c>
      <c r="D96" s="121">
        <v>513</v>
      </c>
      <c r="E96" s="121">
        <v>611</v>
      </c>
      <c r="F96" s="121">
        <v>767</v>
      </c>
      <c r="G96" s="121">
        <v>509</v>
      </c>
      <c r="H96" s="117">
        <v>1206</v>
      </c>
      <c r="I96" s="117">
        <v>3838</v>
      </c>
      <c r="J96" s="117">
        <v>3707</v>
      </c>
      <c r="K96" s="117">
        <v>1268</v>
      </c>
      <c r="L96" s="117">
        <v>1755</v>
      </c>
      <c r="M96" s="117">
        <v>2159</v>
      </c>
      <c r="N96" s="251">
        <f t="shared" si="264"/>
        <v>16897</v>
      </c>
      <c r="O96" s="265">
        <v>143</v>
      </c>
      <c r="P96" s="121">
        <v>202</v>
      </c>
      <c r="Q96" s="121">
        <v>256</v>
      </c>
      <c r="R96" s="121">
        <v>204</v>
      </c>
      <c r="S96" s="121">
        <v>126</v>
      </c>
      <c r="T96" s="121">
        <v>468</v>
      </c>
      <c r="U96" s="117">
        <v>2079</v>
      </c>
      <c r="V96" s="117">
        <v>1131</v>
      </c>
      <c r="W96" s="121">
        <v>233</v>
      </c>
      <c r="X96" s="121">
        <v>317</v>
      </c>
      <c r="Y96" s="121">
        <v>160</v>
      </c>
      <c r="Z96" s="251">
        <f t="shared" si="265"/>
        <v>5319</v>
      </c>
      <c r="AA96" s="286">
        <f t="shared" si="266"/>
        <v>707</v>
      </c>
      <c r="AB96" s="117">
        <f t="shared" si="254"/>
        <v>715</v>
      </c>
      <c r="AC96" s="117">
        <f t="shared" si="255"/>
        <v>867</v>
      </c>
      <c r="AD96" s="117">
        <f t="shared" si="256"/>
        <v>971</v>
      </c>
      <c r="AE96" s="117">
        <f t="shared" si="257"/>
        <v>635</v>
      </c>
      <c r="AF96" s="117">
        <f t="shared" si="258"/>
        <v>1674</v>
      </c>
      <c r="AG96" s="117">
        <f t="shared" si="259"/>
        <v>5917</v>
      </c>
      <c r="AH96" s="117">
        <f t="shared" si="260"/>
        <v>4838</v>
      </c>
      <c r="AI96" s="117">
        <f t="shared" si="261"/>
        <v>1501</v>
      </c>
      <c r="AJ96" s="117">
        <f t="shared" si="262"/>
        <v>2072</v>
      </c>
      <c r="AK96" s="111">
        <f t="shared" si="263"/>
        <v>2319</v>
      </c>
      <c r="AL96" s="251">
        <f t="shared" si="267"/>
        <v>22216</v>
      </c>
    </row>
    <row r="97" spans="1:38" x14ac:dyDescent="0.25">
      <c r="A97" s="498"/>
      <c r="B97" s="86" t="s">
        <v>134</v>
      </c>
      <c r="C97" s="113">
        <v>527</v>
      </c>
      <c r="D97" s="121">
        <v>532</v>
      </c>
      <c r="E97" s="121">
        <v>700</v>
      </c>
      <c r="F97" s="121">
        <v>929</v>
      </c>
      <c r="G97" s="121">
        <v>631</v>
      </c>
      <c r="H97" s="117">
        <v>1398</v>
      </c>
      <c r="I97" s="117">
        <v>4440</v>
      </c>
      <c r="J97" s="117">
        <v>4905</v>
      </c>
      <c r="K97" s="117">
        <v>1552</v>
      </c>
      <c r="L97" s="117">
        <v>2264</v>
      </c>
      <c r="M97" s="117">
        <v>2595</v>
      </c>
      <c r="N97" s="251">
        <f t="shared" si="264"/>
        <v>20473</v>
      </c>
      <c r="O97" s="265">
        <v>67</v>
      </c>
      <c r="P97" s="121">
        <v>87</v>
      </c>
      <c r="Q97" s="121">
        <v>142</v>
      </c>
      <c r="R97" s="121">
        <v>214</v>
      </c>
      <c r="S97" s="121">
        <v>119</v>
      </c>
      <c r="T97" s="121">
        <v>384</v>
      </c>
      <c r="U97" s="117">
        <v>1443</v>
      </c>
      <c r="V97" s="121">
        <v>758</v>
      </c>
      <c r="W97" s="121">
        <v>100</v>
      </c>
      <c r="X97" s="121">
        <v>201</v>
      </c>
      <c r="Y97" s="121">
        <v>138</v>
      </c>
      <c r="Z97" s="251">
        <f t="shared" si="265"/>
        <v>3653</v>
      </c>
      <c r="AA97" s="286">
        <f t="shared" si="266"/>
        <v>594</v>
      </c>
      <c r="AB97" s="117">
        <f t="shared" si="254"/>
        <v>619</v>
      </c>
      <c r="AC97" s="117">
        <f t="shared" si="255"/>
        <v>842</v>
      </c>
      <c r="AD97" s="117">
        <f t="shared" si="256"/>
        <v>1143</v>
      </c>
      <c r="AE97" s="117">
        <f t="shared" si="257"/>
        <v>750</v>
      </c>
      <c r="AF97" s="117">
        <f t="shared" si="258"/>
        <v>1782</v>
      </c>
      <c r="AG97" s="117">
        <f t="shared" si="259"/>
        <v>5883</v>
      </c>
      <c r="AH97" s="117">
        <f t="shared" si="260"/>
        <v>5663</v>
      </c>
      <c r="AI97" s="117">
        <f t="shared" si="261"/>
        <v>1652</v>
      </c>
      <c r="AJ97" s="117">
        <f t="shared" si="262"/>
        <v>2465</v>
      </c>
      <c r="AK97" s="111">
        <f t="shared" si="263"/>
        <v>2733</v>
      </c>
      <c r="AL97" s="251">
        <f t="shared" si="267"/>
        <v>24126</v>
      </c>
    </row>
    <row r="98" spans="1:38" x14ac:dyDescent="0.25">
      <c r="A98" s="498"/>
      <c r="B98" s="86" t="s">
        <v>133</v>
      </c>
      <c r="C98" s="113">
        <v>508</v>
      </c>
      <c r="D98" s="121">
        <v>521</v>
      </c>
      <c r="E98" s="121">
        <v>672</v>
      </c>
      <c r="F98" s="121">
        <v>841</v>
      </c>
      <c r="G98" s="121">
        <v>525</v>
      </c>
      <c r="H98" s="117">
        <v>1105</v>
      </c>
      <c r="I98" s="117">
        <v>4144</v>
      </c>
      <c r="J98" s="117">
        <v>4528</v>
      </c>
      <c r="K98" s="117">
        <v>1557</v>
      </c>
      <c r="L98" s="117">
        <v>2259</v>
      </c>
      <c r="M98" s="117">
        <v>2833</v>
      </c>
      <c r="N98" s="251">
        <f t="shared" si="264"/>
        <v>19493</v>
      </c>
      <c r="O98" s="265">
        <v>22</v>
      </c>
      <c r="P98" s="121">
        <v>25</v>
      </c>
      <c r="Q98" s="121">
        <v>37</v>
      </c>
      <c r="R98" s="121">
        <v>44</v>
      </c>
      <c r="S98" s="121">
        <v>25</v>
      </c>
      <c r="T98" s="121">
        <v>103</v>
      </c>
      <c r="U98" s="117">
        <v>608</v>
      </c>
      <c r="V98" s="121">
        <v>358</v>
      </c>
      <c r="W98" s="121">
        <v>80</v>
      </c>
      <c r="X98" s="121">
        <v>144</v>
      </c>
      <c r="Y98" s="121">
        <v>58</v>
      </c>
      <c r="Z98" s="251">
        <f t="shared" si="265"/>
        <v>1504</v>
      </c>
      <c r="AA98" s="286">
        <f t="shared" si="266"/>
        <v>530</v>
      </c>
      <c r="AB98" s="117">
        <f t="shared" si="254"/>
        <v>546</v>
      </c>
      <c r="AC98" s="117">
        <f t="shared" si="255"/>
        <v>709</v>
      </c>
      <c r="AD98" s="117">
        <f t="shared" si="256"/>
        <v>885</v>
      </c>
      <c r="AE98" s="117">
        <f t="shared" si="257"/>
        <v>550</v>
      </c>
      <c r="AF98" s="117">
        <f t="shared" si="258"/>
        <v>1208</v>
      </c>
      <c r="AG98" s="117">
        <f t="shared" si="259"/>
        <v>4752</v>
      </c>
      <c r="AH98" s="117">
        <f t="shared" si="260"/>
        <v>4886</v>
      </c>
      <c r="AI98" s="117">
        <f t="shared" si="261"/>
        <v>1637</v>
      </c>
      <c r="AJ98" s="117">
        <f t="shared" si="262"/>
        <v>2403</v>
      </c>
      <c r="AK98" s="111">
        <f t="shared" si="263"/>
        <v>2891</v>
      </c>
      <c r="AL98" s="251">
        <f t="shared" si="267"/>
        <v>20997</v>
      </c>
    </row>
    <row r="99" spans="1:38" x14ac:dyDescent="0.25">
      <c r="A99" s="119"/>
      <c r="B99" s="188" t="s">
        <v>122</v>
      </c>
      <c r="C99" s="114">
        <f>SUM(C89:C98)</f>
        <v>8541</v>
      </c>
      <c r="D99" s="115">
        <f t="shared" ref="D99" si="268">SUM(D89:D98)</f>
        <v>8182</v>
      </c>
      <c r="E99" s="115">
        <f t="shared" ref="E99" si="269">SUM(E89:E98)</f>
        <v>10420</v>
      </c>
      <c r="F99" s="115">
        <f t="shared" ref="F99" si="270">SUM(F89:F98)</f>
        <v>13499</v>
      </c>
      <c r="G99" s="115">
        <f t="shared" ref="G99" si="271">SUM(G89:G98)</f>
        <v>8508</v>
      </c>
      <c r="H99" s="115">
        <f t="shared" ref="H99" si="272">SUM(H89:H98)</f>
        <v>22323</v>
      </c>
      <c r="I99" s="115">
        <f t="shared" ref="I99" si="273">SUM(I89:I98)</f>
        <v>66245</v>
      </c>
      <c r="J99" s="115">
        <f t="shared" ref="J99" si="274">SUM(J89:J98)</f>
        <v>62960</v>
      </c>
      <c r="K99" s="115">
        <f t="shared" ref="K99" si="275">SUM(K89:K98)</f>
        <v>20950</v>
      </c>
      <c r="L99" s="115">
        <f t="shared" ref="L99" si="276">SUM(L89:L98)</f>
        <v>30782</v>
      </c>
      <c r="M99" s="115">
        <f t="shared" ref="M99" si="277">SUM(M89:M98)</f>
        <v>36482</v>
      </c>
      <c r="N99" s="106">
        <f>SUM(N89:N98)</f>
        <v>288892</v>
      </c>
      <c r="O99" s="285">
        <f>SUM(O89:O98)</f>
        <v>1422</v>
      </c>
      <c r="P99" s="115">
        <f t="shared" ref="P99" si="278">SUM(P89:P98)</f>
        <v>2027</v>
      </c>
      <c r="Q99" s="115">
        <f t="shared" ref="Q99" si="279">SUM(Q89:Q98)</f>
        <v>2914</v>
      </c>
      <c r="R99" s="115">
        <f t="shared" ref="R99" si="280">SUM(R89:R98)</f>
        <v>3232</v>
      </c>
      <c r="S99" s="115">
        <f t="shared" ref="S99" si="281">SUM(S89:S98)</f>
        <v>1946</v>
      </c>
      <c r="T99" s="115">
        <f t="shared" ref="T99" si="282">SUM(T89:T98)</f>
        <v>7079</v>
      </c>
      <c r="U99" s="115">
        <f t="shared" ref="U99" si="283">SUM(U89:U98)</f>
        <v>29462</v>
      </c>
      <c r="V99" s="115">
        <f t="shared" ref="V99" si="284">SUM(V89:V98)</f>
        <v>16083</v>
      </c>
      <c r="W99" s="115">
        <f t="shared" ref="W99" si="285">SUM(W89:W98)</f>
        <v>2963</v>
      </c>
      <c r="X99" s="115">
        <f t="shared" ref="X99" si="286">SUM(X89:X98)</f>
        <v>4484</v>
      </c>
      <c r="Y99" s="115">
        <f t="shared" ref="Y99" si="287">SUM(Y89:Y98)</f>
        <v>2624</v>
      </c>
      <c r="Z99" s="106">
        <f t="shared" ref="Z99" si="288">SUM(Z89:Z98)</f>
        <v>74236</v>
      </c>
      <c r="AA99" s="285">
        <f>SUM(AA89:AA98)</f>
        <v>9963</v>
      </c>
      <c r="AB99" s="115">
        <f t="shared" ref="AB99" si="289">SUM(AB89:AB98)</f>
        <v>10209</v>
      </c>
      <c r="AC99" s="115">
        <f t="shared" ref="AC99" si="290">SUM(AC89:AC98)</f>
        <v>13334</v>
      </c>
      <c r="AD99" s="115">
        <f t="shared" ref="AD99" si="291">SUM(AD89:AD98)</f>
        <v>16731</v>
      </c>
      <c r="AE99" s="115">
        <f t="shared" ref="AE99" si="292">SUM(AE89:AE98)</f>
        <v>10454</v>
      </c>
      <c r="AF99" s="115">
        <f t="shared" ref="AF99" si="293">SUM(AF89:AF98)</f>
        <v>29402</v>
      </c>
      <c r="AG99" s="115">
        <f t="shared" ref="AG99" si="294">SUM(AG89:AG98)</f>
        <v>95707</v>
      </c>
      <c r="AH99" s="115">
        <f t="shared" ref="AH99" si="295">SUM(AH89:AH98)</f>
        <v>79043</v>
      </c>
      <c r="AI99" s="115">
        <f t="shared" ref="AI99" si="296">SUM(AI89:AI98)</f>
        <v>23913</v>
      </c>
      <c r="AJ99" s="115">
        <f t="shared" ref="AJ99" si="297">SUM(AJ89:AJ98)</f>
        <v>35266</v>
      </c>
      <c r="AK99" s="116">
        <f t="shared" ref="AK99" si="298">SUM(AK89:AK98)</f>
        <v>39106</v>
      </c>
      <c r="AL99" s="106">
        <f t="shared" ref="AL99" si="299">SUM(AL89:AL98)</f>
        <v>363128</v>
      </c>
    </row>
    <row r="100" spans="1:38" x14ac:dyDescent="0.25">
      <c r="A100" s="497" t="s">
        <v>205</v>
      </c>
      <c r="B100" s="105" t="s">
        <v>125</v>
      </c>
      <c r="C100" s="88">
        <v>1577</v>
      </c>
      <c r="D100" s="107">
        <v>1415</v>
      </c>
      <c r="E100" s="107">
        <v>1723</v>
      </c>
      <c r="F100" s="107">
        <v>2194</v>
      </c>
      <c r="G100" s="107">
        <v>1375</v>
      </c>
      <c r="H100" s="107">
        <v>5803</v>
      </c>
      <c r="I100" s="107">
        <v>14290</v>
      </c>
      <c r="J100" s="107">
        <v>9032</v>
      </c>
      <c r="K100" s="107">
        <v>3011</v>
      </c>
      <c r="L100" s="107">
        <v>4414</v>
      </c>
      <c r="M100" s="107">
        <v>4984</v>
      </c>
      <c r="N100" s="260">
        <v>50393</v>
      </c>
      <c r="O100" s="81">
        <v>324</v>
      </c>
      <c r="P100" s="81">
        <v>408</v>
      </c>
      <c r="Q100" s="81">
        <v>655</v>
      </c>
      <c r="R100" s="81">
        <v>707</v>
      </c>
      <c r="S100" s="81">
        <v>388</v>
      </c>
      <c r="T100" s="107">
        <v>2094</v>
      </c>
      <c r="U100" s="107">
        <v>7861</v>
      </c>
      <c r="V100" s="107">
        <v>4030</v>
      </c>
      <c r="W100" s="81">
        <v>769</v>
      </c>
      <c r="X100" s="107">
        <v>1134</v>
      </c>
      <c r="Y100" s="81">
        <v>730</v>
      </c>
      <c r="Z100" s="260">
        <v>16664</v>
      </c>
      <c r="AA100" s="282">
        <f>C100+O100</f>
        <v>1901</v>
      </c>
      <c r="AB100" s="107">
        <f t="shared" ref="AB100:AB109" si="300">D100+P100</f>
        <v>1823</v>
      </c>
      <c r="AC100" s="107">
        <f t="shared" ref="AC100:AC109" si="301">E100+Q100</f>
        <v>2378</v>
      </c>
      <c r="AD100" s="107">
        <f t="shared" ref="AD100:AD109" si="302">F100+R100</f>
        <v>2901</v>
      </c>
      <c r="AE100" s="107">
        <f t="shared" ref="AE100:AE109" si="303">G100+S100</f>
        <v>1763</v>
      </c>
      <c r="AF100" s="107">
        <f t="shared" ref="AF100:AF109" si="304">H100+T100</f>
        <v>7897</v>
      </c>
      <c r="AG100" s="107">
        <f t="shared" ref="AG100:AG109" si="305">I100+U100</f>
        <v>22151</v>
      </c>
      <c r="AH100" s="107">
        <f t="shared" ref="AH100:AH109" si="306">J100+V100</f>
        <v>13062</v>
      </c>
      <c r="AI100" s="107">
        <f t="shared" ref="AI100:AI109" si="307">K100+W100</f>
        <v>3780</v>
      </c>
      <c r="AJ100" s="107">
        <f t="shared" ref="AJ100:AJ109" si="308">L100+X100</f>
        <v>5548</v>
      </c>
      <c r="AK100" s="120">
        <f t="shared" ref="AK100:AK109" si="309">M100+Y100</f>
        <v>5714</v>
      </c>
      <c r="AL100" s="260">
        <f>SUM(AA100:AK100)</f>
        <v>68918</v>
      </c>
    </row>
    <row r="101" spans="1:38" x14ac:dyDescent="0.25">
      <c r="A101" s="498"/>
      <c r="B101" s="86" t="s">
        <v>126</v>
      </c>
      <c r="C101" s="113">
        <v>653</v>
      </c>
      <c r="D101" s="121">
        <v>579</v>
      </c>
      <c r="E101" s="121">
        <v>744</v>
      </c>
      <c r="F101" s="121">
        <v>991</v>
      </c>
      <c r="G101" s="121">
        <v>621</v>
      </c>
      <c r="H101" s="117">
        <v>1665</v>
      </c>
      <c r="I101" s="117">
        <v>5317</v>
      </c>
      <c r="J101" s="117">
        <v>4716</v>
      </c>
      <c r="K101" s="117">
        <v>1649</v>
      </c>
      <c r="L101" s="117">
        <v>2402</v>
      </c>
      <c r="M101" s="117">
        <v>2690</v>
      </c>
      <c r="N101" s="251">
        <v>22552</v>
      </c>
      <c r="O101" s="265">
        <v>86</v>
      </c>
      <c r="P101" s="121">
        <v>104</v>
      </c>
      <c r="Q101" s="121">
        <v>163</v>
      </c>
      <c r="R101" s="121">
        <v>216</v>
      </c>
      <c r="S101" s="121">
        <v>154</v>
      </c>
      <c r="T101" s="121">
        <v>559</v>
      </c>
      <c r="U101" s="117">
        <v>2362</v>
      </c>
      <c r="V101" s="117">
        <v>1388</v>
      </c>
      <c r="W101" s="121">
        <v>247</v>
      </c>
      <c r="X101" s="121">
        <v>331</v>
      </c>
      <c r="Y101" s="121">
        <v>171</v>
      </c>
      <c r="Z101" s="251">
        <v>5441</v>
      </c>
      <c r="AA101" s="286">
        <f t="shared" ref="AA101:AA109" si="310">C101+O101</f>
        <v>739</v>
      </c>
      <c r="AB101" s="117">
        <f t="shared" si="300"/>
        <v>683</v>
      </c>
      <c r="AC101" s="117">
        <f t="shared" si="301"/>
        <v>907</v>
      </c>
      <c r="AD101" s="117">
        <f t="shared" si="302"/>
        <v>1207</v>
      </c>
      <c r="AE101" s="117">
        <f t="shared" si="303"/>
        <v>775</v>
      </c>
      <c r="AF101" s="117">
        <f t="shared" si="304"/>
        <v>2224</v>
      </c>
      <c r="AG101" s="117">
        <f t="shared" si="305"/>
        <v>7679</v>
      </c>
      <c r="AH101" s="117">
        <f t="shared" si="306"/>
        <v>6104</v>
      </c>
      <c r="AI101" s="117">
        <f t="shared" si="307"/>
        <v>1896</v>
      </c>
      <c r="AJ101" s="117">
        <f t="shared" si="308"/>
        <v>2733</v>
      </c>
      <c r="AK101" s="111">
        <f t="shared" si="309"/>
        <v>2861</v>
      </c>
      <c r="AL101" s="251">
        <f t="shared" ref="AL101:AL109" si="311">SUM(AA101:AK101)</f>
        <v>27808</v>
      </c>
    </row>
    <row r="102" spans="1:38" x14ac:dyDescent="0.25">
      <c r="A102" s="498"/>
      <c r="B102" s="86" t="s">
        <v>127</v>
      </c>
      <c r="C102" s="113">
        <v>823</v>
      </c>
      <c r="D102" s="121">
        <v>850</v>
      </c>
      <c r="E102" s="117">
        <v>1138</v>
      </c>
      <c r="F102" s="117">
        <v>1418</v>
      </c>
      <c r="G102" s="121">
        <v>895</v>
      </c>
      <c r="H102" s="117">
        <v>1813</v>
      </c>
      <c r="I102" s="117">
        <v>6153</v>
      </c>
      <c r="J102" s="117">
        <v>7510</v>
      </c>
      <c r="K102" s="117">
        <v>2878</v>
      </c>
      <c r="L102" s="117">
        <v>4542</v>
      </c>
      <c r="M102" s="117">
        <v>5432</v>
      </c>
      <c r="N102" s="251">
        <v>34136</v>
      </c>
      <c r="O102" s="265">
        <v>37</v>
      </c>
      <c r="P102" s="121">
        <v>73</v>
      </c>
      <c r="Q102" s="121">
        <v>122</v>
      </c>
      <c r="R102" s="121">
        <v>146</v>
      </c>
      <c r="S102" s="121">
        <v>89</v>
      </c>
      <c r="T102" s="121">
        <v>217</v>
      </c>
      <c r="U102" s="117">
        <v>1390</v>
      </c>
      <c r="V102" s="121">
        <v>931</v>
      </c>
      <c r="W102" s="121">
        <v>175</v>
      </c>
      <c r="X102" s="121">
        <v>300</v>
      </c>
      <c r="Y102" s="121">
        <v>209</v>
      </c>
      <c r="Z102" s="251">
        <v>3217</v>
      </c>
      <c r="AA102" s="286">
        <f t="shared" si="310"/>
        <v>860</v>
      </c>
      <c r="AB102" s="117">
        <f t="shared" si="300"/>
        <v>923</v>
      </c>
      <c r="AC102" s="117">
        <f t="shared" si="301"/>
        <v>1260</v>
      </c>
      <c r="AD102" s="117">
        <f t="shared" si="302"/>
        <v>1564</v>
      </c>
      <c r="AE102" s="117">
        <f t="shared" si="303"/>
        <v>984</v>
      </c>
      <c r="AF102" s="117">
        <f t="shared" si="304"/>
        <v>2030</v>
      </c>
      <c r="AG102" s="117">
        <f t="shared" si="305"/>
        <v>7543</v>
      </c>
      <c r="AH102" s="117">
        <f t="shared" si="306"/>
        <v>8441</v>
      </c>
      <c r="AI102" s="117">
        <f t="shared" si="307"/>
        <v>3053</v>
      </c>
      <c r="AJ102" s="117">
        <f t="shared" si="308"/>
        <v>4842</v>
      </c>
      <c r="AK102" s="111">
        <f t="shared" si="309"/>
        <v>5641</v>
      </c>
      <c r="AL102" s="251">
        <f t="shared" si="311"/>
        <v>37141</v>
      </c>
    </row>
    <row r="103" spans="1:38" x14ac:dyDescent="0.25">
      <c r="A103" s="498"/>
      <c r="B103" s="86" t="s">
        <v>128</v>
      </c>
      <c r="C103" s="113">
        <v>824</v>
      </c>
      <c r="D103" s="121">
        <v>795</v>
      </c>
      <c r="E103" s="117">
        <v>1010</v>
      </c>
      <c r="F103" s="117">
        <v>1286</v>
      </c>
      <c r="G103" s="121">
        <v>851</v>
      </c>
      <c r="H103" s="117">
        <v>1892</v>
      </c>
      <c r="I103" s="117">
        <v>6043</v>
      </c>
      <c r="J103" s="117">
        <v>5570</v>
      </c>
      <c r="K103" s="117">
        <v>2022</v>
      </c>
      <c r="L103" s="117">
        <v>2946</v>
      </c>
      <c r="M103" s="117">
        <v>3128</v>
      </c>
      <c r="N103" s="251">
        <v>26664</v>
      </c>
      <c r="O103" s="265">
        <v>74</v>
      </c>
      <c r="P103" s="121">
        <v>137</v>
      </c>
      <c r="Q103" s="121">
        <v>242</v>
      </c>
      <c r="R103" s="121">
        <v>270</v>
      </c>
      <c r="S103" s="121">
        <v>162</v>
      </c>
      <c r="T103" s="121">
        <v>454</v>
      </c>
      <c r="U103" s="117">
        <v>2366</v>
      </c>
      <c r="V103" s="117">
        <v>1301</v>
      </c>
      <c r="W103" s="121">
        <v>192</v>
      </c>
      <c r="X103" s="121">
        <v>283</v>
      </c>
      <c r="Y103" s="121">
        <v>166</v>
      </c>
      <c r="Z103" s="251">
        <v>4477</v>
      </c>
      <c r="AA103" s="286">
        <f t="shared" si="310"/>
        <v>898</v>
      </c>
      <c r="AB103" s="117">
        <f t="shared" si="300"/>
        <v>932</v>
      </c>
      <c r="AC103" s="117">
        <f t="shared" si="301"/>
        <v>1252</v>
      </c>
      <c r="AD103" s="117">
        <f t="shared" si="302"/>
        <v>1556</v>
      </c>
      <c r="AE103" s="117">
        <f t="shared" si="303"/>
        <v>1013</v>
      </c>
      <c r="AF103" s="117">
        <f t="shared" si="304"/>
        <v>2346</v>
      </c>
      <c r="AG103" s="117">
        <f t="shared" si="305"/>
        <v>8409</v>
      </c>
      <c r="AH103" s="117">
        <f t="shared" si="306"/>
        <v>6871</v>
      </c>
      <c r="AI103" s="117">
        <f t="shared" si="307"/>
        <v>2214</v>
      </c>
      <c r="AJ103" s="117">
        <f t="shared" si="308"/>
        <v>3229</v>
      </c>
      <c r="AK103" s="111">
        <f t="shared" si="309"/>
        <v>3294</v>
      </c>
      <c r="AL103" s="251">
        <f t="shared" si="311"/>
        <v>32014</v>
      </c>
    </row>
    <row r="104" spans="1:38" x14ac:dyDescent="0.25">
      <c r="A104" s="498"/>
      <c r="B104" s="86" t="s">
        <v>129</v>
      </c>
      <c r="C104" s="113">
        <v>458</v>
      </c>
      <c r="D104" s="121">
        <v>467</v>
      </c>
      <c r="E104" s="121">
        <v>615</v>
      </c>
      <c r="F104" s="121">
        <v>781</v>
      </c>
      <c r="G104" s="121">
        <v>526</v>
      </c>
      <c r="H104" s="117">
        <v>1115</v>
      </c>
      <c r="I104" s="117">
        <v>3821</v>
      </c>
      <c r="J104" s="117">
        <v>4641</v>
      </c>
      <c r="K104" s="117">
        <v>1670</v>
      </c>
      <c r="L104" s="117">
        <v>2380</v>
      </c>
      <c r="M104" s="117">
        <v>2698</v>
      </c>
      <c r="N104" s="251">
        <v>19595</v>
      </c>
      <c r="O104" s="265">
        <v>21</v>
      </c>
      <c r="P104" s="121">
        <v>46</v>
      </c>
      <c r="Q104" s="121">
        <v>54</v>
      </c>
      <c r="R104" s="121">
        <v>65</v>
      </c>
      <c r="S104" s="121">
        <v>35</v>
      </c>
      <c r="T104" s="121">
        <v>117</v>
      </c>
      <c r="U104" s="121">
        <v>571</v>
      </c>
      <c r="V104" s="121">
        <v>425</v>
      </c>
      <c r="W104" s="121">
        <v>105</v>
      </c>
      <c r="X104" s="121">
        <v>130</v>
      </c>
      <c r="Y104" s="121">
        <v>99</v>
      </c>
      <c r="Z104" s="251">
        <v>1545</v>
      </c>
      <c r="AA104" s="286">
        <f t="shared" si="310"/>
        <v>479</v>
      </c>
      <c r="AB104" s="117">
        <f t="shared" si="300"/>
        <v>513</v>
      </c>
      <c r="AC104" s="117">
        <f t="shared" si="301"/>
        <v>669</v>
      </c>
      <c r="AD104" s="117">
        <f t="shared" si="302"/>
        <v>846</v>
      </c>
      <c r="AE104" s="117">
        <f t="shared" si="303"/>
        <v>561</v>
      </c>
      <c r="AF104" s="117">
        <f t="shared" si="304"/>
        <v>1232</v>
      </c>
      <c r="AG104" s="117">
        <f t="shared" si="305"/>
        <v>4392</v>
      </c>
      <c r="AH104" s="117">
        <f t="shared" si="306"/>
        <v>5066</v>
      </c>
      <c r="AI104" s="117">
        <f t="shared" si="307"/>
        <v>1775</v>
      </c>
      <c r="AJ104" s="117">
        <f t="shared" si="308"/>
        <v>2510</v>
      </c>
      <c r="AK104" s="111">
        <f t="shared" si="309"/>
        <v>2797</v>
      </c>
      <c r="AL104" s="251">
        <f t="shared" si="311"/>
        <v>20840</v>
      </c>
    </row>
    <row r="105" spans="1:38" x14ac:dyDescent="0.25">
      <c r="A105" s="498"/>
      <c r="B105" s="86" t="s">
        <v>130</v>
      </c>
      <c r="C105" s="100">
        <v>1510</v>
      </c>
      <c r="D105" s="117">
        <v>1421</v>
      </c>
      <c r="E105" s="117">
        <v>1791</v>
      </c>
      <c r="F105" s="117">
        <v>2359</v>
      </c>
      <c r="G105" s="117">
        <v>1493</v>
      </c>
      <c r="H105" s="117">
        <v>3722</v>
      </c>
      <c r="I105" s="117">
        <v>11140</v>
      </c>
      <c r="J105" s="117">
        <v>9902</v>
      </c>
      <c r="K105" s="117">
        <v>3493</v>
      </c>
      <c r="L105" s="117">
        <v>4997</v>
      </c>
      <c r="M105" s="117">
        <v>5819</v>
      </c>
      <c r="N105" s="251">
        <v>48087</v>
      </c>
      <c r="O105" s="265">
        <v>286</v>
      </c>
      <c r="P105" s="121">
        <v>369</v>
      </c>
      <c r="Q105" s="121">
        <v>582</v>
      </c>
      <c r="R105" s="121">
        <v>640</v>
      </c>
      <c r="S105" s="121">
        <v>394</v>
      </c>
      <c r="T105" s="117">
        <v>1338</v>
      </c>
      <c r="U105" s="117">
        <v>5693</v>
      </c>
      <c r="V105" s="117">
        <v>3274</v>
      </c>
      <c r="W105" s="121">
        <v>621</v>
      </c>
      <c r="X105" s="121">
        <v>875</v>
      </c>
      <c r="Y105" s="121">
        <v>532</v>
      </c>
      <c r="Z105" s="251">
        <v>12801</v>
      </c>
      <c r="AA105" s="286">
        <f t="shared" si="310"/>
        <v>1796</v>
      </c>
      <c r="AB105" s="117">
        <f t="shared" si="300"/>
        <v>1790</v>
      </c>
      <c r="AC105" s="117">
        <f t="shared" si="301"/>
        <v>2373</v>
      </c>
      <c r="AD105" s="117">
        <f t="shared" si="302"/>
        <v>2999</v>
      </c>
      <c r="AE105" s="117">
        <f t="shared" si="303"/>
        <v>1887</v>
      </c>
      <c r="AF105" s="117">
        <f t="shared" si="304"/>
        <v>5060</v>
      </c>
      <c r="AG105" s="117">
        <f t="shared" si="305"/>
        <v>16833</v>
      </c>
      <c r="AH105" s="117">
        <f t="shared" si="306"/>
        <v>13176</v>
      </c>
      <c r="AI105" s="117">
        <f t="shared" si="307"/>
        <v>4114</v>
      </c>
      <c r="AJ105" s="117">
        <f t="shared" si="308"/>
        <v>5872</v>
      </c>
      <c r="AK105" s="111">
        <f t="shared" si="309"/>
        <v>6351</v>
      </c>
      <c r="AL105" s="251">
        <f t="shared" si="311"/>
        <v>62251</v>
      </c>
    </row>
    <row r="106" spans="1:38" x14ac:dyDescent="0.25">
      <c r="A106" s="498"/>
      <c r="B106" s="86" t="s">
        <v>131</v>
      </c>
      <c r="C106" s="100">
        <v>1141</v>
      </c>
      <c r="D106" s="117">
        <v>1136</v>
      </c>
      <c r="E106" s="117">
        <v>1469</v>
      </c>
      <c r="F106" s="117">
        <v>1904</v>
      </c>
      <c r="G106" s="117">
        <v>1183</v>
      </c>
      <c r="H106" s="117">
        <v>2546</v>
      </c>
      <c r="I106" s="117">
        <v>7332</v>
      </c>
      <c r="J106" s="117">
        <v>6765</v>
      </c>
      <c r="K106" s="117">
        <v>2383</v>
      </c>
      <c r="L106" s="117">
        <v>3361</v>
      </c>
      <c r="M106" s="117">
        <v>3650</v>
      </c>
      <c r="N106" s="251">
        <v>33250</v>
      </c>
      <c r="O106" s="265">
        <v>376</v>
      </c>
      <c r="P106" s="121">
        <v>537</v>
      </c>
      <c r="Q106" s="121">
        <v>807</v>
      </c>
      <c r="R106" s="121">
        <v>890</v>
      </c>
      <c r="S106" s="121">
        <v>513</v>
      </c>
      <c r="T106" s="117">
        <v>1391</v>
      </c>
      <c r="U106" s="117">
        <v>5558</v>
      </c>
      <c r="V106" s="117">
        <v>3041</v>
      </c>
      <c r="W106" s="121">
        <v>548</v>
      </c>
      <c r="X106" s="121">
        <v>737</v>
      </c>
      <c r="Y106" s="121">
        <v>481</v>
      </c>
      <c r="Z106" s="251">
        <v>11982</v>
      </c>
      <c r="AA106" s="286">
        <f t="shared" si="310"/>
        <v>1517</v>
      </c>
      <c r="AB106" s="117">
        <f t="shared" si="300"/>
        <v>1673</v>
      </c>
      <c r="AC106" s="117">
        <f t="shared" si="301"/>
        <v>2276</v>
      </c>
      <c r="AD106" s="117">
        <f t="shared" si="302"/>
        <v>2794</v>
      </c>
      <c r="AE106" s="117">
        <f t="shared" si="303"/>
        <v>1696</v>
      </c>
      <c r="AF106" s="117">
        <f t="shared" si="304"/>
        <v>3937</v>
      </c>
      <c r="AG106" s="117">
        <f t="shared" si="305"/>
        <v>12890</v>
      </c>
      <c r="AH106" s="117">
        <f t="shared" si="306"/>
        <v>9806</v>
      </c>
      <c r="AI106" s="117">
        <f t="shared" si="307"/>
        <v>2931</v>
      </c>
      <c r="AJ106" s="117">
        <f t="shared" si="308"/>
        <v>4098</v>
      </c>
      <c r="AK106" s="111">
        <f t="shared" si="309"/>
        <v>4131</v>
      </c>
      <c r="AL106" s="251">
        <f t="shared" si="311"/>
        <v>47749</v>
      </c>
    </row>
    <row r="107" spans="1:38" x14ac:dyDescent="0.25">
      <c r="A107" s="498"/>
      <c r="B107" s="86" t="s">
        <v>132</v>
      </c>
      <c r="C107" s="113">
        <v>565</v>
      </c>
      <c r="D107" s="121">
        <v>515</v>
      </c>
      <c r="E107" s="121">
        <v>616</v>
      </c>
      <c r="F107" s="121">
        <v>759</v>
      </c>
      <c r="G107" s="121">
        <v>510</v>
      </c>
      <c r="H107" s="117">
        <v>1209</v>
      </c>
      <c r="I107" s="117">
        <v>3853</v>
      </c>
      <c r="J107" s="117">
        <v>3583</v>
      </c>
      <c r="K107" s="117">
        <v>1315</v>
      </c>
      <c r="L107" s="117">
        <v>1795</v>
      </c>
      <c r="M107" s="117">
        <v>2105</v>
      </c>
      <c r="N107" s="251">
        <v>17127</v>
      </c>
      <c r="O107" s="265">
        <v>144</v>
      </c>
      <c r="P107" s="121">
        <v>196</v>
      </c>
      <c r="Q107" s="121">
        <v>274</v>
      </c>
      <c r="R107" s="121">
        <v>224</v>
      </c>
      <c r="S107" s="121">
        <v>132</v>
      </c>
      <c r="T107" s="121">
        <v>470</v>
      </c>
      <c r="U107" s="117">
        <v>2131</v>
      </c>
      <c r="V107" s="117">
        <v>1188</v>
      </c>
      <c r="W107" s="121">
        <v>234</v>
      </c>
      <c r="X107" s="121">
        <v>311</v>
      </c>
      <c r="Y107" s="121">
        <v>174</v>
      </c>
      <c r="Z107" s="251">
        <v>4696</v>
      </c>
      <c r="AA107" s="286">
        <f t="shared" si="310"/>
        <v>709</v>
      </c>
      <c r="AB107" s="117">
        <f t="shared" si="300"/>
        <v>711</v>
      </c>
      <c r="AC107" s="117">
        <f t="shared" si="301"/>
        <v>890</v>
      </c>
      <c r="AD107" s="117">
        <f t="shared" si="302"/>
        <v>983</v>
      </c>
      <c r="AE107" s="117">
        <f t="shared" si="303"/>
        <v>642</v>
      </c>
      <c r="AF107" s="117">
        <f t="shared" si="304"/>
        <v>1679</v>
      </c>
      <c r="AG107" s="117">
        <f t="shared" si="305"/>
        <v>5984</v>
      </c>
      <c r="AH107" s="117">
        <f t="shared" si="306"/>
        <v>4771</v>
      </c>
      <c r="AI107" s="117">
        <f t="shared" si="307"/>
        <v>1549</v>
      </c>
      <c r="AJ107" s="117">
        <f t="shared" si="308"/>
        <v>2106</v>
      </c>
      <c r="AK107" s="111">
        <f t="shared" si="309"/>
        <v>2279</v>
      </c>
      <c r="AL107" s="251">
        <f t="shared" si="311"/>
        <v>22303</v>
      </c>
    </row>
    <row r="108" spans="1:38" x14ac:dyDescent="0.25">
      <c r="A108" s="498"/>
      <c r="B108" s="86" t="s">
        <v>134</v>
      </c>
      <c r="C108" s="113">
        <v>530</v>
      </c>
      <c r="D108" s="121">
        <v>535</v>
      </c>
      <c r="E108" s="121">
        <v>713</v>
      </c>
      <c r="F108" s="121">
        <v>904</v>
      </c>
      <c r="G108" s="121">
        <v>639</v>
      </c>
      <c r="H108" s="117">
        <v>1375</v>
      </c>
      <c r="I108" s="117">
        <v>4448</v>
      </c>
      <c r="J108" s="117">
        <v>4734</v>
      </c>
      <c r="K108" s="117">
        <v>1593</v>
      </c>
      <c r="L108" s="117">
        <v>2336</v>
      </c>
      <c r="M108" s="117">
        <v>2525</v>
      </c>
      <c r="N108" s="251">
        <v>21232</v>
      </c>
      <c r="O108" s="265">
        <v>67</v>
      </c>
      <c r="P108" s="121">
        <v>87</v>
      </c>
      <c r="Q108" s="121">
        <v>146</v>
      </c>
      <c r="R108" s="121">
        <v>224</v>
      </c>
      <c r="S108" s="121">
        <v>125</v>
      </c>
      <c r="T108" s="121">
        <v>383</v>
      </c>
      <c r="U108" s="117">
        <v>1458</v>
      </c>
      <c r="V108" s="121">
        <v>782</v>
      </c>
      <c r="W108" s="121">
        <v>103</v>
      </c>
      <c r="X108" s="121">
        <v>198</v>
      </c>
      <c r="Y108" s="121">
        <v>142</v>
      </c>
      <c r="Z108" s="251">
        <v>3326</v>
      </c>
      <c r="AA108" s="286">
        <f t="shared" si="310"/>
        <v>597</v>
      </c>
      <c r="AB108" s="117">
        <f t="shared" si="300"/>
        <v>622</v>
      </c>
      <c r="AC108" s="117">
        <f t="shared" si="301"/>
        <v>859</v>
      </c>
      <c r="AD108" s="117">
        <f t="shared" si="302"/>
        <v>1128</v>
      </c>
      <c r="AE108" s="117">
        <f t="shared" si="303"/>
        <v>764</v>
      </c>
      <c r="AF108" s="117">
        <f t="shared" si="304"/>
        <v>1758</v>
      </c>
      <c r="AG108" s="117">
        <f t="shared" si="305"/>
        <v>5906</v>
      </c>
      <c r="AH108" s="117">
        <f t="shared" si="306"/>
        <v>5516</v>
      </c>
      <c r="AI108" s="117">
        <f t="shared" si="307"/>
        <v>1696</v>
      </c>
      <c r="AJ108" s="117">
        <f t="shared" si="308"/>
        <v>2534</v>
      </c>
      <c r="AK108" s="111">
        <f t="shared" si="309"/>
        <v>2667</v>
      </c>
      <c r="AL108" s="251">
        <f t="shared" si="311"/>
        <v>24047</v>
      </c>
    </row>
    <row r="109" spans="1:38" x14ac:dyDescent="0.25">
      <c r="A109" s="498"/>
      <c r="B109" s="86" t="s">
        <v>133</v>
      </c>
      <c r="C109" s="113">
        <v>507</v>
      </c>
      <c r="D109" s="121">
        <v>526</v>
      </c>
      <c r="E109" s="121">
        <v>698</v>
      </c>
      <c r="F109" s="121">
        <v>822</v>
      </c>
      <c r="G109" s="121">
        <v>525</v>
      </c>
      <c r="H109" s="117">
        <v>1092</v>
      </c>
      <c r="I109" s="117">
        <v>4181</v>
      </c>
      <c r="J109" s="117">
        <v>4395</v>
      </c>
      <c r="K109" s="117">
        <v>1603</v>
      </c>
      <c r="L109" s="117">
        <v>2322</v>
      </c>
      <c r="M109" s="117">
        <v>2783</v>
      </c>
      <c r="N109" s="251">
        <v>19453</v>
      </c>
      <c r="O109" s="265">
        <v>23</v>
      </c>
      <c r="P109" s="121">
        <v>24</v>
      </c>
      <c r="Q109" s="121">
        <v>40</v>
      </c>
      <c r="R109" s="121">
        <v>42</v>
      </c>
      <c r="S109" s="121">
        <v>26</v>
      </c>
      <c r="T109" s="121">
        <v>99</v>
      </c>
      <c r="U109" s="117">
        <v>616</v>
      </c>
      <c r="V109" s="121">
        <v>370</v>
      </c>
      <c r="W109" s="121">
        <v>83</v>
      </c>
      <c r="X109" s="121">
        <v>146</v>
      </c>
      <c r="Y109" s="121">
        <v>51</v>
      </c>
      <c r="Z109" s="251">
        <v>1885</v>
      </c>
      <c r="AA109" s="286">
        <f t="shared" si="310"/>
        <v>530</v>
      </c>
      <c r="AB109" s="117">
        <f t="shared" si="300"/>
        <v>550</v>
      </c>
      <c r="AC109" s="117">
        <f t="shared" si="301"/>
        <v>738</v>
      </c>
      <c r="AD109" s="117">
        <f t="shared" si="302"/>
        <v>864</v>
      </c>
      <c r="AE109" s="117">
        <f t="shared" si="303"/>
        <v>551</v>
      </c>
      <c r="AF109" s="117">
        <f t="shared" si="304"/>
        <v>1191</v>
      </c>
      <c r="AG109" s="117">
        <f t="shared" si="305"/>
        <v>4797</v>
      </c>
      <c r="AH109" s="117">
        <f t="shared" si="306"/>
        <v>4765</v>
      </c>
      <c r="AI109" s="117">
        <f t="shared" si="307"/>
        <v>1686</v>
      </c>
      <c r="AJ109" s="117">
        <f t="shared" si="308"/>
        <v>2468</v>
      </c>
      <c r="AK109" s="111">
        <f t="shared" si="309"/>
        <v>2834</v>
      </c>
      <c r="AL109" s="251">
        <f t="shared" si="311"/>
        <v>20974</v>
      </c>
    </row>
    <row r="110" spans="1:38" x14ac:dyDescent="0.25">
      <c r="A110" s="119"/>
      <c r="B110" s="188" t="s">
        <v>122</v>
      </c>
      <c r="C110" s="114">
        <f>SUM(C100:C109)</f>
        <v>8588</v>
      </c>
      <c r="D110" s="115">
        <f t="shared" ref="D110" si="312">SUM(D100:D109)</f>
        <v>8239</v>
      </c>
      <c r="E110" s="115">
        <f t="shared" ref="E110" si="313">SUM(E100:E109)</f>
        <v>10517</v>
      </c>
      <c r="F110" s="115">
        <f t="shared" ref="F110" si="314">SUM(F100:F109)</f>
        <v>13418</v>
      </c>
      <c r="G110" s="115">
        <f t="shared" ref="G110" si="315">SUM(G100:G109)</f>
        <v>8618</v>
      </c>
      <c r="H110" s="115">
        <f t="shared" ref="H110" si="316">SUM(H100:H109)</f>
        <v>22232</v>
      </c>
      <c r="I110" s="115">
        <f t="shared" ref="I110" si="317">SUM(I100:I109)</f>
        <v>66578</v>
      </c>
      <c r="J110" s="115">
        <f t="shared" ref="J110" si="318">SUM(J100:J109)</f>
        <v>60848</v>
      </c>
      <c r="K110" s="115">
        <f t="shared" ref="K110" si="319">SUM(K100:K109)</f>
        <v>21617</v>
      </c>
      <c r="L110" s="115">
        <f t="shared" ref="L110" si="320">SUM(L100:L109)</f>
        <v>31495</v>
      </c>
      <c r="M110" s="115">
        <f t="shared" ref="M110" si="321">SUM(M100:M109)</f>
        <v>35814</v>
      </c>
      <c r="N110" s="106">
        <f>SUM(N100:N109)</f>
        <v>292489</v>
      </c>
      <c r="O110" s="285">
        <f>SUM(O100:O109)</f>
        <v>1438</v>
      </c>
      <c r="P110" s="115">
        <f t="shared" ref="P110" si="322">SUM(P100:P109)</f>
        <v>1981</v>
      </c>
      <c r="Q110" s="115">
        <f t="shared" ref="Q110" si="323">SUM(Q100:Q109)</f>
        <v>3085</v>
      </c>
      <c r="R110" s="115">
        <f t="shared" ref="R110" si="324">SUM(R100:R109)</f>
        <v>3424</v>
      </c>
      <c r="S110" s="115">
        <f t="shared" ref="S110" si="325">SUM(S100:S109)</f>
        <v>2018</v>
      </c>
      <c r="T110" s="115">
        <f t="shared" ref="T110" si="326">SUM(T100:T109)</f>
        <v>7122</v>
      </c>
      <c r="U110" s="115">
        <f t="shared" ref="U110" si="327">SUM(U100:U109)</f>
        <v>30006</v>
      </c>
      <c r="V110" s="115">
        <f t="shared" ref="V110" si="328">SUM(V100:V109)</f>
        <v>16730</v>
      </c>
      <c r="W110" s="115">
        <f t="shared" ref="W110" si="329">SUM(W100:W109)</f>
        <v>3077</v>
      </c>
      <c r="X110" s="115">
        <f t="shared" ref="X110" si="330">SUM(X100:X109)</f>
        <v>4445</v>
      </c>
      <c r="Y110" s="115">
        <f t="shared" ref="Y110" si="331">SUM(Y100:Y109)</f>
        <v>2755</v>
      </c>
      <c r="Z110" s="106">
        <f t="shared" ref="Z110" si="332">SUM(Z100:Z109)</f>
        <v>66034</v>
      </c>
      <c r="AA110" s="285">
        <f>SUM(AA100:AA109)</f>
        <v>10026</v>
      </c>
      <c r="AB110" s="115">
        <f t="shared" ref="AB110" si="333">SUM(AB100:AB109)</f>
        <v>10220</v>
      </c>
      <c r="AC110" s="115">
        <f t="shared" ref="AC110" si="334">SUM(AC100:AC109)</f>
        <v>13602</v>
      </c>
      <c r="AD110" s="115">
        <f t="shared" ref="AD110" si="335">SUM(AD100:AD109)</f>
        <v>16842</v>
      </c>
      <c r="AE110" s="115">
        <f t="shared" ref="AE110" si="336">SUM(AE100:AE109)</f>
        <v>10636</v>
      </c>
      <c r="AF110" s="115">
        <f t="shared" ref="AF110" si="337">SUM(AF100:AF109)</f>
        <v>29354</v>
      </c>
      <c r="AG110" s="115">
        <f t="shared" ref="AG110" si="338">SUM(AG100:AG109)</f>
        <v>96584</v>
      </c>
      <c r="AH110" s="115">
        <f t="shared" ref="AH110" si="339">SUM(AH100:AH109)</f>
        <v>77578</v>
      </c>
      <c r="AI110" s="115">
        <f t="shared" ref="AI110" si="340">SUM(AI100:AI109)</f>
        <v>24694</v>
      </c>
      <c r="AJ110" s="115">
        <f t="shared" ref="AJ110" si="341">SUM(AJ100:AJ109)</f>
        <v>35940</v>
      </c>
      <c r="AK110" s="116">
        <f t="shared" ref="AK110" si="342">SUM(AK100:AK109)</f>
        <v>38569</v>
      </c>
      <c r="AL110" s="106">
        <f t="shared" ref="AL110" si="343">SUM(AL100:AL109)</f>
        <v>364045</v>
      </c>
    </row>
    <row r="111" spans="1:38" x14ac:dyDescent="0.25">
      <c r="A111" s="497" t="s">
        <v>206</v>
      </c>
      <c r="B111" s="105" t="s">
        <v>125</v>
      </c>
      <c r="C111" s="88">
        <v>1583</v>
      </c>
      <c r="D111" s="107">
        <v>1428</v>
      </c>
      <c r="E111" s="107">
        <v>1735</v>
      </c>
      <c r="F111" s="107">
        <v>2186</v>
      </c>
      <c r="G111" s="107">
        <v>1367</v>
      </c>
      <c r="H111" s="107">
        <v>5822</v>
      </c>
      <c r="I111" s="107">
        <v>14340</v>
      </c>
      <c r="J111" s="107">
        <v>8799</v>
      </c>
      <c r="K111" s="107">
        <v>3036</v>
      </c>
      <c r="L111" s="107">
        <v>4515</v>
      </c>
      <c r="M111" s="107">
        <v>4882</v>
      </c>
      <c r="N111" s="260">
        <v>50097</v>
      </c>
      <c r="O111" s="81">
        <v>325</v>
      </c>
      <c r="P111" s="81">
        <v>411</v>
      </c>
      <c r="Q111" s="81">
        <v>675</v>
      </c>
      <c r="R111" s="81">
        <v>747</v>
      </c>
      <c r="S111" s="81">
        <v>407</v>
      </c>
      <c r="T111" s="107">
        <v>2100</v>
      </c>
      <c r="U111" s="107">
        <v>7970</v>
      </c>
      <c r="V111" s="107">
        <v>4138</v>
      </c>
      <c r="W111" s="81">
        <v>818</v>
      </c>
      <c r="X111" s="107">
        <v>1123</v>
      </c>
      <c r="Y111" s="81">
        <v>770</v>
      </c>
      <c r="Z111" s="260">
        <v>17254</v>
      </c>
      <c r="AA111" s="282">
        <f>C111+O111</f>
        <v>1908</v>
      </c>
      <c r="AB111" s="107">
        <f t="shared" ref="AB111:AB120" si="344">D111+P111</f>
        <v>1839</v>
      </c>
      <c r="AC111" s="107">
        <f t="shared" ref="AC111:AC120" si="345">E111+Q111</f>
        <v>2410</v>
      </c>
      <c r="AD111" s="107">
        <f t="shared" ref="AD111:AD120" si="346">F111+R111</f>
        <v>2933</v>
      </c>
      <c r="AE111" s="107">
        <f t="shared" ref="AE111:AE120" si="347">G111+S111</f>
        <v>1774</v>
      </c>
      <c r="AF111" s="107">
        <f t="shared" ref="AF111:AF120" si="348">H111+T111</f>
        <v>7922</v>
      </c>
      <c r="AG111" s="107">
        <f t="shared" ref="AG111:AG120" si="349">I111+U111</f>
        <v>22310</v>
      </c>
      <c r="AH111" s="107">
        <f t="shared" ref="AH111:AH120" si="350">J111+V111</f>
        <v>12937</v>
      </c>
      <c r="AI111" s="107">
        <f t="shared" ref="AI111:AI120" si="351">K111+W111</f>
        <v>3854</v>
      </c>
      <c r="AJ111" s="107">
        <f t="shared" ref="AJ111:AJ120" si="352">L111+X111</f>
        <v>5638</v>
      </c>
      <c r="AK111" s="120">
        <f t="shared" ref="AK111:AK120" si="353">M111+Y111</f>
        <v>5652</v>
      </c>
      <c r="AL111" s="260">
        <f>SUM(AA111:AK111)</f>
        <v>69177</v>
      </c>
    </row>
    <row r="112" spans="1:38" x14ac:dyDescent="0.25">
      <c r="A112" s="498"/>
      <c r="B112" s="86" t="s">
        <v>126</v>
      </c>
      <c r="C112" s="113">
        <v>657</v>
      </c>
      <c r="D112" s="121">
        <v>585</v>
      </c>
      <c r="E112" s="121">
        <v>748</v>
      </c>
      <c r="F112" s="121">
        <v>984</v>
      </c>
      <c r="G112" s="121">
        <v>607</v>
      </c>
      <c r="H112" s="117">
        <v>1670</v>
      </c>
      <c r="I112" s="117">
        <v>5346</v>
      </c>
      <c r="J112" s="117">
        <v>4592</v>
      </c>
      <c r="K112" s="117">
        <v>1675</v>
      </c>
      <c r="L112" s="117">
        <v>2409</v>
      </c>
      <c r="M112" s="117">
        <v>2668</v>
      </c>
      <c r="N112" s="251">
        <v>22390</v>
      </c>
      <c r="O112" s="265">
        <v>86</v>
      </c>
      <c r="P112" s="121">
        <v>105</v>
      </c>
      <c r="Q112" s="121">
        <v>167</v>
      </c>
      <c r="R112" s="121">
        <v>220</v>
      </c>
      <c r="S112" s="121">
        <v>158</v>
      </c>
      <c r="T112" s="121">
        <v>563</v>
      </c>
      <c r="U112" s="117">
        <v>2387</v>
      </c>
      <c r="V112" s="117">
        <v>1416</v>
      </c>
      <c r="W112" s="121">
        <v>265</v>
      </c>
      <c r="X112" s="121">
        <v>324</v>
      </c>
      <c r="Y112" s="121">
        <v>179</v>
      </c>
      <c r="Z112" s="251">
        <v>5651</v>
      </c>
      <c r="AA112" s="286">
        <f t="shared" ref="AA112:AA120" si="354">C112+O112</f>
        <v>743</v>
      </c>
      <c r="AB112" s="117">
        <f t="shared" si="344"/>
        <v>690</v>
      </c>
      <c r="AC112" s="117">
        <f t="shared" si="345"/>
        <v>915</v>
      </c>
      <c r="AD112" s="117">
        <f t="shared" si="346"/>
        <v>1204</v>
      </c>
      <c r="AE112" s="117">
        <f t="shared" si="347"/>
        <v>765</v>
      </c>
      <c r="AF112" s="117">
        <f t="shared" si="348"/>
        <v>2233</v>
      </c>
      <c r="AG112" s="117">
        <f t="shared" si="349"/>
        <v>7733</v>
      </c>
      <c r="AH112" s="117">
        <f t="shared" si="350"/>
        <v>6008</v>
      </c>
      <c r="AI112" s="117">
        <f t="shared" si="351"/>
        <v>1940</v>
      </c>
      <c r="AJ112" s="117">
        <f t="shared" si="352"/>
        <v>2733</v>
      </c>
      <c r="AK112" s="111">
        <f t="shared" si="353"/>
        <v>2847</v>
      </c>
      <c r="AL112" s="251">
        <f t="shared" ref="AL112:AL120" si="355">SUM(AA112:AK112)</f>
        <v>27811</v>
      </c>
    </row>
    <row r="113" spans="1:38" x14ac:dyDescent="0.25">
      <c r="A113" s="498"/>
      <c r="B113" s="86" t="s">
        <v>127</v>
      </c>
      <c r="C113" s="113">
        <v>826</v>
      </c>
      <c r="D113" s="121">
        <v>855</v>
      </c>
      <c r="E113" s="117">
        <v>1170</v>
      </c>
      <c r="F113" s="117">
        <v>1415</v>
      </c>
      <c r="G113" s="121">
        <v>873</v>
      </c>
      <c r="H113" s="117">
        <v>1823</v>
      </c>
      <c r="I113" s="117">
        <v>6192</v>
      </c>
      <c r="J113" s="117">
        <v>7282</v>
      </c>
      <c r="K113" s="117">
        <v>2921</v>
      </c>
      <c r="L113" s="117">
        <v>4595</v>
      </c>
      <c r="M113" s="117">
        <v>5388</v>
      </c>
      <c r="N113" s="251">
        <v>34242</v>
      </c>
      <c r="O113" s="265">
        <v>37</v>
      </c>
      <c r="P113" s="121">
        <v>73</v>
      </c>
      <c r="Q113" s="121">
        <v>124</v>
      </c>
      <c r="R113" s="121">
        <v>153</v>
      </c>
      <c r="S113" s="121">
        <v>90</v>
      </c>
      <c r="T113" s="121">
        <v>220</v>
      </c>
      <c r="U113" s="117">
        <v>1411</v>
      </c>
      <c r="V113" s="121">
        <v>968</v>
      </c>
      <c r="W113" s="121">
        <v>180</v>
      </c>
      <c r="X113" s="121">
        <v>294</v>
      </c>
      <c r="Y113" s="121">
        <v>227</v>
      </c>
      <c r="Z113" s="251">
        <v>3418</v>
      </c>
      <c r="AA113" s="286">
        <f t="shared" si="354"/>
        <v>863</v>
      </c>
      <c r="AB113" s="117">
        <f t="shared" si="344"/>
        <v>928</v>
      </c>
      <c r="AC113" s="117">
        <f t="shared" si="345"/>
        <v>1294</v>
      </c>
      <c r="AD113" s="117">
        <f t="shared" si="346"/>
        <v>1568</v>
      </c>
      <c r="AE113" s="117">
        <f t="shared" si="347"/>
        <v>963</v>
      </c>
      <c r="AF113" s="117">
        <f t="shared" si="348"/>
        <v>2043</v>
      </c>
      <c r="AG113" s="117">
        <f t="shared" si="349"/>
        <v>7603</v>
      </c>
      <c r="AH113" s="117">
        <f t="shared" si="350"/>
        <v>8250</v>
      </c>
      <c r="AI113" s="117">
        <f t="shared" si="351"/>
        <v>3101</v>
      </c>
      <c r="AJ113" s="117">
        <f t="shared" si="352"/>
        <v>4889</v>
      </c>
      <c r="AK113" s="111">
        <f t="shared" si="353"/>
        <v>5615</v>
      </c>
      <c r="AL113" s="251">
        <f t="shared" si="355"/>
        <v>37117</v>
      </c>
    </row>
    <row r="114" spans="1:38" x14ac:dyDescent="0.25">
      <c r="A114" s="498"/>
      <c r="B114" s="86" t="s">
        <v>128</v>
      </c>
      <c r="C114" s="113">
        <v>826</v>
      </c>
      <c r="D114" s="121">
        <v>805</v>
      </c>
      <c r="E114" s="117">
        <v>1018</v>
      </c>
      <c r="F114" s="117">
        <v>1286</v>
      </c>
      <c r="G114" s="121">
        <v>854</v>
      </c>
      <c r="H114" s="117">
        <v>1869</v>
      </c>
      <c r="I114" s="117">
        <v>6102</v>
      </c>
      <c r="J114" s="117">
        <v>5392</v>
      </c>
      <c r="K114" s="117">
        <v>2076</v>
      </c>
      <c r="L114" s="117">
        <v>3004</v>
      </c>
      <c r="M114" s="117">
        <v>3101</v>
      </c>
      <c r="N114" s="251">
        <v>26528</v>
      </c>
      <c r="O114" s="265">
        <v>76</v>
      </c>
      <c r="P114" s="121">
        <v>137</v>
      </c>
      <c r="Q114" s="121">
        <v>246</v>
      </c>
      <c r="R114" s="121">
        <v>283</v>
      </c>
      <c r="S114" s="121">
        <v>168</v>
      </c>
      <c r="T114" s="121">
        <v>459</v>
      </c>
      <c r="U114" s="117">
        <v>2398</v>
      </c>
      <c r="V114" s="117">
        <v>1345</v>
      </c>
      <c r="W114" s="121">
        <v>214</v>
      </c>
      <c r="X114" s="121">
        <v>281</v>
      </c>
      <c r="Y114" s="121">
        <v>180</v>
      </c>
      <c r="Z114" s="251">
        <v>4624</v>
      </c>
      <c r="AA114" s="286">
        <f t="shared" si="354"/>
        <v>902</v>
      </c>
      <c r="AB114" s="117">
        <f t="shared" si="344"/>
        <v>942</v>
      </c>
      <c r="AC114" s="117">
        <f t="shared" si="345"/>
        <v>1264</v>
      </c>
      <c r="AD114" s="117">
        <f t="shared" si="346"/>
        <v>1569</v>
      </c>
      <c r="AE114" s="117">
        <f t="shared" si="347"/>
        <v>1022</v>
      </c>
      <c r="AF114" s="117">
        <f t="shared" si="348"/>
        <v>2328</v>
      </c>
      <c r="AG114" s="117">
        <f t="shared" si="349"/>
        <v>8500</v>
      </c>
      <c r="AH114" s="117">
        <f t="shared" si="350"/>
        <v>6737</v>
      </c>
      <c r="AI114" s="117">
        <f t="shared" si="351"/>
        <v>2290</v>
      </c>
      <c r="AJ114" s="117">
        <f t="shared" si="352"/>
        <v>3285</v>
      </c>
      <c r="AK114" s="111">
        <f t="shared" si="353"/>
        <v>3281</v>
      </c>
      <c r="AL114" s="251">
        <f t="shared" si="355"/>
        <v>32120</v>
      </c>
    </row>
    <row r="115" spans="1:38" x14ac:dyDescent="0.25">
      <c r="A115" s="498"/>
      <c r="B115" s="86" t="s">
        <v>129</v>
      </c>
      <c r="C115" s="113">
        <v>458</v>
      </c>
      <c r="D115" s="121">
        <v>469</v>
      </c>
      <c r="E115" s="121">
        <v>647</v>
      </c>
      <c r="F115" s="121">
        <v>785</v>
      </c>
      <c r="G115" s="121">
        <v>491</v>
      </c>
      <c r="H115" s="117">
        <v>1108</v>
      </c>
      <c r="I115" s="117">
        <v>3861</v>
      </c>
      <c r="J115" s="117">
        <v>4472</v>
      </c>
      <c r="K115" s="117">
        <v>1709</v>
      </c>
      <c r="L115" s="117">
        <v>2423</v>
      </c>
      <c r="M115" s="117">
        <v>2682</v>
      </c>
      <c r="N115" s="251">
        <v>19621</v>
      </c>
      <c r="O115" s="265">
        <v>21</v>
      </c>
      <c r="P115" s="121">
        <v>46</v>
      </c>
      <c r="Q115" s="121">
        <v>55</v>
      </c>
      <c r="R115" s="121">
        <v>67</v>
      </c>
      <c r="S115" s="121">
        <v>38</v>
      </c>
      <c r="T115" s="121">
        <v>117</v>
      </c>
      <c r="U115" s="121">
        <v>585</v>
      </c>
      <c r="V115" s="121">
        <v>434</v>
      </c>
      <c r="W115" s="121">
        <v>103</v>
      </c>
      <c r="X115" s="121">
        <v>129</v>
      </c>
      <c r="Y115" s="121">
        <v>106</v>
      </c>
      <c r="Z115" s="251">
        <v>1581</v>
      </c>
      <c r="AA115" s="286">
        <f t="shared" si="354"/>
        <v>479</v>
      </c>
      <c r="AB115" s="117">
        <f t="shared" si="344"/>
        <v>515</v>
      </c>
      <c r="AC115" s="117">
        <f t="shared" si="345"/>
        <v>702</v>
      </c>
      <c r="AD115" s="117">
        <f t="shared" si="346"/>
        <v>852</v>
      </c>
      <c r="AE115" s="117">
        <f t="shared" si="347"/>
        <v>529</v>
      </c>
      <c r="AF115" s="117">
        <f t="shared" si="348"/>
        <v>1225</v>
      </c>
      <c r="AG115" s="117">
        <f t="shared" si="349"/>
        <v>4446</v>
      </c>
      <c r="AH115" s="117">
        <f t="shared" si="350"/>
        <v>4906</v>
      </c>
      <c r="AI115" s="117">
        <f t="shared" si="351"/>
        <v>1812</v>
      </c>
      <c r="AJ115" s="117">
        <f t="shared" si="352"/>
        <v>2552</v>
      </c>
      <c r="AK115" s="111">
        <f t="shared" si="353"/>
        <v>2788</v>
      </c>
      <c r="AL115" s="251">
        <f t="shared" si="355"/>
        <v>20806</v>
      </c>
    </row>
    <row r="116" spans="1:38" x14ac:dyDescent="0.25">
      <c r="A116" s="498"/>
      <c r="B116" s="86" t="s">
        <v>130</v>
      </c>
      <c r="C116" s="100">
        <v>1516</v>
      </c>
      <c r="D116" s="117">
        <v>1435</v>
      </c>
      <c r="E116" s="117">
        <v>1793</v>
      </c>
      <c r="F116" s="117">
        <v>2366</v>
      </c>
      <c r="G116" s="117">
        <v>1476</v>
      </c>
      <c r="H116" s="117">
        <v>3726</v>
      </c>
      <c r="I116" s="117">
        <v>11170</v>
      </c>
      <c r="J116" s="117">
        <v>9622</v>
      </c>
      <c r="K116" s="117">
        <v>3536</v>
      </c>
      <c r="L116" s="117">
        <v>5163</v>
      </c>
      <c r="M116" s="117">
        <v>5726</v>
      </c>
      <c r="N116" s="251">
        <v>47933</v>
      </c>
      <c r="O116" s="265">
        <v>288</v>
      </c>
      <c r="P116" s="121">
        <v>372</v>
      </c>
      <c r="Q116" s="121">
        <v>595</v>
      </c>
      <c r="R116" s="121">
        <v>672</v>
      </c>
      <c r="S116" s="121">
        <v>404</v>
      </c>
      <c r="T116" s="117">
        <v>1354</v>
      </c>
      <c r="U116" s="117">
        <v>5794</v>
      </c>
      <c r="V116" s="117">
        <v>3381</v>
      </c>
      <c r="W116" s="121">
        <v>650</v>
      </c>
      <c r="X116" s="121">
        <v>871</v>
      </c>
      <c r="Y116" s="121">
        <v>580</v>
      </c>
      <c r="Z116" s="251">
        <v>13581</v>
      </c>
      <c r="AA116" s="286">
        <f t="shared" si="354"/>
        <v>1804</v>
      </c>
      <c r="AB116" s="117">
        <f t="shared" si="344"/>
        <v>1807</v>
      </c>
      <c r="AC116" s="117">
        <f t="shared" si="345"/>
        <v>2388</v>
      </c>
      <c r="AD116" s="117">
        <f t="shared" si="346"/>
        <v>3038</v>
      </c>
      <c r="AE116" s="117">
        <f t="shared" si="347"/>
        <v>1880</v>
      </c>
      <c r="AF116" s="117">
        <f t="shared" si="348"/>
        <v>5080</v>
      </c>
      <c r="AG116" s="117">
        <f t="shared" si="349"/>
        <v>16964</v>
      </c>
      <c r="AH116" s="117">
        <f t="shared" si="350"/>
        <v>13003</v>
      </c>
      <c r="AI116" s="117">
        <f t="shared" si="351"/>
        <v>4186</v>
      </c>
      <c r="AJ116" s="117">
        <f t="shared" si="352"/>
        <v>6034</v>
      </c>
      <c r="AK116" s="111">
        <f t="shared" si="353"/>
        <v>6306</v>
      </c>
      <c r="AL116" s="251">
        <f t="shared" si="355"/>
        <v>62490</v>
      </c>
    </row>
    <row r="117" spans="1:38" x14ac:dyDescent="0.25">
      <c r="A117" s="498"/>
      <c r="B117" s="86" t="s">
        <v>131</v>
      </c>
      <c r="C117" s="100">
        <v>1145</v>
      </c>
      <c r="D117" s="117">
        <v>1145</v>
      </c>
      <c r="E117" s="117">
        <v>1486</v>
      </c>
      <c r="F117" s="117">
        <v>1910</v>
      </c>
      <c r="G117" s="117">
        <v>1185</v>
      </c>
      <c r="H117" s="117">
        <v>2548</v>
      </c>
      <c r="I117" s="117">
        <v>7344</v>
      </c>
      <c r="J117" s="117">
        <v>6585</v>
      </c>
      <c r="K117" s="117">
        <v>2391</v>
      </c>
      <c r="L117" s="117">
        <v>3441</v>
      </c>
      <c r="M117" s="117">
        <v>3584</v>
      </c>
      <c r="N117" s="251">
        <v>32838</v>
      </c>
      <c r="O117" s="265">
        <v>381</v>
      </c>
      <c r="P117" s="121">
        <v>542</v>
      </c>
      <c r="Q117" s="121">
        <v>823</v>
      </c>
      <c r="R117" s="117">
        <v>940</v>
      </c>
      <c r="S117" s="121">
        <v>529</v>
      </c>
      <c r="T117" s="117">
        <v>1413</v>
      </c>
      <c r="U117" s="117">
        <v>5660</v>
      </c>
      <c r="V117" s="117">
        <v>3157</v>
      </c>
      <c r="W117" s="121">
        <v>571</v>
      </c>
      <c r="X117" s="121">
        <v>757</v>
      </c>
      <c r="Y117" s="121">
        <v>504</v>
      </c>
      <c r="Z117" s="251">
        <v>12690</v>
      </c>
      <c r="AA117" s="286">
        <f t="shared" si="354"/>
        <v>1526</v>
      </c>
      <c r="AB117" s="117">
        <f t="shared" si="344"/>
        <v>1687</v>
      </c>
      <c r="AC117" s="117">
        <f t="shared" si="345"/>
        <v>2309</v>
      </c>
      <c r="AD117" s="117">
        <f t="shared" si="346"/>
        <v>2850</v>
      </c>
      <c r="AE117" s="117">
        <f t="shared" si="347"/>
        <v>1714</v>
      </c>
      <c r="AF117" s="117">
        <f t="shared" si="348"/>
        <v>3961</v>
      </c>
      <c r="AG117" s="117">
        <f t="shared" si="349"/>
        <v>13004</v>
      </c>
      <c r="AH117" s="117">
        <f t="shared" si="350"/>
        <v>9742</v>
      </c>
      <c r="AI117" s="117">
        <f t="shared" si="351"/>
        <v>2962</v>
      </c>
      <c r="AJ117" s="117">
        <f t="shared" si="352"/>
        <v>4198</v>
      </c>
      <c r="AK117" s="111">
        <f t="shared" si="353"/>
        <v>4088</v>
      </c>
      <c r="AL117" s="251">
        <f t="shared" si="355"/>
        <v>48041</v>
      </c>
    </row>
    <row r="118" spans="1:38" x14ac:dyDescent="0.25">
      <c r="A118" s="498"/>
      <c r="B118" s="86" t="s">
        <v>132</v>
      </c>
      <c r="C118" s="113">
        <v>566</v>
      </c>
      <c r="D118" s="121">
        <v>519</v>
      </c>
      <c r="E118" s="121">
        <v>612</v>
      </c>
      <c r="F118" s="121">
        <v>777</v>
      </c>
      <c r="G118" s="121">
        <v>492</v>
      </c>
      <c r="H118" s="117">
        <v>1215</v>
      </c>
      <c r="I118" s="117">
        <v>3868</v>
      </c>
      <c r="J118" s="117">
        <v>3465</v>
      </c>
      <c r="K118" s="117">
        <v>1316</v>
      </c>
      <c r="L118" s="117">
        <v>1866</v>
      </c>
      <c r="M118" s="117">
        <v>2052</v>
      </c>
      <c r="N118" s="251">
        <v>16825</v>
      </c>
      <c r="O118" s="265">
        <v>145</v>
      </c>
      <c r="P118" s="121">
        <v>198</v>
      </c>
      <c r="Q118" s="121">
        <v>284</v>
      </c>
      <c r="R118" s="121">
        <v>242</v>
      </c>
      <c r="S118" s="121">
        <v>135</v>
      </c>
      <c r="T118" s="121">
        <v>471</v>
      </c>
      <c r="U118" s="117">
        <v>2173</v>
      </c>
      <c r="V118" s="117">
        <v>1240</v>
      </c>
      <c r="W118" s="121">
        <v>241</v>
      </c>
      <c r="X118" s="121">
        <v>312</v>
      </c>
      <c r="Y118" s="121">
        <v>183</v>
      </c>
      <c r="Z118" s="251">
        <v>5056</v>
      </c>
      <c r="AA118" s="286">
        <f t="shared" si="354"/>
        <v>711</v>
      </c>
      <c r="AB118" s="117">
        <f t="shared" si="344"/>
        <v>717</v>
      </c>
      <c r="AC118" s="117">
        <f t="shared" si="345"/>
        <v>896</v>
      </c>
      <c r="AD118" s="117">
        <f t="shared" si="346"/>
        <v>1019</v>
      </c>
      <c r="AE118" s="117">
        <f t="shared" si="347"/>
        <v>627</v>
      </c>
      <c r="AF118" s="117">
        <f t="shared" si="348"/>
        <v>1686</v>
      </c>
      <c r="AG118" s="117">
        <f t="shared" si="349"/>
        <v>6041</v>
      </c>
      <c r="AH118" s="117">
        <f t="shared" si="350"/>
        <v>4705</v>
      </c>
      <c r="AI118" s="117">
        <f t="shared" si="351"/>
        <v>1557</v>
      </c>
      <c r="AJ118" s="117">
        <f t="shared" si="352"/>
        <v>2178</v>
      </c>
      <c r="AK118" s="111">
        <f t="shared" si="353"/>
        <v>2235</v>
      </c>
      <c r="AL118" s="251">
        <f t="shared" si="355"/>
        <v>22372</v>
      </c>
    </row>
    <row r="119" spans="1:38" x14ac:dyDescent="0.25">
      <c r="A119" s="498"/>
      <c r="B119" s="86" t="s">
        <v>134</v>
      </c>
      <c r="C119" s="113">
        <v>530</v>
      </c>
      <c r="D119" s="121">
        <v>537</v>
      </c>
      <c r="E119" s="121">
        <v>725</v>
      </c>
      <c r="F119" s="121">
        <v>904</v>
      </c>
      <c r="G119" s="121">
        <v>596</v>
      </c>
      <c r="H119" s="117">
        <v>1373</v>
      </c>
      <c r="I119" s="117">
        <v>4470</v>
      </c>
      <c r="J119" s="117">
        <v>4551</v>
      </c>
      <c r="K119" s="117">
        <v>1646</v>
      </c>
      <c r="L119" s="117">
        <v>2353</v>
      </c>
      <c r="M119" s="117">
        <v>2505</v>
      </c>
      <c r="N119" s="251">
        <v>21103</v>
      </c>
      <c r="O119" s="265">
        <v>67</v>
      </c>
      <c r="P119" s="121">
        <v>87</v>
      </c>
      <c r="Q119" s="121">
        <v>151</v>
      </c>
      <c r="R119" s="121">
        <v>236</v>
      </c>
      <c r="S119" s="121">
        <v>126</v>
      </c>
      <c r="T119" s="121">
        <v>387</v>
      </c>
      <c r="U119" s="117">
        <v>1477</v>
      </c>
      <c r="V119" s="121">
        <v>806</v>
      </c>
      <c r="W119" s="121">
        <v>103</v>
      </c>
      <c r="X119" s="121">
        <v>194</v>
      </c>
      <c r="Y119" s="121">
        <v>147</v>
      </c>
      <c r="Z119" s="251">
        <v>3558</v>
      </c>
      <c r="AA119" s="286">
        <f t="shared" si="354"/>
        <v>597</v>
      </c>
      <c r="AB119" s="117">
        <f t="shared" si="344"/>
        <v>624</v>
      </c>
      <c r="AC119" s="117">
        <f t="shared" si="345"/>
        <v>876</v>
      </c>
      <c r="AD119" s="117">
        <f t="shared" si="346"/>
        <v>1140</v>
      </c>
      <c r="AE119" s="117">
        <f t="shared" si="347"/>
        <v>722</v>
      </c>
      <c r="AF119" s="117">
        <f t="shared" si="348"/>
        <v>1760</v>
      </c>
      <c r="AG119" s="117">
        <f t="shared" si="349"/>
        <v>5947</v>
      </c>
      <c r="AH119" s="117">
        <f t="shared" si="350"/>
        <v>5357</v>
      </c>
      <c r="AI119" s="117">
        <f t="shared" si="351"/>
        <v>1749</v>
      </c>
      <c r="AJ119" s="117">
        <f t="shared" si="352"/>
        <v>2547</v>
      </c>
      <c r="AK119" s="111">
        <f t="shared" si="353"/>
        <v>2652</v>
      </c>
      <c r="AL119" s="251">
        <f t="shared" si="355"/>
        <v>23971</v>
      </c>
    </row>
    <row r="120" spans="1:38" x14ac:dyDescent="0.25">
      <c r="A120" s="498"/>
      <c r="B120" s="86" t="s">
        <v>133</v>
      </c>
      <c r="C120" s="113">
        <v>508</v>
      </c>
      <c r="D120" s="121">
        <v>529</v>
      </c>
      <c r="E120" s="121">
        <v>701</v>
      </c>
      <c r="F120" s="121">
        <v>840</v>
      </c>
      <c r="G120" s="121">
        <v>513</v>
      </c>
      <c r="H120" s="117">
        <v>1083</v>
      </c>
      <c r="I120" s="117">
        <v>4223</v>
      </c>
      <c r="J120" s="117">
        <v>4271</v>
      </c>
      <c r="K120" s="117">
        <v>1618</v>
      </c>
      <c r="L120" s="117">
        <v>2395</v>
      </c>
      <c r="M120" s="117">
        <v>2747</v>
      </c>
      <c r="N120" s="251">
        <v>19343</v>
      </c>
      <c r="O120" s="265">
        <v>23</v>
      </c>
      <c r="P120" s="121">
        <v>25</v>
      </c>
      <c r="Q120" s="121">
        <v>43</v>
      </c>
      <c r="R120" s="121">
        <v>48</v>
      </c>
      <c r="S120" s="121">
        <v>27</v>
      </c>
      <c r="T120" s="121">
        <v>101</v>
      </c>
      <c r="U120" s="117">
        <v>630</v>
      </c>
      <c r="V120" s="121">
        <v>380</v>
      </c>
      <c r="W120" s="121">
        <v>82</v>
      </c>
      <c r="X120" s="121">
        <v>144</v>
      </c>
      <c r="Y120" s="121">
        <v>62</v>
      </c>
      <c r="Z120" s="251">
        <v>2101</v>
      </c>
      <c r="AA120" s="286">
        <f t="shared" si="354"/>
        <v>531</v>
      </c>
      <c r="AB120" s="117">
        <f t="shared" si="344"/>
        <v>554</v>
      </c>
      <c r="AC120" s="117">
        <f t="shared" si="345"/>
        <v>744</v>
      </c>
      <c r="AD120" s="117">
        <f t="shared" si="346"/>
        <v>888</v>
      </c>
      <c r="AE120" s="117">
        <f t="shared" si="347"/>
        <v>540</v>
      </c>
      <c r="AF120" s="117">
        <f t="shared" si="348"/>
        <v>1184</v>
      </c>
      <c r="AG120" s="117">
        <f t="shared" si="349"/>
        <v>4853</v>
      </c>
      <c r="AH120" s="117">
        <f t="shared" si="350"/>
        <v>4651</v>
      </c>
      <c r="AI120" s="117">
        <f t="shared" si="351"/>
        <v>1700</v>
      </c>
      <c r="AJ120" s="117">
        <f t="shared" si="352"/>
        <v>2539</v>
      </c>
      <c r="AK120" s="111">
        <f t="shared" si="353"/>
        <v>2809</v>
      </c>
      <c r="AL120" s="251">
        <f t="shared" si="355"/>
        <v>20993</v>
      </c>
    </row>
    <row r="121" spans="1:38" x14ac:dyDescent="0.25">
      <c r="A121" s="119"/>
      <c r="B121" s="188" t="s">
        <v>122</v>
      </c>
      <c r="C121" s="284">
        <f>SUM(C111:C120)</f>
        <v>8615</v>
      </c>
      <c r="D121" s="285">
        <f t="shared" ref="D121" si="356">SUM(D111:D120)</f>
        <v>8307</v>
      </c>
      <c r="E121" s="285">
        <f t="shared" ref="E121" si="357">SUM(E111:E120)</f>
        <v>10635</v>
      </c>
      <c r="F121" s="285">
        <f t="shared" ref="F121" si="358">SUM(F111:F120)</f>
        <v>13453</v>
      </c>
      <c r="G121" s="285">
        <f t="shared" ref="G121" si="359">SUM(G111:G120)</f>
        <v>8454</v>
      </c>
      <c r="H121" s="285">
        <f t="shared" ref="H121" si="360">SUM(H111:H120)</f>
        <v>22237</v>
      </c>
      <c r="I121" s="285">
        <f t="shared" ref="I121" si="361">SUM(I111:I120)</f>
        <v>66916</v>
      </c>
      <c r="J121" s="285">
        <f t="shared" ref="J121" si="362">SUM(J111:J120)</f>
        <v>59031</v>
      </c>
      <c r="K121" s="285">
        <f t="shared" ref="K121" si="363">SUM(K111:K120)</f>
        <v>21924</v>
      </c>
      <c r="L121" s="285">
        <f t="shared" ref="L121" si="364">SUM(L111:L120)</f>
        <v>32164</v>
      </c>
      <c r="M121" s="285">
        <f t="shared" ref="M121" si="365">SUM(M111:M120)</f>
        <v>35335</v>
      </c>
      <c r="N121" s="106">
        <f>SUM(N111:N120)</f>
        <v>290920</v>
      </c>
      <c r="O121" s="285">
        <f>SUM(O111:O120)</f>
        <v>1449</v>
      </c>
      <c r="P121" s="115">
        <f t="shared" ref="P121" si="366">SUM(P111:P120)</f>
        <v>1996</v>
      </c>
      <c r="Q121" s="115">
        <f t="shared" ref="Q121" si="367">SUM(Q111:Q120)</f>
        <v>3163</v>
      </c>
      <c r="R121" s="115">
        <f t="shared" ref="R121" si="368">SUM(R111:R120)</f>
        <v>3608</v>
      </c>
      <c r="S121" s="115">
        <f t="shared" ref="S121" si="369">SUM(S111:S120)</f>
        <v>2082</v>
      </c>
      <c r="T121" s="115">
        <f t="shared" ref="T121" si="370">SUM(T111:T120)</f>
        <v>7185</v>
      </c>
      <c r="U121" s="115">
        <f t="shared" ref="U121" si="371">SUM(U111:U120)</f>
        <v>30485</v>
      </c>
      <c r="V121" s="115">
        <f t="shared" ref="V121" si="372">SUM(V111:V120)</f>
        <v>17265</v>
      </c>
      <c r="W121" s="115">
        <f t="shared" ref="W121" si="373">SUM(W111:W120)</f>
        <v>3227</v>
      </c>
      <c r="X121" s="115">
        <f t="shared" ref="X121" si="374">SUM(X111:X120)</f>
        <v>4429</v>
      </c>
      <c r="Y121" s="115">
        <f t="shared" ref="Y121" si="375">SUM(Y111:Y120)</f>
        <v>2938</v>
      </c>
      <c r="Z121" s="106">
        <f t="shared" ref="Z121" si="376">SUM(Z111:Z120)</f>
        <v>69514</v>
      </c>
      <c r="AA121" s="285">
        <f>SUM(AA111:AA120)</f>
        <v>10064</v>
      </c>
      <c r="AB121" s="115">
        <f t="shared" ref="AB121" si="377">SUM(AB111:AB120)</f>
        <v>10303</v>
      </c>
      <c r="AC121" s="115">
        <f t="shared" ref="AC121" si="378">SUM(AC111:AC120)</f>
        <v>13798</v>
      </c>
      <c r="AD121" s="115">
        <f t="shared" ref="AD121" si="379">SUM(AD111:AD120)</f>
        <v>17061</v>
      </c>
      <c r="AE121" s="115">
        <f t="shared" ref="AE121" si="380">SUM(AE111:AE120)</f>
        <v>10536</v>
      </c>
      <c r="AF121" s="115">
        <f t="shared" ref="AF121" si="381">SUM(AF111:AF120)</f>
        <v>29422</v>
      </c>
      <c r="AG121" s="115">
        <f t="shared" ref="AG121" si="382">SUM(AG111:AG120)</f>
        <v>97401</v>
      </c>
      <c r="AH121" s="115">
        <f t="shared" ref="AH121" si="383">SUM(AH111:AH120)</f>
        <v>76296</v>
      </c>
      <c r="AI121" s="115">
        <f t="shared" ref="AI121" si="384">SUM(AI111:AI120)</f>
        <v>25151</v>
      </c>
      <c r="AJ121" s="115">
        <f t="shared" ref="AJ121" si="385">SUM(AJ111:AJ120)</f>
        <v>36593</v>
      </c>
      <c r="AK121" s="116">
        <f t="shared" ref="AK121" si="386">SUM(AK111:AK120)</f>
        <v>38273</v>
      </c>
      <c r="AL121" s="106">
        <f t="shared" ref="AL121" si="387">SUM(AL111:AL120)</f>
        <v>364898</v>
      </c>
    </row>
    <row r="122" spans="1:38" x14ac:dyDescent="0.25">
      <c r="A122" s="497" t="s">
        <v>207</v>
      </c>
      <c r="B122" s="105" t="s">
        <v>125</v>
      </c>
      <c r="C122" s="88">
        <v>1589</v>
      </c>
      <c r="D122" s="107">
        <v>1440</v>
      </c>
      <c r="E122" s="107">
        <v>1749</v>
      </c>
      <c r="F122" s="107">
        <v>2174</v>
      </c>
      <c r="G122" s="107">
        <v>1363</v>
      </c>
      <c r="H122" s="107">
        <v>5840</v>
      </c>
      <c r="I122" s="107">
        <v>14388</v>
      </c>
      <c r="J122" s="107">
        <v>8494</v>
      </c>
      <c r="K122" s="107">
        <v>3151</v>
      </c>
      <c r="L122" s="107">
        <v>4574</v>
      </c>
      <c r="M122" s="107">
        <v>4817</v>
      </c>
      <c r="N122" s="260">
        <f>SUM(C122:M122)</f>
        <v>49579</v>
      </c>
      <c r="O122" s="81">
        <v>328</v>
      </c>
      <c r="P122" s="81">
        <v>414</v>
      </c>
      <c r="Q122" s="81">
        <v>686</v>
      </c>
      <c r="R122" s="81">
        <v>781</v>
      </c>
      <c r="S122" s="81">
        <v>434</v>
      </c>
      <c r="T122" s="107">
        <v>2103</v>
      </c>
      <c r="U122" s="107">
        <v>8065</v>
      </c>
      <c r="V122" s="107">
        <v>4241</v>
      </c>
      <c r="W122" s="81">
        <v>864</v>
      </c>
      <c r="X122" s="107">
        <v>1118</v>
      </c>
      <c r="Y122" s="81">
        <v>803</v>
      </c>
      <c r="Z122" s="260">
        <f>SUM(O122:Y122)</f>
        <v>19837</v>
      </c>
      <c r="AA122" s="282">
        <f>C122+O122</f>
        <v>1917</v>
      </c>
      <c r="AB122" s="107">
        <f t="shared" ref="AB122:AB131" si="388">D122+P122</f>
        <v>1854</v>
      </c>
      <c r="AC122" s="107">
        <f t="shared" ref="AC122:AC131" si="389">E122+Q122</f>
        <v>2435</v>
      </c>
      <c r="AD122" s="107">
        <f t="shared" ref="AD122:AD131" si="390">F122+R122</f>
        <v>2955</v>
      </c>
      <c r="AE122" s="107">
        <f t="shared" ref="AE122:AE131" si="391">G122+S122</f>
        <v>1797</v>
      </c>
      <c r="AF122" s="107">
        <f t="shared" ref="AF122:AF131" si="392">H122+T122</f>
        <v>7943</v>
      </c>
      <c r="AG122" s="107">
        <f t="shared" ref="AG122:AG131" si="393">I122+U122</f>
        <v>22453</v>
      </c>
      <c r="AH122" s="107">
        <f t="shared" ref="AH122:AH131" si="394">J122+V122</f>
        <v>12735</v>
      </c>
      <c r="AI122" s="107">
        <f t="shared" ref="AI122:AI131" si="395">K122+W122</f>
        <v>4015</v>
      </c>
      <c r="AJ122" s="107">
        <f t="shared" ref="AJ122:AJ131" si="396">L122+X122</f>
        <v>5692</v>
      </c>
      <c r="AK122" s="120">
        <f t="shared" ref="AK122:AK131" si="397">M122+Y122</f>
        <v>5620</v>
      </c>
      <c r="AL122" s="260">
        <f>SUM(AA122:AK122)</f>
        <v>69416</v>
      </c>
    </row>
    <row r="123" spans="1:38" x14ac:dyDescent="0.25">
      <c r="A123" s="498"/>
      <c r="B123" s="86" t="s">
        <v>126</v>
      </c>
      <c r="C123" s="113">
        <v>660</v>
      </c>
      <c r="D123" s="121">
        <v>590</v>
      </c>
      <c r="E123" s="121">
        <v>755</v>
      </c>
      <c r="F123" s="121">
        <v>971</v>
      </c>
      <c r="G123" s="121">
        <v>600</v>
      </c>
      <c r="H123" s="117">
        <v>1679</v>
      </c>
      <c r="I123" s="117">
        <v>5379</v>
      </c>
      <c r="J123" s="117">
        <v>4437</v>
      </c>
      <c r="K123" s="117">
        <v>1715</v>
      </c>
      <c r="L123" s="117">
        <v>2430</v>
      </c>
      <c r="M123" s="117">
        <v>2653</v>
      </c>
      <c r="N123" s="251">
        <f t="shared" ref="N123:N131" si="398">SUM(C123:M123)</f>
        <v>21869</v>
      </c>
      <c r="O123" s="265">
        <v>86</v>
      </c>
      <c r="P123" s="121">
        <v>106</v>
      </c>
      <c r="Q123" s="121">
        <v>167</v>
      </c>
      <c r="R123" s="121">
        <v>226</v>
      </c>
      <c r="S123" s="121">
        <v>164</v>
      </c>
      <c r="T123" s="121">
        <v>564</v>
      </c>
      <c r="U123" s="117">
        <v>2406</v>
      </c>
      <c r="V123" s="117">
        <v>1442</v>
      </c>
      <c r="W123" s="121">
        <v>274</v>
      </c>
      <c r="X123" s="121">
        <v>318</v>
      </c>
      <c r="Y123" s="121">
        <v>185</v>
      </c>
      <c r="Z123" s="251">
        <f t="shared" ref="Z123:Z131" si="399">SUM(O123:Y123)</f>
        <v>5938</v>
      </c>
      <c r="AA123" s="286">
        <f t="shared" ref="AA123:AA131" si="400">C123+O123</f>
        <v>746</v>
      </c>
      <c r="AB123" s="117">
        <f t="shared" si="388"/>
        <v>696</v>
      </c>
      <c r="AC123" s="117">
        <f t="shared" si="389"/>
        <v>922</v>
      </c>
      <c r="AD123" s="117">
        <f t="shared" si="390"/>
        <v>1197</v>
      </c>
      <c r="AE123" s="117">
        <f t="shared" si="391"/>
        <v>764</v>
      </c>
      <c r="AF123" s="117">
        <f t="shared" si="392"/>
        <v>2243</v>
      </c>
      <c r="AG123" s="117">
        <f t="shared" si="393"/>
        <v>7785</v>
      </c>
      <c r="AH123" s="117">
        <f t="shared" si="394"/>
        <v>5879</v>
      </c>
      <c r="AI123" s="117">
        <f t="shared" si="395"/>
        <v>1989</v>
      </c>
      <c r="AJ123" s="117">
        <f t="shared" si="396"/>
        <v>2748</v>
      </c>
      <c r="AK123" s="111">
        <f t="shared" si="397"/>
        <v>2838</v>
      </c>
      <c r="AL123" s="251">
        <f t="shared" ref="AL123:AL131" si="401">SUM(AA123:AK123)</f>
        <v>27807</v>
      </c>
    </row>
    <row r="124" spans="1:38" x14ac:dyDescent="0.25">
      <c r="A124" s="498"/>
      <c r="B124" s="86" t="s">
        <v>127</v>
      </c>
      <c r="C124" s="113">
        <v>826</v>
      </c>
      <c r="D124" s="121">
        <v>860</v>
      </c>
      <c r="E124" s="117">
        <v>1199</v>
      </c>
      <c r="F124" s="117">
        <v>1423</v>
      </c>
      <c r="G124" s="121">
        <v>881</v>
      </c>
      <c r="H124" s="117">
        <v>1800</v>
      </c>
      <c r="I124" s="117">
        <v>6241</v>
      </c>
      <c r="J124" s="117">
        <v>6995</v>
      </c>
      <c r="K124" s="117">
        <v>2993</v>
      </c>
      <c r="L124" s="117">
        <v>4669</v>
      </c>
      <c r="M124" s="117">
        <v>5334</v>
      </c>
      <c r="N124" s="251">
        <f t="shared" si="398"/>
        <v>33221</v>
      </c>
      <c r="O124" s="265">
        <v>37</v>
      </c>
      <c r="P124" s="121">
        <v>73</v>
      </c>
      <c r="Q124" s="121">
        <v>124</v>
      </c>
      <c r="R124" s="121">
        <v>157</v>
      </c>
      <c r="S124" s="121">
        <v>96</v>
      </c>
      <c r="T124" s="121">
        <v>219</v>
      </c>
      <c r="U124" s="117">
        <v>1436</v>
      </c>
      <c r="V124" s="121">
        <v>990</v>
      </c>
      <c r="W124" s="121">
        <v>192</v>
      </c>
      <c r="X124" s="121">
        <v>283</v>
      </c>
      <c r="Y124" s="121">
        <v>249</v>
      </c>
      <c r="Z124" s="251">
        <f t="shared" si="399"/>
        <v>3856</v>
      </c>
      <c r="AA124" s="286">
        <f t="shared" si="400"/>
        <v>863</v>
      </c>
      <c r="AB124" s="117">
        <f t="shared" si="388"/>
        <v>933</v>
      </c>
      <c r="AC124" s="117">
        <f t="shared" si="389"/>
        <v>1323</v>
      </c>
      <c r="AD124" s="117">
        <f t="shared" si="390"/>
        <v>1580</v>
      </c>
      <c r="AE124" s="117">
        <f t="shared" si="391"/>
        <v>977</v>
      </c>
      <c r="AF124" s="117">
        <f t="shared" si="392"/>
        <v>2019</v>
      </c>
      <c r="AG124" s="117">
        <f t="shared" si="393"/>
        <v>7677</v>
      </c>
      <c r="AH124" s="117">
        <f t="shared" si="394"/>
        <v>7985</v>
      </c>
      <c r="AI124" s="117">
        <f t="shared" si="395"/>
        <v>3185</v>
      </c>
      <c r="AJ124" s="117">
        <f t="shared" si="396"/>
        <v>4952</v>
      </c>
      <c r="AK124" s="111">
        <f t="shared" si="397"/>
        <v>5583</v>
      </c>
      <c r="AL124" s="251">
        <f t="shared" si="401"/>
        <v>37077</v>
      </c>
    </row>
    <row r="125" spans="1:38" x14ac:dyDescent="0.25">
      <c r="A125" s="498"/>
      <c r="B125" s="86" t="s">
        <v>128</v>
      </c>
      <c r="C125" s="113">
        <v>830</v>
      </c>
      <c r="D125" s="121">
        <v>812</v>
      </c>
      <c r="E125" s="117">
        <v>1022</v>
      </c>
      <c r="F125" s="117">
        <v>1290</v>
      </c>
      <c r="G125" s="121">
        <v>831</v>
      </c>
      <c r="H125" s="117">
        <v>1881</v>
      </c>
      <c r="I125" s="117">
        <v>6151</v>
      </c>
      <c r="J125" s="117">
        <v>5217</v>
      </c>
      <c r="K125" s="117">
        <v>2116</v>
      </c>
      <c r="L125" s="117">
        <v>3071</v>
      </c>
      <c r="M125" s="117">
        <v>3074</v>
      </c>
      <c r="N125" s="251">
        <f t="shared" si="398"/>
        <v>26295</v>
      </c>
      <c r="O125" s="265">
        <v>76</v>
      </c>
      <c r="P125" s="121">
        <v>137</v>
      </c>
      <c r="Q125" s="121">
        <v>248</v>
      </c>
      <c r="R125" s="121">
        <v>295</v>
      </c>
      <c r="S125" s="121">
        <v>177</v>
      </c>
      <c r="T125" s="121">
        <v>463</v>
      </c>
      <c r="U125" s="117">
        <v>2441</v>
      </c>
      <c r="V125" s="117">
        <v>1389</v>
      </c>
      <c r="W125" s="121">
        <v>229</v>
      </c>
      <c r="X125" s="121">
        <v>286</v>
      </c>
      <c r="Y125" s="121">
        <v>187</v>
      </c>
      <c r="Z125" s="251">
        <f t="shared" si="399"/>
        <v>5928</v>
      </c>
      <c r="AA125" s="286">
        <f t="shared" si="400"/>
        <v>906</v>
      </c>
      <c r="AB125" s="117">
        <f t="shared" si="388"/>
        <v>949</v>
      </c>
      <c r="AC125" s="117">
        <f t="shared" si="389"/>
        <v>1270</v>
      </c>
      <c r="AD125" s="117">
        <f t="shared" si="390"/>
        <v>1585</v>
      </c>
      <c r="AE125" s="117">
        <f t="shared" si="391"/>
        <v>1008</v>
      </c>
      <c r="AF125" s="117">
        <f t="shared" si="392"/>
        <v>2344</v>
      </c>
      <c r="AG125" s="117">
        <f t="shared" si="393"/>
        <v>8592</v>
      </c>
      <c r="AH125" s="117">
        <f t="shared" si="394"/>
        <v>6606</v>
      </c>
      <c r="AI125" s="117">
        <f t="shared" si="395"/>
        <v>2345</v>
      </c>
      <c r="AJ125" s="117">
        <f t="shared" si="396"/>
        <v>3357</v>
      </c>
      <c r="AK125" s="111">
        <f t="shared" si="397"/>
        <v>3261</v>
      </c>
      <c r="AL125" s="251">
        <f t="shared" si="401"/>
        <v>32223</v>
      </c>
    </row>
    <row r="126" spans="1:38" x14ac:dyDescent="0.25">
      <c r="A126" s="498"/>
      <c r="B126" s="86" t="s">
        <v>129</v>
      </c>
      <c r="C126" s="113">
        <v>456</v>
      </c>
      <c r="D126" s="121">
        <v>473</v>
      </c>
      <c r="E126" s="121">
        <v>655</v>
      </c>
      <c r="F126" s="121">
        <v>793</v>
      </c>
      <c r="G126" s="121">
        <v>489</v>
      </c>
      <c r="H126" s="117">
        <v>1085</v>
      </c>
      <c r="I126" s="117">
        <v>3893</v>
      </c>
      <c r="J126" s="117">
        <v>4286</v>
      </c>
      <c r="K126" s="117">
        <v>1730</v>
      </c>
      <c r="L126" s="117">
        <v>2490</v>
      </c>
      <c r="M126" s="117">
        <v>2687</v>
      </c>
      <c r="N126" s="251">
        <f t="shared" si="398"/>
        <v>19037</v>
      </c>
      <c r="O126" s="265">
        <v>21</v>
      </c>
      <c r="P126" s="121">
        <v>46</v>
      </c>
      <c r="Q126" s="121">
        <v>56</v>
      </c>
      <c r="R126" s="121">
        <v>71</v>
      </c>
      <c r="S126" s="121">
        <v>39</v>
      </c>
      <c r="T126" s="121">
        <v>117</v>
      </c>
      <c r="U126" s="121">
        <v>594</v>
      </c>
      <c r="V126" s="121">
        <v>435</v>
      </c>
      <c r="W126" s="121">
        <v>107</v>
      </c>
      <c r="X126" s="121">
        <v>132</v>
      </c>
      <c r="Y126" s="121">
        <v>113</v>
      </c>
      <c r="Z126" s="251">
        <f t="shared" si="399"/>
        <v>1731</v>
      </c>
      <c r="AA126" s="286">
        <f t="shared" si="400"/>
        <v>477</v>
      </c>
      <c r="AB126" s="117">
        <f t="shared" si="388"/>
        <v>519</v>
      </c>
      <c r="AC126" s="117">
        <f t="shared" si="389"/>
        <v>711</v>
      </c>
      <c r="AD126" s="117">
        <f t="shared" si="390"/>
        <v>864</v>
      </c>
      <c r="AE126" s="117">
        <f t="shared" si="391"/>
        <v>528</v>
      </c>
      <c r="AF126" s="117">
        <f t="shared" si="392"/>
        <v>1202</v>
      </c>
      <c r="AG126" s="117">
        <f t="shared" si="393"/>
        <v>4487</v>
      </c>
      <c r="AH126" s="117">
        <f t="shared" si="394"/>
        <v>4721</v>
      </c>
      <c r="AI126" s="117">
        <f t="shared" si="395"/>
        <v>1837</v>
      </c>
      <c r="AJ126" s="117">
        <f t="shared" si="396"/>
        <v>2622</v>
      </c>
      <c r="AK126" s="111">
        <f t="shared" si="397"/>
        <v>2800</v>
      </c>
      <c r="AL126" s="251">
        <f t="shared" si="401"/>
        <v>20768</v>
      </c>
    </row>
    <row r="127" spans="1:38" x14ac:dyDescent="0.25">
      <c r="A127" s="498"/>
      <c r="B127" s="86" t="s">
        <v>130</v>
      </c>
      <c r="C127" s="100">
        <v>1521</v>
      </c>
      <c r="D127" s="117">
        <v>1445</v>
      </c>
      <c r="E127" s="117">
        <v>1818</v>
      </c>
      <c r="F127" s="117">
        <v>2323</v>
      </c>
      <c r="G127" s="117">
        <v>1504</v>
      </c>
      <c r="H127" s="117">
        <v>3741</v>
      </c>
      <c r="I127" s="117">
        <v>11222</v>
      </c>
      <c r="J127" s="117">
        <v>9271</v>
      </c>
      <c r="K127" s="117">
        <v>3653</v>
      </c>
      <c r="L127" s="117">
        <v>5257</v>
      </c>
      <c r="M127" s="117">
        <v>5686</v>
      </c>
      <c r="N127" s="251">
        <f t="shared" si="398"/>
        <v>47441</v>
      </c>
      <c r="O127" s="265">
        <v>290</v>
      </c>
      <c r="P127" s="121">
        <v>375</v>
      </c>
      <c r="Q127" s="121">
        <v>602</v>
      </c>
      <c r="R127" s="121">
        <v>696</v>
      </c>
      <c r="S127" s="121">
        <v>424</v>
      </c>
      <c r="T127" s="117">
        <v>1359</v>
      </c>
      <c r="U127" s="117">
        <v>5866</v>
      </c>
      <c r="V127" s="117">
        <v>3482</v>
      </c>
      <c r="W127" s="121">
        <v>686</v>
      </c>
      <c r="X127" s="121">
        <v>886</v>
      </c>
      <c r="Y127" s="121">
        <v>597</v>
      </c>
      <c r="Z127" s="251">
        <f t="shared" si="399"/>
        <v>15263</v>
      </c>
      <c r="AA127" s="286">
        <f t="shared" si="400"/>
        <v>1811</v>
      </c>
      <c r="AB127" s="117">
        <f t="shared" si="388"/>
        <v>1820</v>
      </c>
      <c r="AC127" s="117">
        <f t="shared" si="389"/>
        <v>2420</v>
      </c>
      <c r="AD127" s="117">
        <f t="shared" si="390"/>
        <v>3019</v>
      </c>
      <c r="AE127" s="117">
        <f t="shared" si="391"/>
        <v>1928</v>
      </c>
      <c r="AF127" s="117">
        <f t="shared" si="392"/>
        <v>5100</v>
      </c>
      <c r="AG127" s="117">
        <f t="shared" si="393"/>
        <v>17088</v>
      </c>
      <c r="AH127" s="117">
        <f t="shared" si="394"/>
        <v>12753</v>
      </c>
      <c r="AI127" s="117">
        <f t="shared" si="395"/>
        <v>4339</v>
      </c>
      <c r="AJ127" s="117">
        <f t="shared" si="396"/>
        <v>6143</v>
      </c>
      <c r="AK127" s="111">
        <f t="shared" si="397"/>
        <v>6283</v>
      </c>
      <c r="AL127" s="251">
        <f t="shared" si="401"/>
        <v>62704</v>
      </c>
    </row>
    <row r="128" spans="1:38" x14ac:dyDescent="0.25">
      <c r="A128" s="498"/>
      <c r="B128" s="86" t="s">
        <v>131</v>
      </c>
      <c r="C128" s="100">
        <v>1149</v>
      </c>
      <c r="D128" s="117">
        <v>1154</v>
      </c>
      <c r="E128" s="117">
        <v>1517</v>
      </c>
      <c r="F128" s="117">
        <v>1895</v>
      </c>
      <c r="G128" s="117">
        <v>1190</v>
      </c>
      <c r="H128" s="117">
        <v>2556</v>
      </c>
      <c r="I128" s="117">
        <v>7370</v>
      </c>
      <c r="J128" s="117">
        <v>6384</v>
      </c>
      <c r="K128" s="117">
        <v>2409</v>
      </c>
      <c r="L128" s="117">
        <v>3498</v>
      </c>
      <c r="M128" s="117">
        <v>3540</v>
      </c>
      <c r="N128" s="251">
        <f t="shared" si="398"/>
        <v>32662</v>
      </c>
      <c r="O128" s="265">
        <v>382</v>
      </c>
      <c r="P128" s="121">
        <v>545</v>
      </c>
      <c r="Q128" s="121">
        <v>835</v>
      </c>
      <c r="R128" s="117">
        <v>982</v>
      </c>
      <c r="S128" s="121">
        <v>559</v>
      </c>
      <c r="T128" s="117">
        <v>1425</v>
      </c>
      <c r="U128" s="117">
        <v>5750</v>
      </c>
      <c r="V128" s="117">
        <v>3260</v>
      </c>
      <c r="W128" s="121">
        <v>616</v>
      </c>
      <c r="X128" s="121">
        <v>767</v>
      </c>
      <c r="Y128" s="121">
        <v>526</v>
      </c>
      <c r="Z128" s="251">
        <f t="shared" si="399"/>
        <v>15647</v>
      </c>
      <c r="AA128" s="286">
        <f t="shared" si="400"/>
        <v>1531</v>
      </c>
      <c r="AB128" s="117">
        <f t="shared" si="388"/>
        <v>1699</v>
      </c>
      <c r="AC128" s="117">
        <f t="shared" si="389"/>
        <v>2352</v>
      </c>
      <c r="AD128" s="117">
        <f t="shared" si="390"/>
        <v>2877</v>
      </c>
      <c r="AE128" s="117">
        <f t="shared" si="391"/>
        <v>1749</v>
      </c>
      <c r="AF128" s="117">
        <f t="shared" si="392"/>
        <v>3981</v>
      </c>
      <c r="AG128" s="117">
        <f t="shared" si="393"/>
        <v>13120</v>
      </c>
      <c r="AH128" s="117">
        <f t="shared" si="394"/>
        <v>9644</v>
      </c>
      <c r="AI128" s="117">
        <f t="shared" si="395"/>
        <v>3025</v>
      </c>
      <c r="AJ128" s="117">
        <f t="shared" si="396"/>
        <v>4265</v>
      </c>
      <c r="AK128" s="111">
        <f t="shared" si="397"/>
        <v>4066</v>
      </c>
      <c r="AL128" s="251">
        <f t="shared" si="401"/>
        <v>48309</v>
      </c>
    </row>
    <row r="129" spans="1:38" x14ac:dyDescent="0.25">
      <c r="A129" s="498"/>
      <c r="B129" s="86" t="s">
        <v>132</v>
      </c>
      <c r="C129" s="113">
        <v>567</v>
      </c>
      <c r="D129" s="121">
        <v>522</v>
      </c>
      <c r="E129" s="121">
        <v>627</v>
      </c>
      <c r="F129" s="121">
        <v>770</v>
      </c>
      <c r="G129" s="121">
        <v>482</v>
      </c>
      <c r="H129" s="117">
        <v>1226</v>
      </c>
      <c r="I129" s="117">
        <v>3876</v>
      </c>
      <c r="J129" s="117">
        <v>3332</v>
      </c>
      <c r="K129" s="117">
        <v>1345</v>
      </c>
      <c r="L129" s="117">
        <v>1920</v>
      </c>
      <c r="M129" s="117">
        <v>2010</v>
      </c>
      <c r="N129" s="251">
        <f t="shared" si="398"/>
        <v>16677</v>
      </c>
      <c r="O129" s="265">
        <v>147</v>
      </c>
      <c r="P129" s="121">
        <v>199</v>
      </c>
      <c r="Q129" s="121">
        <v>288</v>
      </c>
      <c r="R129" s="121">
        <v>257</v>
      </c>
      <c r="S129" s="121">
        <v>142</v>
      </c>
      <c r="T129" s="121">
        <v>477</v>
      </c>
      <c r="U129" s="117">
        <v>2208</v>
      </c>
      <c r="V129" s="117">
        <v>1278</v>
      </c>
      <c r="W129" s="121">
        <v>257</v>
      </c>
      <c r="X129" s="121">
        <v>309</v>
      </c>
      <c r="Y129" s="121">
        <v>190</v>
      </c>
      <c r="Z129" s="251">
        <f t="shared" si="399"/>
        <v>5752</v>
      </c>
      <c r="AA129" s="286">
        <f t="shared" si="400"/>
        <v>714</v>
      </c>
      <c r="AB129" s="117">
        <f t="shared" si="388"/>
        <v>721</v>
      </c>
      <c r="AC129" s="117">
        <f t="shared" si="389"/>
        <v>915</v>
      </c>
      <c r="AD129" s="117">
        <f t="shared" si="390"/>
        <v>1027</v>
      </c>
      <c r="AE129" s="117">
        <f t="shared" si="391"/>
        <v>624</v>
      </c>
      <c r="AF129" s="117">
        <f t="shared" si="392"/>
        <v>1703</v>
      </c>
      <c r="AG129" s="117">
        <f t="shared" si="393"/>
        <v>6084</v>
      </c>
      <c r="AH129" s="117">
        <f t="shared" si="394"/>
        <v>4610</v>
      </c>
      <c r="AI129" s="117">
        <f t="shared" si="395"/>
        <v>1602</v>
      </c>
      <c r="AJ129" s="117">
        <f t="shared" si="396"/>
        <v>2229</v>
      </c>
      <c r="AK129" s="111">
        <f t="shared" si="397"/>
        <v>2200</v>
      </c>
      <c r="AL129" s="251">
        <f t="shared" si="401"/>
        <v>22429</v>
      </c>
    </row>
    <row r="130" spans="1:38" x14ac:dyDescent="0.25">
      <c r="A130" s="498"/>
      <c r="B130" s="86" t="s">
        <v>134</v>
      </c>
      <c r="C130" s="113">
        <v>529</v>
      </c>
      <c r="D130" s="121">
        <v>539</v>
      </c>
      <c r="E130" s="121">
        <v>724</v>
      </c>
      <c r="F130" s="121">
        <v>898</v>
      </c>
      <c r="G130" s="121">
        <v>599</v>
      </c>
      <c r="H130" s="117">
        <v>1362</v>
      </c>
      <c r="I130" s="117">
        <v>4481</v>
      </c>
      <c r="J130" s="117">
        <v>4391</v>
      </c>
      <c r="K130" s="117">
        <v>1681</v>
      </c>
      <c r="L130" s="117">
        <v>2415</v>
      </c>
      <c r="M130" s="117">
        <v>2445</v>
      </c>
      <c r="N130" s="251">
        <f t="shared" si="398"/>
        <v>20064</v>
      </c>
      <c r="O130" s="265">
        <v>67</v>
      </c>
      <c r="P130" s="121">
        <v>87</v>
      </c>
      <c r="Q130" s="121">
        <v>153</v>
      </c>
      <c r="R130" s="121">
        <v>245</v>
      </c>
      <c r="S130" s="121">
        <v>133</v>
      </c>
      <c r="T130" s="121">
        <v>388</v>
      </c>
      <c r="U130" s="117">
        <v>1491</v>
      </c>
      <c r="V130" s="121">
        <v>818</v>
      </c>
      <c r="W130" s="121">
        <v>111</v>
      </c>
      <c r="X130" s="121">
        <v>194</v>
      </c>
      <c r="Y130" s="121">
        <v>151</v>
      </c>
      <c r="Z130" s="251">
        <f t="shared" si="399"/>
        <v>3838</v>
      </c>
      <c r="AA130" s="286">
        <f t="shared" si="400"/>
        <v>596</v>
      </c>
      <c r="AB130" s="117">
        <f t="shared" si="388"/>
        <v>626</v>
      </c>
      <c r="AC130" s="117">
        <f t="shared" si="389"/>
        <v>877</v>
      </c>
      <c r="AD130" s="117">
        <f t="shared" si="390"/>
        <v>1143</v>
      </c>
      <c r="AE130" s="117">
        <f t="shared" si="391"/>
        <v>732</v>
      </c>
      <c r="AF130" s="117">
        <f t="shared" si="392"/>
        <v>1750</v>
      </c>
      <c r="AG130" s="117">
        <f t="shared" si="393"/>
        <v>5972</v>
      </c>
      <c r="AH130" s="117">
        <f t="shared" si="394"/>
        <v>5209</v>
      </c>
      <c r="AI130" s="117">
        <f t="shared" si="395"/>
        <v>1792</v>
      </c>
      <c r="AJ130" s="117">
        <f t="shared" si="396"/>
        <v>2609</v>
      </c>
      <c r="AK130" s="111">
        <f t="shared" si="397"/>
        <v>2596</v>
      </c>
      <c r="AL130" s="251">
        <f t="shared" si="401"/>
        <v>23902</v>
      </c>
    </row>
    <row r="131" spans="1:38" x14ac:dyDescent="0.25">
      <c r="A131" s="498"/>
      <c r="B131" s="86" t="s">
        <v>133</v>
      </c>
      <c r="C131" s="113">
        <v>508</v>
      </c>
      <c r="D131" s="121">
        <v>532</v>
      </c>
      <c r="E131" s="121">
        <v>709</v>
      </c>
      <c r="F131" s="121">
        <v>857</v>
      </c>
      <c r="G131" s="121">
        <v>519</v>
      </c>
      <c r="H131" s="117">
        <v>1060</v>
      </c>
      <c r="I131" s="117">
        <v>4251</v>
      </c>
      <c r="J131" s="117">
        <v>4138</v>
      </c>
      <c r="K131" s="117">
        <v>1656</v>
      </c>
      <c r="L131" s="117">
        <v>2458</v>
      </c>
      <c r="M131" s="117">
        <v>2705</v>
      </c>
      <c r="N131" s="251">
        <f t="shared" si="398"/>
        <v>19393</v>
      </c>
      <c r="O131" s="265">
        <v>23</v>
      </c>
      <c r="P131" s="121">
        <v>25</v>
      </c>
      <c r="Q131" s="121">
        <v>45</v>
      </c>
      <c r="R131" s="121">
        <v>51</v>
      </c>
      <c r="S131" s="121">
        <v>29</v>
      </c>
      <c r="T131" s="121">
        <v>101</v>
      </c>
      <c r="U131" s="117">
        <v>638</v>
      </c>
      <c r="V131" s="121">
        <v>387</v>
      </c>
      <c r="W131" s="121">
        <v>82</v>
      </c>
      <c r="X131" s="121">
        <v>147</v>
      </c>
      <c r="Y131" s="121">
        <v>59</v>
      </c>
      <c r="Z131" s="251">
        <f t="shared" si="399"/>
        <v>1587</v>
      </c>
      <c r="AA131" s="286">
        <f t="shared" si="400"/>
        <v>531</v>
      </c>
      <c r="AB131" s="117">
        <f t="shared" si="388"/>
        <v>557</v>
      </c>
      <c r="AC131" s="117">
        <f t="shared" si="389"/>
        <v>754</v>
      </c>
      <c r="AD131" s="117">
        <f t="shared" si="390"/>
        <v>908</v>
      </c>
      <c r="AE131" s="117">
        <f t="shared" si="391"/>
        <v>548</v>
      </c>
      <c r="AF131" s="117">
        <f t="shared" si="392"/>
        <v>1161</v>
      </c>
      <c r="AG131" s="117">
        <f t="shared" si="393"/>
        <v>4889</v>
      </c>
      <c r="AH131" s="117">
        <f t="shared" si="394"/>
        <v>4525</v>
      </c>
      <c r="AI131" s="117">
        <f t="shared" si="395"/>
        <v>1738</v>
      </c>
      <c r="AJ131" s="117">
        <f t="shared" si="396"/>
        <v>2605</v>
      </c>
      <c r="AK131" s="111">
        <f t="shared" si="397"/>
        <v>2764</v>
      </c>
      <c r="AL131" s="251">
        <f t="shared" si="401"/>
        <v>20980</v>
      </c>
    </row>
    <row r="132" spans="1:38" x14ac:dyDescent="0.25">
      <c r="A132" s="119"/>
      <c r="B132" s="188" t="s">
        <v>122</v>
      </c>
      <c r="C132" s="114">
        <f>SUM(C122:C131)</f>
        <v>8635</v>
      </c>
      <c r="D132" s="115">
        <f t="shared" ref="D132" si="402">SUM(D122:D131)</f>
        <v>8367</v>
      </c>
      <c r="E132" s="115">
        <f t="shared" ref="E132" si="403">SUM(E122:E131)</f>
        <v>10775</v>
      </c>
      <c r="F132" s="115">
        <f t="shared" ref="F132" si="404">SUM(F122:F131)</f>
        <v>13394</v>
      </c>
      <c r="G132" s="115">
        <f t="shared" ref="G132" si="405">SUM(G122:G131)</f>
        <v>8458</v>
      </c>
      <c r="H132" s="115">
        <f t="shared" ref="H132" si="406">SUM(H122:H131)</f>
        <v>22230</v>
      </c>
      <c r="I132" s="115">
        <f t="shared" ref="I132" si="407">SUM(I122:I131)</f>
        <v>67252</v>
      </c>
      <c r="J132" s="115">
        <f t="shared" ref="J132" si="408">SUM(J122:J131)</f>
        <v>56945</v>
      </c>
      <c r="K132" s="115">
        <f t="shared" ref="K132" si="409">SUM(K122:K131)</f>
        <v>22449</v>
      </c>
      <c r="L132" s="115">
        <f t="shared" ref="L132" si="410">SUM(L122:L131)</f>
        <v>32782</v>
      </c>
      <c r="M132" s="115">
        <f t="shared" ref="M132" si="411">SUM(M122:M131)</f>
        <v>34951</v>
      </c>
      <c r="N132" s="106">
        <f>SUM(N122:N131)</f>
        <v>286238</v>
      </c>
      <c r="O132" s="285">
        <f>SUM(O122:O131)</f>
        <v>1457</v>
      </c>
      <c r="P132" s="115">
        <f t="shared" ref="P132" si="412">SUM(P122:P131)</f>
        <v>2007</v>
      </c>
      <c r="Q132" s="115">
        <f t="shared" ref="Q132" si="413">SUM(Q122:Q131)</f>
        <v>3204</v>
      </c>
      <c r="R132" s="115">
        <f t="shared" ref="R132" si="414">SUM(R122:R131)</f>
        <v>3761</v>
      </c>
      <c r="S132" s="115">
        <f t="shared" ref="S132" si="415">SUM(S122:S131)</f>
        <v>2197</v>
      </c>
      <c r="T132" s="115">
        <f t="shared" ref="T132" si="416">SUM(T122:T131)</f>
        <v>7216</v>
      </c>
      <c r="U132" s="115">
        <f t="shared" ref="U132" si="417">SUM(U122:U131)</f>
        <v>30895</v>
      </c>
      <c r="V132" s="115">
        <f t="shared" ref="V132" si="418">SUM(V122:V131)</f>
        <v>17722</v>
      </c>
      <c r="W132" s="115">
        <f t="shared" ref="W132" si="419">SUM(W122:W131)</f>
        <v>3418</v>
      </c>
      <c r="X132" s="115">
        <f t="shared" ref="X132" si="420">SUM(X122:X131)</f>
        <v>4440</v>
      </c>
      <c r="Y132" s="115">
        <f t="shared" ref="Y132" si="421">SUM(Y122:Y131)</f>
        <v>3060</v>
      </c>
      <c r="Z132" s="106">
        <f t="shared" ref="Z132" si="422">SUM(Z122:Z131)</f>
        <v>79377</v>
      </c>
      <c r="AA132" s="285">
        <f>SUM(AA122:AA131)</f>
        <v>10092</v>
      </c>
      <c r="AB132" s="115">
        <f t="shared" ref="AB132" si="423">SUM(AB122:AB131)</f>
        <v>10374</v>
      </c>
      <c r="AC132" s="115">
        <f t="shared" ref="AC132" si="424">SUM(AC122:AC131)</f>
        <v>13979</v>
      </c>
      <c r="AD132" s="115">
        <f t="shared" ref="AD132" si="425">SUM(AD122:AD131)</f>
        <v>17155</v>
      </c>
      <c r="AE132" s="115">
        <f t="shared" ref="AE132" si="426">SUM(AE122:AE131)</f>
        <v>10655</v>
      </c>
      <c r="AF132" s="115">
        <f t="shared" ref="AF132" si="427">SUM(AF122:AF131)</f>
        <v>29446</v>
      </c>
      <c r="AG132" s="115">
        <f t="shared" ref="AG132" si="428">SUM(AG122:AG131)</f>
        <v>98147</v>
      </c>
      <c r="AH132" s="115">
        <f t="shared" ref="AH132" si="429">SUM(AH122:AH131)</f>
        <v>74667</v>
      </c>
      <c r="AI132" s="115">
        <f t="shared" ref="AI132" si="430">SUM(AI122:AI131)</f>
        <v>25867</v>
      </c>
      <c r="AJ132" s="115">
        <f t="shared" ref="AJ132" si="431">SUM(AJ122:AJ131)</f>
        <v>37222</v>
      </c>
      <c r="AK132" s="116">
        <f t="shared" ref="AK132" si="432">SUM(AK122:AK131)</f>
        <v>38011</v>
      </c>
      <c r="AL132" s="106">
        <f t="shared" ref="AL132" si="433">SUM(AL122:AL131)</f>
        <v>365615</v>
      </c>
    </row>
    <row r="133" spans="1:38" x14ac:dyDescent="0.25">
      <c r="A133" s="497" t="s">
        <v>208</v>
      </c>
      <c r="B133" s="105" t="s">
        <v>125</v>
      </c>
      <c r="C133" s="88">
        <v>1592</v>
      </c>
      <c r="D133" s="107">
        <v>1450</v>
      </c>
      <c r="E133" s="107">
        <v>1759</v>
      </c>
      <c r="F133" s="107">
        <v>2175</v>
      </c>
      <c r="G133" s="107">
        <v>1368</v>
      </c>
      <c r="H133" s="107">
        <v>5844</v>
      </c>
      <c r="I133" s="107">
        <v>14437</v>
      </c>
      <c r="J133" s="107">
        <v>8209</v>
      </c>
      <c r="K133" s="107">
        <v>3235</v>
      </c>
      <c r="L133" s="107">
        <v>4605</v>
      </c>
      <c r="M133" s="107">
        <v>4781</v>
      </c>
      <c r="N133" s="260">
        <f>SUM(C133:M133)</f>
        <v>49455</v>
      </c>
      <c r="O133" s="81">
        <v>331</v>
      </c>
      <c r="P133" s="81">
        <v>417</v>
      </c>
      <c r="Q133" s="81">
        <v>690</v>
      </c>
      <c r="R133" s="81">
        <v>823</v>
      </c>
      <c r="S133" s="81">
        <v>448</v>
      </c>
      <c r="T133" s="107">
        <v>2117</v>
      </c>
      <c r="U133" s="107">
        <v>8136</v>
      </c>
      <c r="V133" s="107">
        <v>4334</v>
      </c>
      <c r="W133" s="81">
        <v>898</v>
      </c>
      <c r="X133" s="107">
        <v>1132</v>
      </c>
      <c r="Y133" s="81">
        <v>832</v>
      </c>
      <c r="Z133" s="260">
        <f>SUM(O133:Y133)</f>
        <v>20158</v>
      </c>
      <c r="AA133" s="282">
        <f>C133+O133</f>
        <v>1923</v>
      </c>
      <c r="AB133" s="107">
        <f t="shared" ref="AB133:AB142" si="434">D133+P133</f>
        <v>1867</v>
      </c>
      <c r="AC133" s="107">
        <f t="shared" ref="AC133:AC142" si="435">E133+Q133</f>
        <v>2449</v>
      </c>
      <c r="AD133" s="107">
        <f t="shared" ref="AD133:AD142" si="436">F133+R133</f>
        <v>2998</v>
      </c>
      <c r="AE133" s="107">
        <f t="shared" ref="AE133:AE142" si="437">G133+S133</f>
        <v>1816</v>
      </c>
      <c r="AF133" s="107">
        <f t="shared" ref="AF133:AF142" si="438">H133+T133</f>
        <v>7961</v>
      </c>
      <c r="AG133" s="107">
        <f t="shared" ref="AG133:AG142" si="439">I133+U133</f>
        <v>22573</v>
      </c>
      <c r="AH133" s="107">
        <f t="shared" ref="AH133:AH142" si="440">J133+V133</f>
        <v>12543</v>
      </c>
      <c r="AI133" s="107">
        <f t="shared" ref="AI133:AI142" si="441">K133+W133</f>
        <v>4133</v>
      </c>
      <c r="AJ133" s="107">
        <f t="shared" ref="AJ133:AJ142" si="442">L133+X133</f>
        <v>5737</v>
      </c>
      <c r="AK133" s="120">
        <f t="shared" ref="AK133:AK142" si="443">M133+Y133</f>
        <v>5613</v>
      </c>
      <c r="AL133" s="260">
        <f>SUM(AA133:AK133)</f>
        <v>69613</v>
      </c>
    </row>
    <row r="134" spans="1:38" x14ac:dyDescent="0.25">
      <c r="A134" s="498"/>
      <c r="B134" s="86" t="s">
        <v>126</v>
      </c>
      <c r="C134" s="113">
        <v>661</v>
      </c>
      <c r="D134" s="121">
        <v>594</v>
      </c>
      <c r="E134" s="121">
        <v>753</v>
      </c>
      <c r="F134" s="121">
        <v>976</v>
      </c>
      <c r="G134" s="121">
        <v>603</v>
      </c>
      <c r="H134" s="117">
        <v>1679</v>
      </c>
      <c r="I134" s="117">
        <v>5392</v>
      </c>
      <c r="J134" s="117">
        <v>4279</v>
      </c>
      <c r="K134" s="117">
        <v>1759</v>
      </c>
      <c r="L134" s="117">
        <v>2451</v>
      </c>
      <c r="M134" s="117">
        <v>2642</v>
      </c>
      <c r="N134" s="251">
        <f t="shared" ref="N134:N142" si="444">SUM(C134:M134)</f>
        <v>21789</v>
      </c>
      <c r="O134" s="265">
        <v>86</v>
      </c>
      <c r="P134" s="121">
        <v>106</v>
      </c>
      <c r="Q134" s="121">
        <v>167</v>
      </c>
      <c r="R134" s="121">
        <v>230</v>
      </c>
      <c r="S134" s="121">
        <v>167</v>
      </c>
      <c r="T134" s="121">
        <v>566</v>
      </c>
      <c r="U134" s="117">
        <v>2424</v>
      </c>
      <c r="V134" s="117">
        <v>1465</v>
      </c>
      <c r="W134" s="121">
        <v>283</v>
      </c>
      <c r="X134" s="121">
        <v>324</v>
      </c>
      <c r="Y134" s="121">
        <v>191</v>
      </c>
      <c r="Z134" s="251">
        <f t="shared" ref="Z134:Z142" si="445">SUM(O134:Y134)</f>
        <v>6009</v>
      </c>
      <c r="AA134" s="286">
        <f t="shared" ref="AA134:AA142" si="446">C134+O134</f>
        <v>747</v>
      </c>
      <c r="AB134" s="117">
        <f t="shared" si="434"/>
        <v>700</v>
      </c>
      <c r="AC134" s="117">
        <f t="shared" si="435"/>
        <v>920</v>
      </c>
      <c r="AD134" s="117">
        <f t="shared" si="436"/>
        <v>1206</v>
      </c>
      <c r="AE134" s="117">
        <f t="shared" si="437"/>
        <v>770</v>
      </c>
      <c r="AF134" s="117">
        <f t="shared" si="438"/>
        <v>2245</v>
      </c>
      <c r="AG134" s="117">
        <f t="shared" si="439"/>
        <v>7816</v>
      </c>
      <c r="AH134" s="117">
        <f t="shared" si="440"/>
        <v>5744</v>
      </c>
      <c r="AI134" s="117">
        <f t="shared" si="441"/>
        <v>2042</v>
      </c>
      <c r="AJ134" s="117">
        <f t="shared" si="442"/>
        <v>2775</v>
      </c>
      <c r="AK134" s="111">
        <f t="shared" si="443"/>
        <v>2833</v>
      </c>
      <c r="AL134" s="251">
        <f t="shared" ref="AL134:AL142" si="447">SUM(AA134:AK134)</f>
        <v>27798</v>
      </c>
    </row>
    <row r="135" spans="1:38" x14ac:dyDescent="0.25">
      <c r="A135" s="498"/>
      <c r="B135" s="86" t="s">
        <v>127</v>
      </c>
      <c r="C135" s="113">
        <v>826</v>
      </c>
      <c r="D135" s="121">
        <v>863</v>
      </c>
      <c r="E135" s="117">
        <v>1197</v>
      </c>
      <c r="F135" s="117">
        <v>1444</v>
      </c>
      <c r="G135" s="121">
        <v>883</v>
      </c>
      <c r="H135" s="117">
        <v>1811</v>
      </c>
      <c r="I135" s="117">
        <v>6276</v>
      </c>
      <c r="J135" s="117">
        <v>6719</v>
      </c>
      <c r="K135" s="117">
        <v>3061</v>
      </c>
      <c r="L135" s="117">
        <v>4715</v>
      </c>
      <c r="M135" s="117">
        <v>5308</v>
      </c>
      <c r="N135" s="251">
        <f t="shared" si="444"/>
        <v>33103</v>
      </c>
      <c r="O135" s="265">
        <v>37</v>
      </c>
      <c r="P135" s="121">
        <v>73</v>
      </c>
      <c r="Q135" s="121">
        <v>124</v>
      </c>
      <c r="R135" s="121">
        <v>162</v>
      </c>
      <c r="S135" s="121">
        <v>95</v>
      </c>
      <c r="T135" s="121">
        <v>220</v>
      </c>
      <c r="U135" s="117">
        <v>1449</v>
      </c>
      <c r="V135" s="121">
        <v>1021</v>
      </c>
      <c r="W135" s="121">
        <v>193</v>
      </c>
      <c r="X135" s="121">
        <v>290</v>
      </c>
      <c r="Y135" s="121">
        <v>258</v>
      </c>
      <c r="Z135" s="251">
        <f t="shared" si="445"/>
        <v>3922</v>
      </c>
      <c r="AA135" s="286">
        <f t="shared" si="446"/>
        <v>863</v>
      </c>
      <c r="AB135" s="117">
        <f t="shared" si="434"/>
        <v>936</v>
      </c>
      <c r="AC135" s="117">
        <f t="shared" si="435"/>
        <v>1321</v>
      </c>
      <c r="AD135" s="117">
        <f t="shared" si="436"/>
        <v>1606</v>
      </c>
      <c r="AE135" s="117">
        <f t="shared" si="437"/>
        <v>978</v>
      </c>
      <c r="AF135" s="117">
        <f t="shared" si="438"/>
        <v>2031</v>
      </c>
      <c r="AG135" s="117">
        <f t="shared" si="439"/>
        <v>7725</v>
      </c>
      <c r="AH135" s="117">
        <f t="shared" si="440"/>
        <v>7740</v>
      </c>
      <c r="AI135" s="117">
        <f t="shared" si="441"/>
        <v>3254</v>
      </c>
      <c r="AJ135" s="117">
        <f t="shared" si="442"/>
        <v>5005</v>
      </c>
      <c r="AK135" s="111">
        <f t="shared" si="443"/>
        <v>5566</v>
      </c>
      <c r="AL135" s="251">
        <f t="shared" si="447"/>
        <v>37025</v>
      </c>
    </row>
    <row r="136" spans="1:38" x14ac:dyDescent="0.25">
      <c r="A136" s="498"/>
      <c r="B136" s="86" t="s">
        <v>128</v>
      </c>
      <c r="C136" s="113">
        <v>832</v>
      </c>
      <c r="D136" s="121">
        <v>816</v>
      </c>
      <c r="E136" s="117">
        <v>1023</v>
      </c>
      <c r="F136" s="117">
        <v>1309</v>
      </c>
      <c r="G136" s="121">
        <v>812</v>
      </c>
      <c r="H136" s="117">
        <v>1891</v>
      </c>
      <c r="I136" s="117">
        <v>6185</v>
      </c>
      <c r="J136" s="117">
        <v>5042</v>
      </c>
      <c r="K136" s="117">
        <v>2155</v>
      </c>
      <c r="L136" s="117">
        <v>3124</v>
      </c>
      <c r="M136" s="117">
        <v>3063</v>
      </c>
      <c r="N136" s="251">
        <f t="shared" si="444"/>
        <v>26252</v>
      </c>
      <c r="O136" s="265">
        <v>76</v>
      </c>
      <c r="P136" s="121">
        <v>137</v>
      </c>
      <c r="Q136" s="121">
        <v>242</v>
      </c>
      <c r="R136" s="121">
        <v>309</v>
      </c>
      <c r="S136" s="121">
        <v>185</v>
      </c>
      <c r="T136" s="121">
        <v>464</v>
      </c>
      <c r="U136" s="117">
        <v>2466</v>
      </c>
      <c r="V136" s="117">
        <v>1425</v>
      </c>
      <c r="W136" s="121">
        <v>253</v>
      </c>
      <c r="X136" s="121">
        <v>282</v>
      </c>
      <c r="Y136" s="121">
        <v>196</v>
      </c>
      <c r="Z136" s="251">
        <f t="shared" si="445"/>
        <v>6035</v>
      </c>
      <c r="AA136" s="286">
        <f t="shared" si="446"/>
        <v>908</v>
      </c>
      <c r="AB136" s="117">
        <f t="shared" si="434"/>
        <v>953</v>
      </c>
      <c r="AC136" s="117">
        <f t="shared" si="435"/>
        <v>1265</v>
      </c>
      <c r="AD136" s="117">
        <f t="shared" si="436"/>
        <v>1618</v>
      </c>
      <c r="AE136" s="117">
        <f t="shared" si="437"/>
        <v>997</v>
      </c>
      <c r="AF136" s="117">
        <f t="shared" si="438"/>
        <v>2355</v>
      </c>
      <c r="AG136" s="117">
        <f t="shared" si="439"/>
        <v>8651</v>
      </c>
      <c r="AH136" s="117">
        <f t="shared" si="440"/>
        <v>6467</v>
      </c>
      <c r="AI136" s="117">
        <f t="shared" si="441"/>
        <v>2408</v>
      </c>
      <c r="AJ136" s="117">
        <f t="shared" si="442"/>
        <v>3406</v>
      </c>
      <c r="AK136" s="111">
        <f t="shared" si="443"/>
        <v>3259</v>
      </c>
      <c r="AL136" s="251">
        <f t="shared" si="447"/>
        <v>32287</v>
      </c>
    </row>
    <row r="137" spans="1:38" x14ac:dyDescent="0.25">
      <c r="A137" s="498"/>
      <c r="B137" s="86" t="s">
        <v>129</v>
      </c>
      <c r="C137" s="113">
        <v>455</v>
      </c>
      <c r="D137" s="121">
        <v>474</v>
      </c>
      <c r="E137" s="121">
        <v>666</v>
      </c>
      <c r="F137" s="121">
        <v>809</v>
      </c>
      <c r="G137" s="121">
        <v>460</v>
      </c>
      <c r="H137" s="117">
        <v>1095</v>
      </c>
      <c r="I137" s="117">
        <v>3906</v>
      </c>
      <c r="J137" s="117">
        <v>4131</v>
      </c>
      <c r="K137" s="117">
        <v>1746</v>
      </c>
      <c r="L137" s="117">
        <v>2531</v>
      </c>
      <c r="M137" s="117">
        <v>2701</v>
      </c>
      <c r="N137" s="251">
        <f t="shared" si="444"/>
        <v>18974</v>
      </c>
      <c r="O137" s="265">
        <v>21</v>
      </c>
      <c r="P137" s="121">
        <v>46</v>
      </c>
      <c r="Q137" s="121">
        <v>56</v>
      </c>
      <c r="R137" s="121">
        <v>74</v>
      </c>
      <c r="S137" s="121">
        <v>43</v>
      </c>
      <c r="T137" s="121">
        <v>116</v>
      </c>
      <c r="U137" s="121">
        <v>599</v>
      </c>
      <c r="V137" s="121">
        <v>450</v>
      </c>
      <c r="W137" s="121">
        <v>109</v>
      </c>
      <c r="X137" s="121">
        <v>140</v>
      </c>
      <c r="Y137" s="121">
        <v>123</v>
      </c>
      <c r="Z137" s="251">
        <f t="shared" si="445"/>
        <v>1777</v>
      </c>
      <c r="AA137" s="286">
        <f t="shared" si="446"/>
        <v>476</v>
      </c>
      <c r="AB137" s="117">
        <f t="shared" si="434"/>
        <v>520</v>
      </c>
      <c r="AC137" s="117">
        <f t="shared" si="435"/>
        <v>722</v>
      </c>
      <c r="AD137" s="117">
        <f t="shared" si="436"/>
        <v>883</v>
      </c>
      <c r="AE137" s="117">
        <f t="shared" si="437"/>
        <v>503</v>
      </c>
      <c r="AF137" s="117">
        <f t="shared" si="438"/>
        <v>1211</v>
      </c>
      <c r="AG137" s="117">
        <f t="shared" si="439"/>
        <v>4505</v>
      </c>
      <c r="AH137" s="117">
        <f t="shared" si="440"/>
        <v>4581</v>
      </c>
      <c r="AI137" s="117">
        <f t="shared" si="441"/>
        <v>1855</v>
      </c>
      <c r="AJ137" s="117">
        <f t="shared" si="442"/>
        <v>2671</v>
      </c>
      <c r="AK137" s="111">
        <f t="shared" si="443"/>
        <v>2824</v>
      </c>
      <c r="AL137" s="251">
        <f t="shared" si="447"/>
        <v>20751</v>
      </c>
    </row>
    <row r="138" spans="1:38" x14ac:dyDescent="0.25">
      <c r="A138" s="498"/>
      <c r="B138" s="86" t="s">
        <v>130</v>
      </c>
      <c r="C138" s="100">
        <v>1524</v>
      </c>
      <c r="D138" s="117">
        <v>1452</v>
      </c>
      <c r="E138" s="117">
        <v>1837</v>
      </c>
      <c r="F138" s="117">
        <v>2325</v>
      </c>
      <c r="G138" s="117">
        <v>1508</v>
      </c>
      <c r="H138" s="117">
        <v>3735</v>
      </c>
      <c r="I138" s="117">
        <v>11270</v>
      </c>
      <c r="J138" s="117">
        <v>8966</v>
      </c>
      <c r="K138" s="117">
        <v>3717</v>
      </c>
      <c r="L138" s="117">
        <v>5350</v>
      </c>
      <c r="M138" s="117">
        <v>5656</v>
      </c>
      <c r="N138" s="251">
        <f t="shared" si="444"/>
        <v>47340</v>
      </c>
      <c r="O138" s="265">
        <v>294</v>
      </c>
      <c r="P138" s="121">
        <v>377</v>
      </c>
      <c r="Q138" s="121">
        <v>603</v>
      </c>
      <c r="R138" s="117">
        <v>722</v>
      </c>
      <c r="S138" s="121">
        <v>435</v>
      </c>
      <c r="T138" s="117">
        <v>1368</v>
      </c>
      <c r="U138" s="117">
        <v>5928</v>
      </c>
      <c r="V138" s="117">
        <v>3570</v>
      </c>
      <c r="W138" s="121">
        <v>722</v>
      </c>
      <c r="X138" s="121">
        <v>897</v>
      </c>
      <c r="Y138" s="121">
        <v>619</v>
      </c>
      <c r="Z138" s="251">
        <f t="shared" si="445"/>
        <v>15535</v>
      </c>
      <c r="AA138" s="286">
        <f t="shared" si="446"/>
        <v>1818</v>
      </c>
      <c r="AB138" s="117">
        <f t="shared" si="434"/>
        <v>1829</v>
      </c>
      <c r="AC138" s="117">
        <f t="shared" si="435"/>
        <v>2440</v>
      </c>
      <c r="AD138" s="117">
        <f t="shared" si="436"/>
        <v>3047</v>
      </c>
      <c r="AE138" s="117">
        <f t="shared" si="437"/>
        <v>1943</v>
      </c>
      <c r="AF138" s="117">
        <f t="shared" si="438"/>
        <v>5103</v>
      </c>
      <c r="AG138" s="117">
        <f t="shared" si="439"/>
        <v>17198</v>
      </c>
      <c r="AH138" s="117">
        <f t="shared" si="440"/>
        <v>12536</v>
      </c>
      <c r="AI138" s="117">
        <f t="shared" si="441"/>
        <v>4439</v>
      </c>
      <c r="AJ138" s="117">
        <f t="shared" si="442"/>
        <v>6247</v>
      </c>
      <c r="AK138" s="111">
        <f t="shared" si="443"/>
        <v>6275</v>
      </c>
      <c r="AL138" s="251">
        <f t="shared" si="447"/>
        <v>62875</v>
      </c>
    </row>
    <row r="139" spans="1:38" x14ac:dyDescent="0.25">
      <c r="A139" s="498"/>
      <c r="B139" s="86" t="s">
        <v>131</v>
      </c>
      <c r="C139" s="100">
        <v>1151</v>
      </c>
      <c r="D139" s="117">
        <v>1159</v>
      </c>
      <c r="E139" s="117">
        <v>1536</v>
      </c>
      <c r="F139" s="117">
        <v>1898</v>
      </c>
      <c r="G139" s="117">
        <v>1191</v>
      </c>
      <c r="H139" s="117">
        <v>2571</v>
      </c>
      <c r="I139" s="117">
        <v>7380</v>
      </c>
      <c r="J139" s="117">
        <v>6173</v>
      </c>
      <c r="K139" s="117">
        <v>2464</v>
      </c>
      <c r="L139" s="117">
        <v>3548</v>
      </c>
      <c r="M139" s="117">
        <v>3486</v>
      </c>
      <c r="N139" s="251">
        <f t="shared" si="444"/>
        <v>32557</v>
      </c>
      <c r="O139" s="265">
        <v>388</v>
      </c>
      <c r="P139" s="121">
        <v>550</v>
      </c>
      <c r="Q139" s="117">
        <v>837</v>
      </c>
      <c r="R139" s="117">
        <v>1029</v>
      </c>
      <c r="S139" s="121">
        <v>580</v>
      </c>
      <c r="T139" s="117">
        <v>1445</v>
      </c>
      <c r="U139" s="117">
        <v>5816</v>
      </c>
      <c r="V139" s="117">
        <v>3361</v>
      </c>
      <c r="W139" s="121">
        <v>642</v>
      </c>
      <c r="X139" s="121">
        <v>775</v>
      </c>
      <c r="Y139" s="121">
        <v>560</v>
      </c>
      <c r="Z139" s="251">
        <f t="shared" si="445"/>
        <v>15983</v>
      </c>
      <c r="AA139" s="286">
        <f t="shared" si="446"/>
        <v>1539</v>
      </c>
      <c r="AB139" s="117">
        <f t="shared" si="434"/>
        <v>1709</v>
      </c>
      <c r="AC139" s="117">
        <f t="shared" si="435"/>
        <v>2373</v>
      </c>
      <c r="AD139" s="117">
        <f t="shared" si="436"/>
        <v>2927</v>
      </c>
      <c r="AE139" s="117">
        <f t="shared" si="437"/>
        <v>1771</v>
      </c>
      <c r="AF139" s="117">
        <f t="shared" si="438"/>
        <v>4016</v>
      </c>
      <c r="AG139" s="117">
        <f t="shared" si="439"/>
        <v>13196</v>
      </c>
      <c r="AH139" s="117">
        <f t="shared" si="440"/>
        <v>9534</v>
      </c>
      <c r="AI139" s="117">
        <f t="shared" si="441"/>
        <v>3106</v>
      </c>
      <c r="AJ139" s="117">
        <f t="shared" si="442"/>
        <v>4323</v>
      </c>
      <c r="AK139" s="111">
        <f t="shared" si="443"/>
        <v>4046</v>
      </c>
      <c r="AL139" s="251">
        <f t="shared" si="447"/>
        <v>48540</v>
      </c>
    </row>
    <row r="140" spans="1:38" x14ac:dyDescent="0.25">
      <c r="A140" s="498"/>
      <c r="B140" s="86" t="s">
        <v>132</v>
      </c>
      <c r="C140" s="113">
        <v>568</v>
      </c>
      <c r="D140" s="121">
        <v>523</v>
      </c>
      <c r="E140" s="121">
        <v>632</v>
      </c>
      <c r="F140" s="121">
        <v>776</v>
      </c>
      <c r="G140" s="121">
        <v>476</v>
      </c>
      <c r="H140" s="117">
        <v>1234</v>
      </c>
      <c r="I140" s="117">
        <v>3883</v>
      </c>
      <c r="J140" s="117">
        <v>3201</v>
      </c>
      <c r="K140" s="117">
        <v>1398</v>
      </c>
      <c r="L140" s="117">
        <v>1955</v>
      </c>
      <c r="M140" s="117">
        <v>1978</v>
      </c>
      <c r="N140" s="251">
        <f t="shared" si="444"/>
        <v>16624</v>
      </c>
      <c r="O140" s="265">
        <v>148</v>
      </c>
      <c r="P140" s="121">
        <v>202</v>
      </c>
      <c r="Q140" s="121">
        <v>290</v>
      </c>
      <c r="R140" s="121">
        <v>268</v>
      </c>
      <c r="S140" s="121">
        <v>149</v>
      </c>
      <c r="T140" s="121">
        <v>479</v>
      </c>
      <c r="U140" s="117">
        <v>2233</v>
      </c>
      <c r="V140" s="117">
        <v>1316</v>
      </c>
      <c r="W140" s="121">
        <v>270</v>
      </c>
      <c r="X140" s="121">
        <v>318</v>
      </c>
      <c r="Y140" s="121">
        <v>204</v>
      </c>
      <c r="Z140" s="251">
        <f t="shared" si="445"/>
        <v>5877</v>
      </c>
      <c r="AA140" s="286">
        <f t="shared" si="446"/>
        <v>716</v>
      </c>
      <c r="AB140" s="117">
        <f t="shared" si="434"/>
        <v>725</v>
      </c>
      <c r="AC140" s="117">
        <f t="shared" si="435"/>
        <v>922</v>
      </c>
      <c r="AD140" s="117">
        <f t="shared" si="436"/>
        <v>1044</v>
      </c>
      <c r="AE140" s="117">
        <f t="shared" si="437"/>
        <v>625</v>
      </c>
      <c r="AF140" s="117">
        <f t="shared" si="438"/>
        <v>1713</v>
      </c>
      <c r="AG140" s="117">
        <f t="shared" si="439"/>
        <v>6116</v>
      </c>
      <c r="AH140" s="117">
        <f t="shared" si="440"/>
        <v>4517</v>
      </c>
      <c r="AI140" s="117">
        <f t="shared" si="441"/>
        <v>1668</v>
      </c>
      <c r="AJ140" s="117">
        <f t="shared" si="442"/>
        <v>2273</v>
      </c>
      <c r="AK140" s="111">
        <f t="shared" si="443"/>
        <v>2182</v>
      </c>
      <c r="AL140" s="251">
        <f t="shared" si="447"/>
        <v>22501</v>
      </c>
    </row>
    <row r="141" spans="1:38" x14ac:dyDescent="0.25">
      <c r="A141" s="498"/>
      <c r="B141" s="86" t="s">
        <v>134</v>
      </c>
      <c r="C141" s="113">
        <v>528</v>
      </c>
      <c r="D141" s="121">
        <v>540</v>
      </c>
      <c r="E141" s="121">
        <v>727</v>
      </c>
      <c r="F141" s="121">
        <v>903</v>
      </c>
      <c r="G141" s="121">
        <v>586</v>
      </c>
      <c r="H141" s="117">
        <v>1354</v>
      </c>
      <c r="I141" s="117">
        <v>4487</v>
      </c>
      <c r="J141" s="117">
        <v>4210</v>
      </c>
      <c r="K141" s="117">
        <v>1727</v>
      </c>
      <c r="L141" s="117">
        <v>2452</v>
      </c>
      <c r="M141" s="117">
        <v>2426</v>
      </c>
      <c r="N141" s="251">
        <f t="shared" si="444"/>
        <v>19940</v>
      </c>
      <c r="O141" s="265">
        <v>69</v>
      </c>
      <c r="P141" s="121">
        <v>88</v>
      </c>
      <c r="Q141" s="121">
        <v>153</v>
      </c>
      <c r="R141" s="121">
        <v>255</v>
      </c>
      <c r="S141" s="121">
        <v>138</v>
      </c>
      <c r="T141" s="121">
        <v>390</v>
      </c>
      <c r="U141" s="117">
        <v>1507</v>
      </c>
      <c r="V141" s="117">
        <v>835</v>
      </c>
      <c r="W141" s="121">
        <v>113</v>
      </c>
      <c r="X141" s="121">
        <v>190</v>
      </c>
      <c r="Y141" s="121">
        <v>158</v>
      </c>
      <c r="Z141" s="251">
        <f t="shared" si="445"/>
        <v>3896</v>
      </c>
      <c r="AA141" s="286">
        <f t="shared" si="446"/>
        <v>597</v>
      </c>
      <c r="AB141" s="117">
        <f t="shared" si="434"/>
        <v>628</v>
      </c>
      <c r="AC141" s="117">
        <f t="shared" si="435"/>
        <v>880</v>
      </c>
      <c r="AD141" s="117">
        <f t="shared" si="436"/>
        <v>1158</v>
      </c>
      <c r="AE141" s="117">
        <f t="shared" si="437"/>
        <v>724</v>
      </c>
      <c r="AF141" s="117">
        <f t="shared" si="438"/>
        <v>1744</v>
      </c>
      <c r="AG141" s="117">
        <f t="shared" si="439"/>
        <v>5994</v>
      </c>
      <c r="AH141" s="117">
        <f t="shared" si="440"/>
        <v>5045</v>
      </c>
      <c r="AI141" s="117">
        <f t="shared" si="441"/>
        <v>1840</v>
      </c>
      <c r="AJ141" s="117">
        <f t="shared" si="442"/>
        <v>2642</v>
      </c>
      <c r="AK141" s="111">
        <f t="shared" si="443"/>
        <v>2584</v>
      </c>
      <c r="AL141" s="251">
        <f t="shared" si="447"/>
        <v>23836</v>
      </c>
    </row>
    <row r="142" spans="1:38" x14ac:dyDescent="0.25">
      <c r="A142" s="498"/>
      <c r="B142" s="86" t="s">
        <v>133</v>
      </c>
      <c r="C142" s="113">
        <v>504</v>
      </c>
      <c r="D142" s="121">
        <v>533</v>
      </c>
      <c r="E142" s="121">
        <v>712</v>
      </c>
      <c r="F142" s="121">
        <v>876</v>
      </c>
      <c r="G142" s="121">
        <v>513</v>
      </c>
      <c r="H142" s="117">
        <v>1062</v>
      </c>
      <c r="I142" s="117">
        <v>4283</v>
      </c>
      <c r="J142" s="117">
        <v>4009</v>
      </c>
      <c r="K142" s="117">
        <v>1677</v>
      </c>
      <c r="L142" s="117">
        <v>2499</v>
      </c>
      <c r="M142" s="117">
        <v>2709</v>
      </c>
      <c r="N142" s="251">
        <f t="shared" si="444"/>
        <v>19377</v>
      </c>
      <c r="O142" s="265">
        <v>23</v>
      </c>
      <c r="P142" s="121">
        <v>25</v>
      </c>
      <c r="Q142" s="121">
        <v>44</v>
      </c>
      <c r="R142" s="121">
        <v>53</v>
      </c>
      <c r="S142" s="121">
        <v>30</v>
      </c>
      <c r="T142" s="121">
        <v>99</v>
      </c>
      <c r="U142" s="117">
        <v>648</v>
      </c>
      <c r="V142" s="121">
        <v>390</v>
      </c>
      <c r="W142" s="121">
        <v>90</v>
      </c>
      <c r="X142" s="121">
        <v>144</v>
      </c>
      <c r="Y142" s="121">
        <v>61</v>
      </c>
      <c r="Z142" s="251">
        <f t="shared" si="445"/>
        <v>1607</v>
      </c>
      <c r="AA142" s="286">
        <f t="shared" si="446"/>
        <v>527</v>
      </c>
      <c r="AB142" s="117">
        <f t="shared" si="434"/>
        <v>558</v>
      </c>
      <c r="AC142" s="117">
        <f t="shared" si="435"/>
        <v>756</v>
      </c>
      <c r="AD142" s="117">
        <f t="shared" si="436"/>
        <v>929</v>
      </c>
      <c r="AE142" s="117">
        <f t="shared" si="437"/>
        <v>543</v>
      </c>
      <c r="AF142" s="117">
        <f t="shared" si="438"/>
        <v>1161</v>
      </c>
      <c r="AG142" s="117">
        <f t="shared" si="439"/>
        <v>4931</v>
      </c>
      <c r="AH142" s="117">
        <f t="shared" si="440"/>
        <v>4399</v>
      </c>
      <c r="AI142" s="117">
        <f t="shared" si="441"/>
        <v>1767</v>
      </c>
      <c r="AJ142" s="117">
        <f t="shared" si="442"/>
        <v>2643</v>
      </c>
      <c r="AK142" s="111">
        <f t="shared" si="443"/>
        <v>2770</v>
      </c>
      <c r="AL142" s="251">
        <f t="shared" si="447"/>
        <v>20984</v>
      </c>
    </row>
    <row r="143" spans="1:38" x14ac:dyDescent="0.25">
      <c r="A143" s="119"/>
      <c r="B143" s="188" t="s">
        <v>122</v>
      </c>
      <c r="C143" s="114">
        <f>SUM(C133:C142)</f>
        <v>8641</v>
      </c>
      <c r="D143" s="115">
        <f t="shared" ref="D143" si="448">SUM(D133:D142)</f>
        <v>8404</v>
      </c>
      <c r="E143" s="115">
        <f t="shared" ref="E143" si="449">SUM(E133:E142)</f>
        <v>10842</v>
      </c>
      <c r="F143" s="115">
        <f t="shared" ref="F143" si="450">SUM(F133:F142)</f>
        <v>13491</v>
      </c>
      <c r="G143" s="115">
        <f t="shared" ref="G143" si="451">SUM(G133:G142)</f>
        <v>8400</v>
      </c>
      <c r="H143" s="115">
        <f t="shared" ref="H143" si="452">SUM(H133:H142)</f>
        <v>22276</v>
      </c>
      <c r="I143" s="115">
        <f t="shared" ref="I143" si="453">SUM(I133:I142)</f>
        <v>67499</v>
      </c>
      <c r="J143" s="115">
        <f t="shared" ref="J143" si="454">SUM(J133:J142)</f>
        <v>54939</v>
      </c>
      <c r="K143" s="115">
        <f t="shared" ref="K143" si="455">SUM(K133:K142)</f>
        <v>22939</v>
      </c>
      <c r="L143" s="115">
        <f t="shared" ref="L143" si="456">SUM(L133:L142)</f>
        <v>33230</v>
      </c>
      <c r="M143" s="115">
        <f t="shared" ref="M143" si="457">SUM(M133:M142)</f>
        <v>34750</v>
      </c>
      <c r="N143" s="106">
        <f>SUM(N133:N142)</f>
        <v>285411</v>
      </c>
      <c r="O143" s="285">
        <f>SUM(O133:O142)</f>
        <v>1473</v>
      </c>
      <c r="P143" s="115">
        <f t="shared" ref="P143" si="458">SUM(P133:P142)</f>
        <v>2021</v>
      </c>
      <c r="Q143" s="115">
        <f t="shared" ref="Q143" si="459">SUM(Q133:Q142)</f>
        <v>3206</v>
      </c>
      <c r="R143" s="115">
        <f t="shared" ref="R143" si="460">SUM(R133:R142)</f>
        <v>3925</v>
      </c>
      <c r="S143" s="115">
        <f t="shared" ref="S143" si="461">SUM(S133:S142)</f>
        <v>2270</v>
      </c>
      <c r="T143" s="115">
        <f t="shared" ref="T143" si="462">SUM(T133:T142)</f>
        <v>7264</v>
      </c>
      <c r="U143" s="115">
        <f t="shared" ref="U143" si="463">SUM(U133:U142)</f>
        <v>31206</v>
      </c>
      <c r="V143" s="115">
        <f t="shared" ref="V143" si="464">SUM(V133:V142)</f>
        <v>18167</v>
      </c>
      <c r="W143" s="115">
        <f t="shared" ref="W143" si="465">SUM(W133:W142)</f>
        <v>3573</v>
      </c>
      <c r="X143" s="115">
        <f t="shared" ref="X143" si="466">SUM(X133:X142)</f>
        <v>4492</v>
      </c>
      <c r="Y143" s="115">
        <f t="shared" ref="Y143" si="467">SUM(Y133:Y142)</f>
        <v>3202</v>
      </c>
      <c r="Z143" s="106">
        <f t="shared" ref="Z143" si="468">SUM(Z133:Z142)</f>
        <v>80799</v>
      </c>
      <c r="AA143" s="285">
        <f>SUM(AA133:AA142)</f>
        <v>10114</v>
      </c>
      <c r="AB143" s="115">
        <f t="shared" ref="AB143" si="469">SUM(AB133:AB142)</f>
        <v>10425</v>
      </c>
      <c r="AC143" s="115">
        <f t="shared" ref="AC143" si="470">SUM(AC133:AC142)</f>
        <v>14048</v>
      </c>
      <c r="AD143" s="115">
        <f t="shared" ref="AD143" si="471">SUM(AD133:AD142)</f>
        <v>17416</v>
      </c>
      <c r="AE143" s="115">
        <f t="shared" ref="AE143" si="472">SUM(AE133:AE142)</f>
        <v>10670</v>
      </c>
      <c r="AF143" s="115">
        <f t="shared" ref="AF143" si="473">SUM(AF133:AF142)</f>
        <v>29540</v>
      </c>
      <c r="AG143" s="115">
        <f t="shared" ref="AG143" si="474">SUM(AG133:AG142)</f>
        <v>98705</v>
      </c>
      <c r="AH143" s="115">
        <f t="shared" ref="AH143" si="475">SUM(AH133:AH142)</f>
        <v>73106</v>
      </c>
      <c r="AI143" s="115">
        <f t="shared" ref="AI143" si="476">SUM(AI133:AI142)</f>
        <v>26512</v>
      </c>
      <c r="AJ143" s="115">
        <f t="shared" ref="AJ143" si="477">SUM(AJ133:AJ142)</f>
        <v>37722</v>
      </c>
      <c r="AK143" s="116">
        <f t="shared" ref="AK143" si="478">SUM(AK133:AK142)</f>
        <v>37952</v>
      </c>
      <c r="AL143" s="106">
        <f t="shared" ref="AL143" si="479">SUM(AL133:AL142)</f>
        <v>366210</v>
      </c>
    </row>
    <row r="144" spans="1:38" x14ac:dyDescent="0.25">
      <c r="A144" s="489" t="s">
        <v>209</v>
      </c>
      <c r="B144" s="86" t="s">
        <v>125</v>
      </c>
      <c r="C144" s="100">
        <v>1595</v>
      </c>
      <c r="D144" s="117">
        <v>1455</v>
      </c>
      <c r="E144" s="117">
        <v>1759</v>
      </c>
      <c r="F144" s="117">
        <v>2184</v>
      </c>
      <c r="G144" s="117">
        <v>1383</v>
      </c>
      <c r="H144" s="117">
        <v>5829</v>
      </c>
      <c r="I144" s="117">
        <v>14452</v>
      </c>
      <c r="J144" s="117">
        <v>8025</v>
      </c>
      <c r="K144" s="117">
        <v>3218</v>
      </c>
      <c r="L144" s="117">
        <v>4702</v>
      </c>
      <c r="M144" s="117">
        <v>4742</v>
      </c>
      <c r="N144" s="251">
        <f>SUM(C144:M144)</f>
        <v>49344</v>
      </c>
      <c r="O144" s="265">
        <v>331</v>
      </c>
      <c r="P144" s="121">
        <v>419</v>
      </c>
      <c r="Q144" s="121">
        <v>680</v>
      </c>
      <c r="R144" s="121">
        <v>858</v>
      </c>
      <c r="S144" s="121">
        <v>469</v>
      </c>
      <c r="T144" s="117">
        <v>2138</v>
      </c>
      <c r="U144" s="117">
        <v>8177</v>
      </c>
      <c r="V144" s="117">
        <v>4443</v>
      </c>
      <c r="W144" s="121">
        <v>933</v>
      </c>
      <c r="X144" s="117">
        <v>1145</v>
      </c>
      <c r="Y144" s="121">
        <v>860</v>
      </c>
      <c r="Z144" s="251">
        <f>SUM(O144:Y144)</f>
        <v>20453</v>
      </c>
      <c r="AA144" s="286">
        <f>C144+O144</f>
        <v>1926</v>
      </c>
      <c r="AB144" s="117">
        <f t="shared" ref="AB144:AB153" si="480">D144+P144</f>
        <v>1874</v>
      </c>
      <c r="AC144" s="117">
        <f t="shared" ref="AC144:AC153" si="481">E144+Q144</f>
        <v>2439</v>
      </c>
      <c r="AD144" s="117">
        <f t="shared" ref="AD144:AD153" si="482">F144+R144</f>
        <v>3042</v>
      </c>
      <c r="AE144" s="117">
        <f t="shared" ref="AE144:AE153" si="483">G144+S144</f>
        <v>1852</v>
      </c>
      <c r="AF144" s="117">
        <f t="shared" ref="AF144:AF153" si="484">H144+T144</f>
        <v>7967</v>
      </c>
      <c r="AG144" s="117">
        <f t="shared" ref="AG144:AG153" si="485">I144+U144</f>
        <v>22629</v>
      </c>
      <c r="AH144" s="117">
        <f t="shared" ref="AH144:AH153" si="486">J144+V144</f>
        <v>12468</v>
      </c>
      <c r="AI144" s="117">
        <f t="shared" ref="AI144:AI153" si="487">K144+W144</f>
        <v>4151</v>
      </c>
      <c r="AJ144" s="117">
        <f t="shared" ref="AJ144:AJ153" si="488">L144+X144</f>
        <v>5847</v>
      </c>
      <c r="AK144" s="111">
        <f t="shared" ref="AK144:AK153" si="489">M144+Y144</f>
        <v>5602</v>
      </c>
      <c r="AL144" s="251">
        <f>SUM(AA144:AK144)</f>
        <v>69797</v>
      </c>
    </row>
    <row r="145" spans="1:38" x14ac:dyDescent="0.25">
      <c r="A145" s="490"/>
      <c r="B145" s="86" t="s">
        <v>126</v>
      </c>
      <c r="C145" s="113">
        <v>662</v>
      </c>
      <c r="D145" s="121">
        <v>596</v>
      </c>
      <c r="E145" s="121">
        <v>756</v>
      </c>
      <c r="F145" s="121">
        <v>974</v>
      </c>
      <c r="G145" s="121">
        <v>606</v>
      </c>
      <c r="H145" s="117">
        <v>1666</v>
      </c>
      <c r="I145" s="117">
        <v>5403</v>
      </c>
      <c r="J145" s="117">
        <v>4157</v>
      </c>
      <c r="K145" s="117">
        <v>1757</v>
      </c>
      <c r="L145" s="117">
        <v>2510</v>
      </c>
      <c r="M145" s="117">
        <v>2612</v>
      </c>
      <c r="N145" s="251">
        <f t="shared" ref="N145:N153" si="490">SUM(C145:M145)</f>
        <v>21699</v>
      </c>
      <c r="O145" s="265">
        <v>88</v>
      </c>
      <c r="P145" s="121">
        <v>106</v>
      </c>
      <c r="Q145" s="121">
        <v>167</v>
      </c>
      <c r="R145" s="121">
        <v>236</v>
      </c>
      <c r="S145" s="121">
        <v>169</v>
      </c>
      <c r="T145" s="121">
        <v>571</v>
      </c>
      <c r="U145" s="117">
        <v>2435</v>
      </c>
      <c r="V145" s="117">
        <v>1486</v>
      </c>
      <c r="W145" s="121">
        <v>295</v>
      </c>
      <c r="X145" s="121">
        <v>328</v>
      </c>
      <c r="Y145" s="121">
        <v>193</v>
      </c>
      <c r="Z145" s="251">
        <f t="shared" ref="Z145:Z153" si="491">SUM(O145:Y145)</f>
        <v>6074</v>
      </c>
      <c r="AA145" s="286">
        <f t="shared" ref="AA145:AA153" si="492">C145+O145</f>
        <v>750</v>
      </c>
      <c r="AB145" s="117">
        <f t="shared" si="480"/>
        <v>702</v>
      </c>
      <c r="AC145" s="117">
        <f t="shared" si="481"/>
        <v>923</v>
      </c>
      <c r="AD145" s="117">
        <f t="shared" si="482"/>
        <v>1210</v>
      </c>
      <c r="AE145" s="117">
        <f t="shared" si="483"/>
        <v>775</v>
      </c>
      <c r="AF145" s="117">
        <f t="shared" si="484"/>
        <v>2237</v>
      </c>
      <c r="AG145" s="117">
        <f t="shared" si="485"/>
        <v>7838</v>
      </c>
      <c r="AH145" s="117">
        <f t="shared" si="486"/>
        <v>5643</v>
      </c>
      <c r="AI145" s="117">
        <f t="shared" si="487"/>
        <v>2052</v>
      </c>
      <c r="AJ145" s="117">
        <f t="shared" si="488"/>
        <v>2838</v>
      </c>
      <c r="AK145" s="111">
        <f t="shared" si="489"/>
        <v>2805</v>
      </c>
      <c r="AL145" s="251">
        <f t="shared" ref="AL145:AL153" si="493">SUM(AA145:AK145)</f>
        <v>27773</v>
      </c>
    </row>
    <row r="146" spans="1:38" x14ac:dyDescent="0.25">
      <c r="A146" s="490"/>
      <c r="B146" s="86" t="s">
        <v>127</v>
      </c>
      <c r="C146" s="113">
        <v>826</v>
      </c>
      <c r="D146" s="121">
        <v>865</v>
      </c>
      <c r="E146" s="117">
        <v>1204</v>
      </c>
      <c r="F146" s="117">
        <v>1466</v>
      </c>
      <c r="G146" s="121">
        <v>887</v>
      </c>
      <c r="H146" s="117">
        <v>1802</v>
      </c>
      <c r="I146" s="117">
        <v>6282</v>
      </c>
      <c r="J146" s="117">
        <v>6524</v>
      </c>
      <c r="K146" s="117">
        <v>3087</v>
      </c>
      <c r="L146" s="117">
        <v>4759</v>
      </c>
      <c r="M146" s="117">
        <v>5287</v>
      </c>
      <c r="N146" s="251">
        <f t="shared" si="490"/>
        <v>32989</v>
      </c>
      <c r="O146" s="265">
        <v>37</v>
      </c>
      <c r="P146" s="121">
        <v>73</v>
      </c>
      <c r="Q146" s="121">
        <v>124</v>
      </c>
      <c r="R146" s="121">
        <v>165</v>
      </c>
      <c r="S146" s="121">
        <v>99</v>
      </c>
      <c r="T146" s="121">
        <v>223</v>
      </c>
      <c r="U146" s="117">
        <v>1459</v>
      </c>
      <c r="V146" s="117">
        <v>1043</v>
      </c>
      <c r="W146" s="121">
        <v>199</v>
      </c>
      <c r="X146" s="121">
        <v>293</v>
      </c>
      <c r="Y146" s="121">
        <v>265</v>
      </c>
      <c r="Z146" s="251">
        <f t="shared" si="491"/>
        <v>3980</v>
      </c>
      <c r="AA146" s="286">
        <f t="shared" si="492"/>
        <v>863</v>
      </c>
      <c r="AB146" s="117">
        <f t="shared" si="480"/>
        <v>938</v>
      </c>
      <c r="AC146" s="117">
        <f t="shared" si="481"/>
        <v>1328</v>
      </c>
      <c r="AD146" s="117">
        <f t="shared" si="482"/>
        <v>1631</v>
      </c>
      <c r="AE146" s="117">
        <f t="shared" si="483"/>
        <v>986</v>
      </c>
      <c r="AF146" s="117">
        <f t="shared" si="484"/>
        <v>2025</v>
      </c>
      <c r="AG146" s="117">
        <f t="shared" si="485"/>
        <v>7741</v>
      </c>
      <c r="AH146" s="117">
        <f t="shared" si="486"/>
        <v>7567</v>
      </c>
      <c r="AI146" s="117">
        <f t="shared" si="487"/>
        <v>3286</v>
      </c>
      <c r="AJ146" s="117">
        <f t="shared" si="488"/>
        <v>5052</v>
      </c>
      <c r="AK146" s="111">
        <f t="shared" si="489"/>
        <v>5552</v>
      </c>
      <c r="AL146" s="251">
        <f t="shared" si="493"/>
        <v>36969</v>
      </c>
    </row>
    <row r="147" spans="1:38" x14ac:dyDescent="0.25">
      <c r="A147" s="490"/>
      <c r="B147" s="86" t="s">
        <v>128</v>
      </c>
      <c r="C147" s="113">
        <v>833</v>
      </c>
      <c r="D147" s="121">
        <v>820</v>
      </c>
      <c r="E147" s="117">
        <v>1031</v>
      </c>
      <c r="F147" s="117">
        <v>1327</v>
      </c>
      <c r="G147" s="121">
        <v>800</v>
      </c>
      <c r="H147" s="117">
        <v>1885</v>
      </c>
      <c r="I147" s="117">
        <v>6206</v>
      </c>
      <c r="J147" s="117">
        <v>4893</v>
      </c>
      <c r="K147" s="117">
        <v>2179</v>
      </c>
      <c r="L147" s="117">
        <v>3180</v>
      </c>
      <c r="M147" s="117">
        <v>3054</v>
      </c>
      <c r="N147" s="251">
        <f t="shared" si="490"/>
        <v>26208</v>
      </c>
      <c r="O147" s="265">
        <v>76</v>
      </c>
      <c r="P147" s="121">
        <v>137</v>
      </c>
      <c r="Q147" s="121">
        <v>240</v>
      </c>
      <c r="R147" s="121">
        <v>319</v>
      </c>
      <c r="S147" s="121">
        <v>194</v>
      </c>
      <c r="T147" s="121">
        <v>472</v>
      </c>
      <c r="U147" s="117">
        <v>2490</v>
      </c>
      <c r="V147" s="117">
        <v>1458</v>
      </c>
      <c r="W147" s="121">
        <v>264</v>
      </c>
      <c r="X147" s="121">
        <v>295</v>
      </c>
      <c r="Y147" s="121">
        <v>196</v>
      </c>
      <c r="Z147" s="251">
        <f t="shared" si="491"/>
        <v>6141</v>
      </c>
      <c r="AA147" s="286">
        <f t="shared" si="492"/>
        <v>909</v>
      </c>
      <c r="AB147" s="117">
        <f t="shared" si="480"/>
        <v>957</v>
      </c>
      <c r="AC147" s="117">
        <f t="shared" si="481"/>
        <v>1271</v>
      </c>
      <c r="AD147" s="117">
        <f t="shared" si="482"/>
        <v>1646</v>
      </c>
      <c r="AE147" s="117">
        <f t="shared" si="483"/>
        <v>994</v>
      </c>
      <c r="AF147" s="117">
        <f t="shared" si="484"/>
        <v>2357</v>
      </c>
      <c r="AG147" s="117">
        <f t="shared" si="485"/>
        <v>8696</v>
      </c>
      <c r="AH147" s="117">
        <f t="shared" si="486"/>
        <v>6351</v>
      </c>
      <c r="AI147" s="117">
        <f t="shared" si="487"/>
        <v>2443</v>
      </c>
      <c r="AJ147" s="117">
        <f t="shared" si="488"/>
        <v>3475</v>
      </c>
      <c r="AK147" s="111">
        <f t="shared" si="489"/>
        <v>3250</v>
      </c>
      <c r="AL147" s="251">
        <f t="shared" si="493"/>
        <v>32349</v>
      </c>
    </row>
    <row r="148" spans="1:38" x14ac:dyDescent="0.25">
      <c r="A148" s="490"/>
      <c r="B148" s="86" t="s">
        <v>129</v>
      </c>
      <c r="C148" s="113">
        <v>453</v>
      </c>
      <c r="D148" s="121">
        <v>475</v>
      </c>
      <c r="E148" s="121">
        <v>668</v>
      </c>
      <c r="F148" s="121">
        <v>821</v>
      </c>
      <c r="G148" s="121">
        <v>477</v>
      </c>
      <c r="H148" s="117">
        <v>1063</v>
      </c>
      <c r="I148" s="117">
        <v>3913</v>
      </c>
      <c r="J148" s="117">
        <v>3992</v>
      </c>
      <c r="K148" s="117">
        <v>1745</v>
      </c>
      <c r="L148" s="117">
        <v>2598</v>
      </c>
      <c r="M148" s="117">
        <v>2687</v>
      </c>
      <c r="N148" s="251">
        <f t="shared" si="490"/>
        <v>18892</v>
      </c>
      <c r="O148" s="265">
        <v>21</v>
      </c>
      <c r="P148" s="121">
        <v>46</v>
      </c>
      <c r="Q148" s="121">
        <v>55</v>
      </c>
      <c r="R148" s="121">
        <v>78</v>
      </c>
      <c r="S148" s="121">
        <v>44</v>
      </c>
      <c r="T148" s="121">
        <v>119</v>
      </c>
      <c r="U148" s="121">
        <v>597</v>
      </c>
      <c r="V148" s="121">
        <v>468</v>
      </c>
      <c r="W148" s="121">
        <v>108</v>
      </c>
      <c r="X148" s="121">
        <v>141</v>
      </c>
      <c r="Y148" s="121">
        <v>128</v>
      </c>
      <c r="Z148" s="251">
        <f t="shared" si="491"/>
        <v>1805</v>
      </c>
      <c r="AA148" s="286">
        <f t="shared" si="492"/>
        <v>474</v>
      </c>
      <c r="AB148" s="117">
        <f t="shared" si="480"/>
        <v>521</v>
      </c>
      <c r="AC148" s="117">
        <f t="shared" si="481"/>
        <v>723</v>
      </c>
      <c r="AD148" s="117">
        <f t="shared" si="482"/>
        <v>899</v>
      </c>
      <c r="AE148" s="117">
        <f t="shared" si="483"/>
        <v>521</v>
      </c>
      <c r="AF148" s="117">
        <f t="shared" si="484"/>
        <v>1182</v>
      </c>
      <c r="AG148" s="117">
        <f t="shared" si="485"/>
        <v>4510</v>
      </c>
      <c r="AH148" s="117">
        <f t="shared" si="486"/>
        <v>4460</v>
      </c>
      <c r="AI148" s="117">
        <f t="shared" si="487"/>
        <v>1853</v>
      </c>
      <c r="AJ148" s="117">
        <f t="shared" si="488"/>
        <v>2739</v>
      </c>
      <c r="AK148" s="111">
        <f t="shared" si="489"/>
        <v>2815</v>
      </c>
      <c r="AL148" s="251">
        <f t="shared" si="493"/>
        <v>20697</v>
      </c>
    </row>
    <row r="149" spans="1:38" x14ac:dyDescent="0.25">
      <c r="A149" s="490"/>
      <c r="B149" s="86" t="s">
        <v>130</v>
      </c>
      <c r="C149" s="100">
        <v>1525</v>
      </c>
      <c r="D149" s="117">
        <v>1457</v>
      </c>
      <c r="E149" s="117">
        <v>1852</v>
      </c>
      <c r="F149" s="117">
        <v>2340</v>
      </c>
      <c r="G149" s="117">
        <v>1505</v>
      </c>
      <c r="H149" s="117">
        <v>3718</v>
      </c>
      <c r="I149" s="117">
        <v>11280</v>
      </c>
      <c r="J149" s="117">
        <v>8719</v>
      </c>
      <c r="K149" s="117">
        <v>3743</v>
      </c>
      <c r="L149" s="117">
        <v>5497</v>
      </c>
      <c r="M149" s="117">
        <v>5618</v>
      </c>
      <c r="N149" s="251">
        <f t="shared" si="490"/>
        <v>47254</v>
      </c>
      <c r="O149" s="265">
        <v>296</v>
      </c>
      <c r="P149" s="121">
        <v>378</v>
      </c>
      <c r="Q149" s="121">
        <v>598</v>
      </c>
      <c r="R149" s="117">
        <v>744</v>
      </c>
      <c r="S149" s="121">
        <v>450</v>
      </c>
      <c r="T149" s="117">
        <v>1385</v>
      </c>
      <c r="U149" s="117">
        <v>5966</v>
      </c>
      <c r="V149" s="117">
        <v>3663</v>
      </c>
      <c r="W149" s="121">
        <v>758</v>
      </c>
      <c r="X149" s="121">
        <v>908</v>
      </c>
      <c r="Y149" s="121">
        <v>643</v>
      </c>
      <c r="Z149" s="251">
        <f t="shared" si="491"/>
        <v>15789</v>
      </c>
      <c r="AA149" s="286">
        <f t="shared" si="492"/>
        <v>1821</v>
      </c>
      <c r="AB149" s="117">
        <f t="shared" si="480"/>
        <v>1835</v>
      </c>
      <c r="AC149" s="117">
        <f t="shared" si="481"/>
        <v>2450</v>
      </c>
      <c r="AD149" s="117">
        <f t="shared" si="482"/>
        <v>3084</v>
      </c>
      <c r="AE149" s="117">
        <f t="shared" si="483"/>
        <v>1955</v>
      </c>
      <c r="AF149" s="117">
        <f t="shared" si="484"/>
        <v>5103</v>
      </c>
      <c r="AG149" s="117">
        <f t="shared" si="485"/>
        <v>17246</v>
      </c>
      <c r="AH149" s="117">
        <f t="shared" si="486"/>
        <v>12382</v>
      </c>
      <c r="AI149" s="117">
        <f t="shared" si="487"/>
        <v>4501</v>
      </c>
      <c r="AJ149" s="117">
        <f t="shared" si="488"/>
        <v>6405</v>
      </c>
      <c r="AK149" s="111">
        <f t="shared" si="489"/>
        <v>6261</v>
      </c>
      <c r="AL149" s="251">
        <f t="shared" si="493"/>
        <v>63043</v>
      </c>
    </row>
    <row r="150" spans="1:38" x14ac:dyDescent="0.25">
      <c r="A150" s="490"/>
      <c r="B150" s="86" t="s">
        <v>131</v>
      </c>
      <c r="C150" s="100">
        <v>1153</v>
      </c>
      <c r="D150" s="117">
        <v>1164</v>
      </c>
      <c r="E150" s="117">
        <v>1544</v>
      </c>
      <c r="F150" s="117">
        <v>1919</v>
      </c>
      <c r="G150" s="117">
        <v>1193</v>
      </c>
      <c r="H150" s="117">
        <v>2555</v>
      </c>
      <c r="I150" s="117">
        <v>7412</v>
      </c>
      <c r="J150" s="117">
        <v>5971</v>
      </c>
      <c r="K150" s="117">
        <v>2500</v>
      </c>
      <c r="L150" s="117">
        <v>3613</v>
      </c>
      <c r="M150" s="117">
        <v>3438</v>
      </c>
      <c r="N150" s="251">
        <f t="shared" si="490"/>
        <v>32462</v>
      </c>
      <c r="O150" s="265">
        <v>388</v>
      </c>
      <c r="P150" s="121">
        <v>552</v>
      </c>
      <c r="Q150" s="117">
        <v>830</v>
      </c>
      <c r="R150" s="117">
        <v>1063</v>
      </c>
      <c r="S150" s="121">
        <v>605</v>
      </c>
      <c r="T150" s="117">
        <v>1466</v>
      </c>
      <c r="U150" s="117">
        <v>5862</v>
      </c>
      <c r="V150" s="117">
        <v>3458</v>
      </c>
      <c r="W150" s="121">
        <v>675</v>
      </c>
      <c r="X150" s="121">
        <v>788</v>
      </c>
      <c r="Y150" s="121">
        <v>585</v>
      </c>
      <c r="Z150" s="251">
        <f t="shared" si="491"/>
        <v>16272</v>
      </c>
      <c r="AA150" s="286">
        <f t="shared" si="492"/>
        <v>1541</v>
      </c>
      <c r="AB150" s="117">
        <f t="shared" si="480"/>
        <v>1716</v>
      </c>
      <c r="AC150" s="117">
        <f t="shared" si="481"/>
        <v>2374</v>
      </c>
      <c r="AD150" s="117">
        <f t="shared" si="482"/>
        <v>2982</v>
      </c>
      <c r="AE150" s="117">
        <f t="shared" si="483"/>
        <v>1798</v>
      </c>
      <c r="AF150" s="117">
        <f t="shared" si="484"/>
        <v>4021</v>
      </c>
      <c r="AG150" s="117">
        <f t="shared" si="485"/>
        <v>13274</v>
      </c>
      <c r="AH150" s="117">
        <f t="shared" si="486"/>
        <v>9429</v>
      </c>
      <c r="AI150" s="117">
        <f t="shared" si="487"/>
        <v>3175</v>
      </c>
      <c r="AJ150" s="117">
        <f t="shared" si="488"/>
        <v>4401</v>
      </c>
      <c r="AK150" s="111">
        <f t="shared" si="489"/>
        <v>4023</v>
      </c>
      <c r="AL150" s="251">
        <f t="shared" si="493"/>
        <v>48734</v>
      </c>
    </row>
    <row r="151" spans="1:38" x14ac:dyDescent="0.25">
      <c r="A151" s="490"/>
      <c r="B151" s="86" t="s">
        <v>132</v>
      </c>
      <c r="C151" s="113">
        <v>568</v>
      </c>
      <c r="D151" s="121">
        <v>525</v>
      </c>
      <c r="E151" s="121">
        <v>636</v>
      </c>
      <c r="F151" s="121">
        <v>786</v>
      </c>
      <c r="G151" s="121">
        <v>482</v>
      </c>
      <c r="H151" s="117">
        <v>1219</v>
      </c>
      <c r="I151" s="117">
        <v>3891</v>
      </c>
      <c r="J151" s="117">
        <v>3097</v>
      </c>
      <c r="K151" s="117">
        <v>1422</v>
      </c>
      <c r="L151" s="117">
        <v>1989</v>
      </c>
      <c r="M151" s="117">
        <v>1946</v>
      </c>
      <c r="N151" s="251">
        <f t="shared" si="490"/>
        <v>16561</v>
      </c>
      <c r="O151" s="265">
        <v>149</v>
      </c>
      <c r="P151" s="121">
        <v>203</v>
      </c>
      <c r="Q151" s="121">
        <v>288</v>
      </c>
      <c r="R151" s="121">
        <v>281</v>
      </c>
      <c r="S151" s="121">
        <v>155</v>
      </c>
      <c r="T151" s="121">
        <v>484</v>
      </c>
      <c r="U151" s="117">
        <v>2254</v>
      </c>
      <c r="V151" s="117">
        <v>1349</v>
      </c>
      <c r="W151" s="121">
        <v>282</v>
      </c>
      <c r="X151" s="121">
        <v>329</v>
      </c>
      <c r="Y151" s="121">
        <v>207</v>
      </c>
      <c r="Z151" s="251">
        <f t="shared" si="491"/>
        <v>5981</v>
      </c>
      <c r="AA151" s="286">
        <f t="shared" si="492"/>
        <v>717</v>
      </c>
      <c r="AB151" s="117">
        <f t="shared" si="480"/>
        <v>728</v>
      </c>
      <c r="AC151" s="117">
        <f t="shared" si="481"/>
        <v>924</v>
      </c>
      <c r="AD151" s="117">
        <f t="shared" si="482"/>
        <v>1067</v>
      </c>
      <c r="AE151" s="117">
        <f t="shared" si="483"/>
        <v>637</v>
      </c>
      <c r="AF151" s="117">
        <f t="shared" si="484"/>
        <v>1703</v>
      </c>
      <c r="AG151" s="117">
        <f t="shared" si="485"/>
        <v>6145</v>
      </c>
      <c r="AH151" s="117">
        <f t="shared" si="486"/>
        <v>4446</v>
      </c>
      <c r="AI151" s="117">
        <f t="shared" si="487"/>
        <v>1704</v>
      </c>
      <c r="AJ151" s="117">
        <f t="shared" si="488"/>
        <v>2318</v>
      </c>
      <c r="AK151" s="111">
        <f t="shared" si="489"/>
        <v>2153</v>
      </c>
      <c r="AL151" s="251">
        <f t="shared" si="493"/>
        <v>22542</v>
      </c>
    </row>
    <row r="152" spans="1:38" x14ac:dyDescent="0.25">
      <c r="A152" s="490"/>
      <c r="B152" s="86" t="s">
        <v>134</v>
      </c>
      <c r="C152" s="113">
        <v>527</v>
      </c>
      <c r="D152" s="121">
        <v>542</v>
      </c>
      <c r="E152" s="121">
        <v>731</v>
      </c>
      <c r="F152" s="121">
        <v>899</v>
      </c>
      <c r="G152" s="121">
        <v>602</v>
      </c>
      <c r="H152" s="117">
        <v>1326</v>
      </c>
      <c r="I152" s="117">
        <v>4501</v>
      </c>
      <c r="J152" s="117">
        <v>4050</v>
      </c>
      <c r="K152" s="117">
        <v>1781</v>
      </c>
      <c r="L152" s="117">
        <v>2454</v>
      </c>
      <c r="M152" s="117">
        <v>2417</v>
      </c>
      <c r="N152" s="251">
        <f t="shared" si="490"/>
        <v>19830</v>
      </c>
      <c r="O152" s="265">
        <v>69</v>
      </c>
      <c r="P152" s="121">
        <v>88</v>
      </c>
      <c r="Q152" s="121">
        <v>153</v>
      </c>
      <c r="R152" s="121">
        <v>264</v>
      </c>
      <c r="S152" s="121">
        <v>143</v>
      </c>
      <c r="T152" s="121">
        <v>394</v>
      </c>
      <c r="U152" s="117">
        <v>1512</v>
      </c>
      <c r="V152" s="117">
        <v>850</v>
      </c>
      <c r="W152" s="121">
        <v>116</v>
      </c>
      <c r="X152" s="121">
        <v>185</v>
      </c>
      <c r="Y152" s="121">
        <v>164</v>
      </c>
      <c r="Z152" s="251">
        <f t="shared" si="491"/>
        <v>3938</v>
      </c>
      <c r="AA152" s="286">
        <f t="shared" si="492"/>
        <v>596</v>
      </c>
      <c r="AB152" s="117">
        <f t="shared" si="480"/>
        <v>630</v>
      </c>
      <c r="AC152" s="117">
        <f t="shared" si="481"/>
        <v>884</v>
      </c>
      <c r="AD152" s="117">
        <f t="shared" si="482"/>
        <v>1163</v>
      </c>
      <c r="AE152" s="117">
        <f t="shared" si="483"/>
        <v>745</v>
      </c>
      <c r="AF152" s="117">
        <f t="shared" si="484"/>
        <v>1720</v>
      </c>
      <c r="AG152" s="117">
        <f t="shared" si="485"/>
        <v>6013</v>
      </c>
      <c r="AH152" s="117">
        <f t="shared" si="486"/>
        <v>4900</v>
      </c>
      <c r="AI152" s="117">
        <f t="shared" si="487"/>
        <v>1897</v>
      </c>
      <c r="AJ152" s="117">
        <f t="shared" si="488"/>
        <v>2639</v>
      </c>
      <c r="AK152" s="111">
        <f t="shared" si="489"/>
        <v>2581</v>
      </c>
      <c r="AL152" s="251">
        <f t="shared" si="493"/>
        <v>23768</v>
      </c>
    </row>
    <row r="153" spans="1:38" x14ac:dyDescent="0.25">
      <c r="A153" s="490"/>
      <c r="B153" s="86" t="s">
        <v>133</v>
      </c>
      <c r="C153" s="113">
        <v>503</v>
      </c>
      <c r="D153" s="121">
        <v>533</v>
      </c>
      <c r="E153" s="121">
        <v>717</v>
      </c>
      <c r="F153" s="121">
        <v>878</v>
      </c>
      <c r="G153" s="121">
        <v>530</v>
      </c>
      <c r="H153" s="117">
        <v>1051</v>
      </c>
      <c r="I153" s="117">
        <v>4298</v>
      </c>
      <c r="J153" s="117">
        <v>3881</v>
      </c>
      <c r="K153" s="117">
        <v>1711</v>
      </c>
      <c r="L153" s="117">
        <v>2569</v>
      </c>
      <c r="M153" s="117">
        <v>2675</v>
      </c>
      <c r="N153" s="251">
        <f t="shared" si="490"/>
        <v>19346</v>
      </c>
      <c r="O153" s="265">
        <v>23</v>
      </c>
      <c r="P153" s="121">
        <v>26</v>
      </c>
      <c r="Q153" s="121">
        <v>44</v>
      </c>
      <c r="R153" s="121">
        <v>57</v>
      </c>
      <c r="S153" s="121">
        <v>32</v>
      </c>
      <c r="T153" s="121">
        <v>102</v>
      </c>
      <c r="U153" s="117">
        <v>656</v>
      </c>
      <c r="V153" s="121">
        <v>391</v>
      </c>
      <c r="W153" s="121">
        <v>96</v>
      </c>
      <c r="X153" s="121">
        <v>142</v>
      </c>
      <c r="Y153" s="121">
        <v>64</v>
      </c>
      <c r="Z153" s="251">
        <f t="shared" si="491"/>
        <v>1633</v>
      </c>
      <c r="AA153" s="286">
        <f t="shared" si="492"/>
        <v>526</v>
      </c>
      <c r="AB153" s="117">
        <f t="shared" si="480"/>
        <v>559</v>
      </c>
      <c r="AC153" s="117">
        <f t="shared" si="481"/>
        <v>761</v>
      </c>
      <c r="AD153" s="117">
        <f t="shared" si="482"/>
        <v>935</v>
      </c>
      <c r="AE153" s="117">
        <f t="shared" si="483"/>
        <v>562</v>
      </c>
      <c r="AF153" s="117">
        <f t="shared" si="484"/>
        <v>1153</v>
      </c>
      <c r="AG153" s="117">
        <f t="shared" si="485"/>
        <v>4954</v>
      </c>
      <c r="AH153" s="117">
        <f t="shared" si="486"/>
        <v>4272</v>
      </c>
      <c r="AI153" s="117">
        <f t="shared" si="487"/>
        <v>1807</v>
      </c>
      <c r="AJ153" s="117">
        <f t="shared" si="488"/>
        <v>2711</v>
      </c>
      <c r="AK153" s="111">
        <f t="shared" si="489"/>
        <v>2739</v>
      </c>
      <c r="AL153" s="251">
        <f t="shared" si="493"/>
        <v>20979</v>
      </c>
    </row>
    <row r="154" spans="1:38" x14ac:dyDescent="0.25">
      <c r="A154" s="126"/>
      <c r="B154" s="188" t="s">
        <v>122</v>
      </c>
      <c r="C154" s="114">
        <f>SUM(C144:C153)</f>
        <v>8645</v>
      </c>
      <c r="D154" s="115">
        <f t="shared" ref="D154" si="494">SUM(D144:D153)</f>
        <v>8432</v>
      </c>
      <c r="E154" s="115">
        <f t="shared" ref="E154" si="495">SUM(E144:E153)</f>
        <v>10898</v>
      </c>
      <c r="F154" s="115">
        <f t="shared" ref="F154" si="496">SUM(F144:F153)</f>
        <v>13594</v>
      </c>
      <c r="G154" s="115">
        <f t="shared" ref="G154" si="497">SUM(G144:G153)</f>
        <v>8465</v>
      </c>
      <c r="H154" s="115">
        <f t="shared" ref="H154" si="498">SUM(H144:H153)</f>
        <v>22114</v>
      </c>
      <c r="I154" s="115">
        <f t="shared" ref="I154" si="499">SUM(I144:I153)</f>
        <v>67638</v>
      </c>
      <c r="J154" s="115">
        <f t="shared" ref="J154" si="500">SUM(J144:J153)</f>
        <v>53309</v>
      </c>
      <c r="K154" s="115">
        <f t="shared" ref="K154" si="501">SUM(K144:K153)</f>
        <v>23143</v>
      </c>
      <c r="L154" s="115">
        <f t="shared" ref="L154" si="502">SUM(L144:L153)</f>
        <v>33871</v>
      </c>
      <c r="M154" s="115">
        <f t="shared" ref="M154" si="503">SUM(M144:M153)</f>
        <v>34476</v>
      </c>
      <c r="N154" s="106">
        <f>SUM(N144:N153)</f>
        <v>284585</v>
      </c>
      <c r="O154" s="285">
        <f>SUM(O144:O153)</f>
        <v>1478</v>
      </c>
      <c r="P154" s="115">
        <f t="shared" ref="P154" si="504">SUM(P144:P153)</f>
        <v>2028</v>
      </c>
      <c r="Q154" s="115">
        <f t="shared" ref="Q154" si="505">SUM(Q144:Q153)</f>
        <v>3179</v>
      </c>
      <c r="R154" s="115">
        <f t="shared" ref="R154" si="506">SUM(R144:R153)</f>
        <v>4065</v>
      </c>
      <c r="S154" s="115">
        <f t="shared" ref="S154" si="507">SUM(S144:S153)</f>
        <v>2360</v>
      </c>
      <c r="T154" s="115">
        <f t="shared" ref="T154" si="508">SUM(T144:T153)</f>
        <v>7354</v>
      </c>
      <c r="U154" s="115">
        <f t="shared" ref="U154" si="509">SUM(U144:U153)</f>
        <v>31408</v>
      </c>
      <c r="V154" s="115">
        <f t="shared" ref="V154" si="510">SUM(V144:V153)</f>
        <v>18609</v>
      </c>
      <c r="W154" s="115">
        <f t="shared" ref="W154" si="511">SUM(W144:W153)</f>
        <v>3726</v>
      </c>
      <c r="X154" s="115">
        <f t="shared" ref="X154" si="512">SUM(X144:X153)</f>
        <v>4554</v>
      </c>
      <c r="Y154" s="115">
        <f t="shared" ref="Y154" si="513">SUM(Y144:Y153)</f>
        <v>3305</v>
      </c>
      <c r="Z154" s="106">
        <f t="shared" ref="Z154" si="514">SUM(Z144:Z153)</f>
        <v>82066</v>
      </c>
      <c r="AA154" s="285">
        <f>SUM(AA144:AA153)</f>
        <v>10123</v>
      </c>
      <c r="AB154" s="115">
        <f t="shared" ref="AB154" si="515">SUM(AB144:AB153)</f>
        <v>10460</v>
      </c>
      <c r="AC154" s="115">
        <f t="shared" ref="AC154" si="516">SUM(AC144:AC153)</f>
        <v>14077</v>
      </c>
      <c r="AD154" s="115">
        <f t="shared" ref="AD154" si="517">SUM(AD144:AD153)</f>
        <v>17659</v>
      </c>
      <c r="AE154" s="115">
        <f t="shared" ref="AE154" si="518">SUM(AE144:AE153)</f>
        <v>10825</v>
      </c>
      <c r="AF154" s="115">
        <f t="shared" ref="AF154" si="519">SUM(AF144:AF153)</f>
        <v>29468</v>
      </c>
      <c r="AG154" s="115">
        <f t="shared" ref="AG154" si="520">SUM(AG144:AG153)</f>
        <v>99046</v>
      </c>
      <c r="AH154" s="115">
        <f t="shared" ref="AH154" si="521">SUM(AH144:AH153)</f>
        <v>71918</v>
      </c>
      <c r="AI154" s="115">
        <f t="shared" ref="AI154" si="522">SUM(AI144:AI153)</f>
        <v>26869</v>
      </c>
      <c r="AJ154" s="115">
        <f t="shared" ref="AJ154" si="523">SUM(AJ144:AJ153)</f>
        <v>38425</v>
      </c>
      <c r="AK154" s="116">
        <f t="shared" ref="AK154" si="524">SUM(AK144:AK153)</f>
        <v>37781</v>
      </c>
      <c r="AL154" s="106">
        <f t="shared" ref="AL154" si="525">SUM(AL144:AL153)</f>
        <v>366651</v>
      </c>
    </row>
  </sheetData>
  <mergeCells count="54">
    <mergeCell ref="AC10:AC11"/>
    <mergeCell ref="AD10:AD11"/>
    <mergeCell ref="AE10:AE11"/>
    <mergeCell ref="AK10:AK11"/>
    <mergeCell ref="AL10:AL11"/>
    <mergeCell ref="AF10:AF11"/>
    <mergeCell ref="AG10:AG11"/>
    <mergeCell ref="AH10:AH11"/>
    <mergeCell ref="AI10:AI11"/>
    <mergeCell ref="AJ10:AJ11"/>
    <mergeCell ref="X10:X11"/>
    <mergeCell ref="Y10:Y11"/>
    <mergeCell ref="Z10:Z11"/>
    <mergeCell ref="AA10:AA11"/>
    <mergeCell ref="AB10:AB11"/>
    <mergeCell ref="S10:S11"/>
    <mergeCell ref="T10:T11"/>
    <mergeCell ref="U10:U11"/>
    <mergeCell ref="V10:V11"/>
    <mergeCell ref="W10:W11"/>
    <mergeCell ref="A144:A153"/>
    <mergeCell ref="A12:A21"/>
    <mergeCell ref="A23:A32"/>
    <mergeCell ref="A34:A43"/>
    <mergeCell ref="A67:A76"/>
    <mergeCell ref="A78:A87"/>
    <mergeCell ref="A89:A98"/>
    <mergeCell ref="A100:A109"/>
    <mergeCell ref="A111:A120"/>
    <mergeCell ref="A122:A131"/>
    <mergeCell ref="A133:A142"/>
    <mergeCell ref="A56:A65"/>
    <mergeCell ref="A45:A54"/>
    <mergeCell ref="B9:B11"/>
    <mergeCell ref="A9:A11"/>
    <mergeCell ref="C10:C11"/>
    <mergeCell ref="D10:D11"/>
    <mergeCell ref="E10:E11"/>
    <mergeCell ref="AA9:AK9"/>
    <mergeCell ref="O9:Y9"/>
    <mergeCell ref="K10:K11"/>
    <mergeCell ref="L10:L11"/>
    <mergeCell ref="M10:M11"/>
    <mergeCell ref="N10:N11"/>
    <mergeCell ref="O10:O11"/>
    <mergeCell ref="P10:P11"/>
    <mergeCell ref="C9:M9"/>
    <mergeCell ref="F10:F11"/>
    <mergeCell ref="G10:G11"/>
    <mergeCell ref="H10:H11"/>
    <mergeCell ref="I10:I11"/>
    <mergeCell ref="J10:J11"/>
    <mergeCell ref="Q10:Q11"/>
    <mergeCell ref="R10:R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52" workbookViewId="0">
      <selection activeCell="K83" sqref="K83"/>
    </sheetView>
  </sheetViews>
  <sheetFormatPr baseColWidth="10" defaultRowHeight="15" x14ac:dyDescent="0.25"/>
  <cols>
    <col min="1" max="1" width="15.7109375" customWidth="1"/>
    <col min="2" max="2" width="30.7109375" customWidth="1"/>
    <col min="3" max="5" width="12.7109375" customWidth="1"/>
  </cols>
  <sheetData>
    <row r="1" spans="1:8" s="6" customFormat="1" ht="27" customHeight="1" x14ac:dyDescent="0.4">
      <c r="A1" s="5"/>
      <c r="B1" s="15" t="s">
        <v>135</v>
      </c>
      <c r="C1" s="12"/>
      <c r="D1" s="10"/>
      <c r="E1" s="5"/>
      <c r="F1" s="5"/>
      <c r="G1" s="5"/>
      <c r="H1" s="5"/>
    </row>
    <row r="3" spans="1:8" ht="15.75" x14ac:dyDescent="0.25">
      <c r="A3" s="292" t="s">
        <v>287</v>
      </c>
      <c r="B3" s="2"/>
      <c r="D3" s="270"/>
    </row>
    <row r="4" spans="1:8" ht="15.75" x14ac:dyDescent="0.25">
      <c r="A4" s="2"/>
      <c r="B4" s="2"/>
      <c r="D4" s="270"/>
    </row>
    <row r="5" spans="1:8" ht="15.75" x14ac:dyDescent="0.25">
      <c r="A5" s="2" t="s">
        <v>309</v>
      </c>
      <c r="B5" s="2"/>
      <c r="D5" s="270"/>
    </row>
    <row r="6" spans="1:8" s="76" customFormat="1" ht="15.75" x14ac:dyDescent="0.25">
      <c r="A6" s="2"/>
      <c r="B6" s="2"/>
    </row>
    <row r="7" spans="1:8" x14ac:dyDescent="0.25">
      <c r="A7" s="471" t="s">
        <v>124</v>
      </c>
      <c r="B7" s="471" t="s">
        <v>123</v>
      </c>
      <c r="C7" s="503" t="s">
        <v>260</v>
      </c>
      <c r="D7" s="502" t="s">
        <v>286</v>
      </c>
      <c r="E7" s="504" t="s">
        <v>285</v>
      </c>
    </row>
    <row r="8" spans="1:8" ht="33.75" customHeight="1" x14ac:dyDescent="0.25">
      <c r="A8" s="471"/>
      <c r="B8" s="471"/>
      <c r="C8" s="503"/>
      <c r="D8" s="502"/>
      <c r="E8" s="505"/>
    </row>
    <row r="9" spans="1:8" x14ac:dyDescent="0.25">
      <c r="A9" s="414" t="s">
        <v>125</v>
      </c>
      <c r="B9" s="29" t="s">
        <v>53</v>
      </c>
      <c r="C9" s="135">
        <v>6038</v>
      </c>
      <c r="D9" s="150">
        <v>3589</v>
      </c>
      <c r="E9" s="110">
        <f>C9/D9</f>
        <v>1.6823627751462804</v>
      </c>
    </row>
    <row r="10" spans="1:8" x14ac:dyDescent="0.25">
      <c r="A10" s="414"/>
      <c r="B10" s="29" t="s">
        <v>54</v>
      </c>
      <c r="C10" s="138">
        <v>17367</v>
      </c>
      <c r="D10" s="145">
        <v>9875</v>
      </c>
      <c r="E10" s="110">
        <f t="shared" ref="E10:E73" si="0">C10/D10</f>
        <v>1.7586835443037974</v>
      </c>
    </row>
    <row r="11" spans="1:8" x14ac:dyDescent="0.25">
      <c r="A11" s="414"/>
      <c r="B11" s="29" t="s">
        <v>55</v>
      </c>
      <c r="C11" s="138">
        <v>15557</v>
      </c>
      <c r="D11" s="145">
        <v>8330</v>
      </c>
      <c r="E11" s="110">
        <f t="shared" si="0"/>
        <v>1.8675870348139256</v>
      </c>
    </row>
    <row r="12" spans="1:8" x14ac:dyDescent="0.25">
      <c r="A12" s="414"/>
      <c r="B12" s="29" t="s">
        <v>56</v>
      </c>
      <c r="C12" s="138">
        <v>10079</v>
      </c>
      <c r="D12" s="145">
        <v>5654</v>
      </c>
      <c r="E12" s="110">
        <f t="shared" si="0"/>
        <v>1.7826317651220376</v>
      </c>
    </row>
    <row r="13" spans="1:8" x14ac:dyDescent="0.25">
      <c r="A13" s="414"/>
      <c r="B13" s="29" t="s">
        <v>57</v>
      </c>
      <c r="C13" s="138">
        <v>11917</v>
      </c>
      <c r="D13" s="145">
        <v>6564</v>
      </c>
      <c r="E13" s="110">
        <f t="shared" si="0"/>
        <v>1.8155088360755636</v>
      </c>
    </row>
    <row r="14" spans="1:8" x14ac:dyDescent="0.25">
      <c r="A14" s="414"/>
      <c r="B14" s="29" t="s">
        <v>58</v>
      </c>
      <c r="C14" s="138">
        <v>6393</v>
      </c>
      <c r="D14" s="145">
        <v>3447</v>
      </c>
      <c r="E14" s="110">
        <f t="shared" si="0"/>
        <v>1.8546562228024368</v>
      </c>
    </row>
    <row r="15" spans="1:8" x14ac:dyDescent="0.25">
      <c r="A15" s="414" t="s">
        <v>126</v>
      </c>
      <c r="B15" s="29" t="s">
        <v>59</v>
      </c>
      <c r="C15" s="138">
        <v>3937</v>
      </c>
      <c r="D15" s="145">
        <v>2170</v>
      </c>
      <c r="E15" s="110">
        <f t="shared" si="0"/>
        <v>1.8142857142857143</v>
      </c>
    </row>
    <row r="16" spans="1:8" x14ac:dyDescent="0.25">
      <c r="A16" s="414"/>
      <c r="B16" s="29" t="s">
        <v>60</v>
      </c>
      <c r="C16" s="138">
        <v>4360</v>
      </c>
      <c r="D16" s="145">
        <v>2099</v>
      </c>
      <c r="E16" s="110">
        <f t="shared" si="0"/>
        <v>2.0771796093377799</v>
      </c>
    </row>
    <row r="17" spans="1:5" x14ac:dyDescent="0.25">
      <c r="A17" s="414"/>
      <c r="B17" s="29" t="s">
        <v>61</v>
      </c>
      <c r="C17" s="138">
        <v>5709</v>
      </c>
      <c r="D17" s="145">
        <v>2799</v>
      </c>
      <c r="E17" s="110">
        <f t="shared" si="0"/>
        <v>2.039657020364416</v>
      </c>
    </row>
    <row r="18" spans="1:5" x14ac:dyDescent="0.25">
      <c r="A18" s="414"/>
      <c r="B18" s="29" t="s">
        <v>62</v>
      </c>
      <c r="C18" s="138">
        <v>4542</v>
      </c>
      <c r="D18" s="145">
        <v>2506</v>
      </c>
      <c r="E18" s="110">
        <f t="shared" si="0"/>
        <v>1.8124501197126897</v>
      </c>
    </row>
    <row r="19" spans="1:5" x14ac:dyDescent="0.25">
      <c r="A19" s="414"/>
      <c r="B19" s="29" t="s">
        <v>63</v>
      </c>
      <c r="C19" s="138">
        <v>5642</v>
      </c>
      <c r="D19" s="145">
        <v>3056</v>
      </c>
      <c r="E19" s="110">
        <f t="shared" si="0"/>
        <v>1.8462041884816753</v>
      </c>
    </row>
    <row r="20" spans="1:5" x14ac:dyDescent="0.25">
      <c r="A20" s="414"/>
      <c r="B20" s="29" t="s">
        <v>64</v>
      </c>
      <c r="C20" s="138">
        <v>3801</v>
      </c>
      <c r="D20" s="145">
        <v>2014</v>
      </c>
      <c r="E20" s="110">
        <f t="shared" si="0"/>
        <v>1.8872889771598809</v>
      </c>
    </row>
    <row r="21" spans="1:5" x14ac:dyDescent="0.25">
      <c r="A21" s="414"/>
      <c r="B21" s="29" t="s">
        <v>65</v>
      </c>
      <c r="C21" s="148">
        <v>50</v>
      </c>
      <c r="D21" s="144">
        <v>33</v>
      </c>
      <c r="E21" s="110">
        <f t="shared" si="0"/>
        <v>1.5151515151515151</v>
      </c>
    </row>
    <row r="22" spans="1:5" x14ac:dyDescent="0.25">
      <c r="A22" s="415" t="s">
        <v>127</v>
      </c>
      <c r="B22" s="29" t="s">
        <v>66</v>
      </c>
      <c r="C22" s="138">
        <v>9802</v>
      </c>
      <c r="D22" s="145">
        <v>5023</v>
      </c>
      <c r="E22" s="110">
        <f t="shared" si="0"/>
        <v>1.9514234521202469</v>
      </c>
    </row>
    <row r="23" spans="1:5" x14ac:dyDescent="0.25">
      <c r="A23" s="415"/>
      <c r="B23" s="29" t="s">
        <v>67</v>
      </c>
      <c r="C23" s="138">
        <v>6609</v>
      </c>
      <c r="D23" s="145">
        <v>3202</v>
      </c>
      <c r="E23" s="110">
        <f t="shared" si="0"/>
        <v>2.0640224859462837</v>
      </c>
    </row>
    <row r="24" spans="1:5" x14ac:dyDescent="0.25">
      <c r="A24" s="415"/>
      <c r="B24" s="29" t="s">
        <v>68</v>
      </c>
      <c r="C24" s="138">
        <v>4754</v>
      </c>
      <c r="D24" s="145">
        <v>2345</v>
      </c>
      <c r="E24" s="110">
        <f t="shared" si="0"/>
        <v>2.0272921108742006</v>
      </c>
    </row>
    <row r="25" spans="1:5" x14ac:dyDescent="0.25">
      <c r="A25" s="415"/>
      <c r="B25" s="29" t="s">
        <v>69</v>
      </c>
      <c r="C25" s="138">
        <v>6772</v>
      </c>
      <c r="D25" s="145">
        <v>3330</v>
      </c>
      <c r="E25" s="110">
        <f t="shared" si="0"/>
        <v>2.0336336336336336</v>
      </c>
    </row>
    <row r="26" spans="1:5" x14ac:dyDescent="0.25">
      <c r="A26" s="415"/>
      <c r="B26" s="29" t="s">
        <v>70</v>
      </c>
      <c r="C26" s="138">
        <v>2981</v>
      </c>
      <c r="D26" s="145">
        <v>1429</v>
      </c>
      <c r="E26" s="110">
        <f t="shared" si="0"/>
        <v>2.086074177746676</v>
      </c>
    </row>
    <row r="27" spans="1:5" x14ac:dyDescent="0.25">
      <c r="A27" s="415"/>
      <c r="B27" s="29" t="s">
        <v>71</v>
      </c>
      <c r="C27" s="138">
        <v>4487</v>
      </c>
      <c r="D27" s="145">
        <v>2248</v>
      </c>
      <c r="E27" s="110">
        <f t="shared" si="0"/>
        <v>1.9959964412811388</v>
      </c>
    </row>
    <row r="28" spans="1:5" x14ac:dyDescent="0.25">
      <c r="A28" s="415"/>
      <c r="B28" s="29" t="s">
        <v>72</v>
      </c>
      <c r="C28" s="138">
        <v>2255</v>
      </c>
      <c r="D28" s="145">
        <v>1056</v>
      </c>
      <c r="E28" s="110">
        <f t="shared" si="0"/>
        <v>2.1354166666666665</v>
      </c>
    </row>
    <row r="29" spans="1:5" x14ac:dyDescent="0.25">
      <c r="A29" s="414" t="s">
        <v>128</v>
      </c>
      <c r="B29" s="29" t="s">
        <v>73</v>
      </c>
      <c r="C29" s="138">
        <v>9280</v>
      </c>
      <c r="D29" s="145">
        <v>4755</v>
      </c>
      <c r="E29" s="110">
        <f t="shared" si="0"/>
        <v>1.9516298633017877</v>
      </c>
    </row>
    <row r="30" spans="1:5" x14ac:dyDescent="0.25">
      <c r="A30" s="414"/>
      <c r="B30" s="29" t="s">
        <v>74</v>
      </c>
      <c r="C30" s="138">
        <v>3736</v>
      </c>
      <c r="D30" s="145">
        <v>1770</v>
      </c>
      <c r="E30" s="110">
        <f t="shared" si="0"/>
        <v>2.1107344632768363</v>
      </c>
    </row>
    <row r="31" spans="1:5" x14ac:dyDescent="0.25">
      <c r="A31" s="414"/>
      <c r="B31" s="29" t="s">
        <v>75</v>
      </c>
      <c r="C31" s="138">
        <v>4019</v>
      </c>
      <c r="D31" s="145">
        <v>1940</v>
      </c>
      <c r="E31" s="110">
        <f t="shared" si="0"/>
        <v>2.0716494845360827</v>
      </c>
    </row>
    <row r="32" spans="1:5" x14ac:dyDescent="0.25">
      <c r="A32" s="414"/>
      <c r="B32" s="29" t="s">
        <v>76</v>
      </c>
      <c r="C32" s="138">
        <v>2915</v>
      </c>
      <c r="D32" s="145">
        <v>1333</v>
      </c>
      <c r="E32" s="110">
        <f t="shared" si="0"/>
        <v>2.1867966991747938</v>
      </c>
    </row>
    <row r="33" spans="1:5" x14ac:dyDescent="0.25">
      <c r="A33" s="414"/>
      <c r="B33" s="29" t="s">
        <v>77</v>
      </c>
      <c r="C33" s="138">
        <v>1036</v>
      </c>
      <c r="D33" s="144">
        <v>506</v>
      </c>
      <c r="E33" s="110">
        <f t="shared" si="0"/>
        <v>2.0474308300395259</v>
      </c>
    </row>
    <row r="34" spans="1:5" x14ac:dyDescent="0.25">
      <c r="A34" s="414"/>
      <c r="B34" s="29" t="s">
        <v>78</v>
      </c>
      <c r="C34" s="148">
        <v>198</v>
      </c>
      <c r="D34" s="144">
        <v>118</v>
      </c>
      <c r="E34" s="110">
        <f t="shared" si="0"/>
        <v>1.6779661016949152</v>
      </c>
    </row>
    <row r="35" spans="1:5" x14ac:dyDescent="0.25">
      <c r="A35" s="414"/>
      <c r="B35" s="29" t="s">
        <v>79</v>
      </c>
      <c r="C35" s="138">
        <v>3979</v>
      </c>
      <c r="D35" s="145">
        <v>1823</v>
      </c>
      <c r="E35" s="110">
        <f t="shared" si="0"/>
        <v>2.1826659352715305</v>
      </c>
    </row>
    <row r="36" spans="1:5" x14ac:dyDescent="0.25">
      <c r="A36" s="414"/>
      <c r="B36" s="29" t="s">
        <v>80</v>
      </c>
      <c r="C36" s="138">
        <v>5418</v>
      </c>
      <c r="D36" s="145">
        <v>2326</v>
      </c>
      <c r="E36" s="110">
        <f t="shared" si="0"/>
        <v>2.3293207222699914</v>
      </c>
    </row>
    <row r="37" spans="1:5" x14ac:dyDescent="0.25">
      <c r="A37" s="414"/>
      <c r="B37" s="29" t="s">
        <v>81</v>
      </c>
      <c r="C37" s="148">
        <v>571</v>
      </c>
      <c r="D37" s="144">
        <v>262</v>
      </c>
      <c r="E37" s="110">
        <f t="shared" si="0"/>
        <v>2.1793893129770994</v>
      </c>
    </row>
    <row r="38" spans="1:5" x14ac:dyDescent="0.25">
      <c r="A38" s="414" t="s">
        <v>129</v>
      </c>
      <c r="B38" s="29" t="s">
        <v>82</v>
      </c>
      <c r="C38" s="138">
        <v>6861</v>
      </c>
      <c r="D38" s="145">
        <v>3361</v>
      </c>
      <c r="E38" s="110">
        <f t="shared" si="0"/>
        <v>2.0413567390657543</v>
      </c>
    </row>
    <row r="39" spans="1:5" x14ac:dyDescent="0.25">
      <c r="A39" s="414"/>
      <c r="B39" s="29" t="s">
        <v>83</v>
      </c>
      <c r="C39" s="138">
        <v>1817</v>
      </c>
      <c r="D39" s="144">
        <v>887</v>
      </c>
      <c r="E39" s="110">
        <f t="shared" si="0"/>
        <v>2.0484780157835401</v>
      </c>
    </row>
    <row r="40" spans="1:5" x14ac:dyDescent="0.25">
      <c r="A40" s="414"/>
      <c r="B40" s="29" t="s">
        <v>84</v>
      </c>
      <c r="C40" s="138">
        <v>3893</v>
      </c>
      <c r="D40" s="145">
        <v>2067</v>
      </c>
      <c r="E40" s="110">
        <f t="shared" si="0"/>
        <v>1.8834059022738268</v>
      </c>
    </row>
    <row r="41" spans="1:5" x14ac:dyDescent="0.25">
      <c r="A41" s="414"/>
      <c r="B41" s="29" t="s">
        <v>85</v>
      </c>
      <c r="C41" s="138">
        <v>3892</v>
      </c>
      <c r="D41" s="145">
        <v>1786</v>
      </c>
      <c r="E41" s="110">
        <f t="shared" si="0"/>
        <v>2.1791713325867863</v>
      </c>
    </row>
    <row r="42" spans="1:5" x14ac:dyDescent="0.25">
      <c r="A42" s="414"/>
      <c r="B42" s="29" t="s">
        <v>86</v>
      </c>
      <c r="C42" s="138">
        <v>2112</v>
      </c>
      <c r="D42" s="145">
        <v>1039</v>
      </c>
      <c r="E42" s="110">
        <f t="shared" si="0"/>
        <v>2.0327237728585179</v>
      </c>
    </row>
    <row r="43" spans="1:5" x14ac:dyDescent="0.25">
      <c r="A43" s="414"/>
      <c r="B43" s="29" t="s">
        <v>87</v>
      </c>
      <c r="C43" s="138">
        <v>2138</v>
      </c>
      <c r="D43" s="145">
        <v>1089</v>
      </c>
      <c r="E43" s="110">
        <f t="shared" si="0"/>
        <v>1.963269054178145</v>
      </c>
    </row>
    <row r="44" spans="1:5" x14ac:dyDescent="0.25">
      <c r="A44" s="414"/>
      <c r="B44" s="29" t="s">
        <v>88</v>
      </c>
      <c r="C44" s="148">
        <v>489</v>
      </c>
      <c r="D44" s="144">
        <v>239</v>
      </c>
      <c r="E44" s="110">
        <f t="shared" si="0"/>
        <v>2.0460251046025104</v>
      </c>
    </row>
    <row r="45" spans="1:5" x14ac:dyDescent="0.25">
      <c r="A45" s="414" t="s">
        <v>130</v>
      </c>
      <c r="B45" s="29" t="s">
        <v>89</v>
      </c>
      <c r="C45" s="138">
        <v>5146</v>
      </c>
      <c r="D45" s="145">
        <v>2655</v>
      </c>
      <c r="E45" s="110">
        <f t="shared" si="0"/>
        <v>1.9382297551789078</v>
      </c>
    </row>
    <row r="46" spans="1:5" x14ac:dyDescent="0.25">
      <c r="A46" s="414"/>
      <c r="B46" s="29" t="s">
        <v>90</v>
      </c>
      <c r="C46" s="138">
        <v>8182</v>
      </c>
      <c r="D46" s="145">
        <v>4103</v>
      </c>
      <c r="E46" s="110">
        <f t="shared" si="0"/>
        <v>1.9941506214964659</v>
      </c>
    </row>
    <row r="47" spans="1:5" x14ac:dyDescent="0.25">
      <c r="A47" s="414"/>
      <c r="B47" s="29" t="s">
        <v>91</v>
      </c>
      <c r="C47" s="138">
        <v>4534</v>
      </c>
      <c r="D47" s="145">
        <v>2547</v>
      </c>
      <c r="E47" s="110">
        <f t="shared" si="0"/>
        <v>1.7801334903808401</v>
      </c>
    </row>
    <row r="48" spans="1:5" x14ac:dyDescent="0.25">
      <c r="A48" s="414"/>
      <c r="B48" s="29" t="s">
        <v>92</v>
      </c>
      <c r="C48" s="138">
        <v>2894</v>
      </c>
      <c r="D48" s="145">
        <v>1471</v>
      </c>
      <c r="E48" s="110">
        <f t="shared" si="0"/>
        <v>1.9673691366417403</v>
      </c>
    </row>
    <row r="49" spans="1:5" x14ac:dyDescent="0.25">
      <c r="A49" s="414"/>
      <c r="B49" s="29" t="s">
        <v>93</v>
      </c>
      <c r="C49" s="138">
        <v>10040</v>
      </c>
      <c r="D49" s="145">
        <v>5299</v>
      </c>
      <c r="E49" s="110">
        <f t="shared" si="0"/>
        <v>1.8946971126627665</v>
      </c>
    </row>
    <row r="50" spans="1:5" x14ac:dyDescent="0.25">
      <c r="A50" s="414"/>
      <c r="B50" s="29" t="s">
        <v>94</v>
      </c>
      <c r="C50" s="138">
        <v>10793</v>
      </c>
      <c r="D50" s="145">
        <v>5296</v>
      </c>
      <c r="E50" s="110">
        <f t="shared" si="0"/>
        <v>2.0379531722054383</v>
      </c>
    </row>
    <row r="51" spans="1:5" x14ac:dyDescent="0.25">
      <c r="A51" s="414"/>
      <c r="B51" s="29" t="s">
        <v>95</v>
      </c>
      <c r="C51" s="138">
        <v>3882</v>
      </c>
      <c r="D51" s="145">
        <v>1933</v>
      </c>
      <c r="E51" s="110">
        <f t="shared" si="0"/>
        <v>2.0082772891877911</v>
      </c>
    </row>
    <row r="52" spans="1:5" x14ac:dyDescent="0.25">
      <c r="A52" s="414"/>
      <c r="B52" s="29" t="s">
        <v>96</v>
      </c>
      <c r="C52" s="138">
        <v>8832</v>
      </c>
      <c r="D52" s="145">
        <v>4696</v>
      </c>
      <c r="E52" s="110">
        <f t="shared" si="0"/>
        <v>1.8807495741056217</v>
      </c>
    </row>
    <row r="53" spans="1:5" x14ac:dyDescent="0.25">
      <c r="A53" s="414"/>
      <c r="B53" s="29" t="s">
        <v>97</v>
      </c>
      <c r="C53" s="138">
        <v>2511</v>
      </c>
      <c r="D53" s="145">
        <v>1415</v>
      </c>
      <c r="E53" s="110">
        <f t="shared" si="0"/>
        <v>1.7745583038869257</v>
      </c>
    </row>
    <row r="54" spans="1:5" x14ac:dyDescent="0.25">
      <c r="A54" s="414"/>
      <c r="B54" s="29" t="s">
        <v>98</v>
      </c>
      <c r="C54" s="138">
        <v>4700</v>
      </c>
      <c r="D54" s="145">
        <v>2236</v>
      </c>
      <c r="E54" s="110">
        <f t="shared" si="0"/>
        <v>2.1019677996422184</v>
      </c>
    </row>
    <row r="55" spans="1:5" x14ac:dyDescent="0.25">
      <c r="A55" s="414" t="s">
        <v>131</v>
      </c>
      <c r="B55" s="29" t="s">
        <v>99</v>
      </c>
      <c r="C55" s="138">
        <v>15707</v>
      </c>
      <c r="D55" s="145">
        <v>7462</v>
      </c>
      <c r="E55" s="110">
        <f t="shared" si="0"/>
        <v>2.1049316537121414</v>
      </c>
    </row>
    <row r="56" spans="1:5" x14ac:dyDescent="0.25">
      <c r="A56" s="414"/>
      <c r="B56" s="29" t="s">
        <v>100</v>
      </c>
      <c r="C56" s="138">
        <v>10132</v>
      </c>
      <c r="D56" s="145">
        <v>4978</v>
      </c>
      <c r="E56" s="110">
        <f t="shared" si="0"/>
        <v>2.0353555644837282</v>
      </c>
    </row>
    <row r="57" spans="1:5" x14ac:dyDescent="0.25">
      <c r="A57" s="414"/>
      <c r="B57" s="29" t="s">
        <v>101</v>
      </c>
      <c r="C57" s="138">
        <v>6429</v>
      </c>
      <c r="D57" s="145">
        <v>2917</v>
      </c>
      <c r="E57" s="110">
        <f t="shared" si="0"/>
        <v>2.203976688378471</v>
      </c>
    </row>
    <row r="58" spans="1:5" x14ac:dyDescent="0.25">
      <c r="A58" s="414"/>
      <c r="B58" s="29" t="s">
        <v>102</v>
      </c>
      <c r="C58" s="138">
        <v>5499</v>
      </c>
      <c r="D58" s="145">
        <v>2561</v>
      </c>
      <c r="E58" s="110">
        <f t="shared" si="0"/>
        <v>2.1472081218274113</v>
      </c>
    </row>
    <row r="59" spans="1:5" x14ac:dyDescent="0.25">
      <c r="A59" s="414"/>
      <c r="B59" s="29" t="s">
        <v>103</v>
      </c>
      <c r="C59" s="138">
        <v>7761</v>
      </c>
      <c r="D59" s="145">
        <v>3752</v>
      </c>
      <c r="E59" s="110">
        <f t="shared" si="0"/>
        <v>2.068496801705757</v>
      </c>
    </row>
    <row r="60" spans="1:5" x14ac:dyDescent="0.25">
      <c r="A60" s="414" t="s">
        <v>132</v>
      </c>
      <c r="B60" s="29" t="s">
        <v>104</v>
      </c>
      <c r="C60" s="138">
        <v>13184</v>
      </c>
      <c r="D60" s="145">
        <v>6583</v>
      </c>
      <c r="E60" s="110">
        <f t="shared" si="0"/>
        <v>2.0027343156615527</v>
      </c>
    </row>
    <row r="61" spans="1:5" x14ac:dyDescent="0.25">
      <c r="A61" s="414"/>
      <c r="B61" s="29" t="s">
        <v>105</v>
      </c>
      <c r="C61" s="138">
        <v>7391</v>
      </c>
      <c r="D61" s="145">
        <v>4028</v>
      </c>
      <c r="E61" s="110">
        <f t="shared" si="0"/>
        <v>1.8349056603773586</v>
      </c>
    </row>
    <row r="62" spans="1:5" x14ac:dyDescent="0.25">
      <c r="A62" s="414"/>
      <c r="B62" s="29" t="s">
        <v>106</v>
      </c>
      <c r="C62" s="138">
        <v>1306</v>
      </c>
      <c r="D62" s="144">
        <v>572</v>
      </c>
      <c r="E62" s="110">
        <f t="shared" si="0"/>
        <v>2.2832167832167833</v>
      </c>
    </row>
    <row r="63" spans="1:5" x14ac:dyDescent="0.25">
      <c r="A63" s="415" t="s">
        <v>134</v>
      </c>
      <c r="B63" s="29" t="s">
        <v>107</v>
      </c>
      <c r="C63" s="138">
        <v>4407</v>
      </c>
      <c r="D63" s="145">
        <v>2349</v>
      </c>
      <c r="E63" s="110">
        <f t="shared" si="0"/>
        <v>1.8761174968071519</v>
      </c>
    </row>
    <row r="64" spans="1:5" x14ac:dyDescent="0.25">
      <c r="A64" s="415"/>
      <c r="B64" s="29" t="s">
        <v>108</v>
      </c>
      <c r="C64" s="138">
        <v>3712</v>
      </c>
      <c r="D64" s="145">
        <v>1796</v>
      </c>
      <c r="E64" s="110">
        <f t="shared" si="0"/>
        <v>2.0668151447661471</v>
      </c>
    </row>
    <row r="65" spans="1:5" x14ac:dyDescent="0.25">
      <c r="A65" s="415"/>
      <c r="B65" s="29" t="s">
        <v>109</v>
      </c>
      <c r="C65" s="138">
        <v>1787</v>
      </c>
      <c r="D65" s="144">
        <v>901</v>
      </c>
      <c r="E65" s="110">
        <f t="shared" si="0"/>
        <v>1.9833518312985572</v>
      </c>
    </row>
    <row r="66" spans="1:5" x14ac:dyDescent="0.25">
      <c r="A66" s="415"/>
      <c r="B66" s="29" t="s">
        <v>110</v>
      </c>
      <c r="C66" s="138">
        <v>3351</v>
      </c>
      <c r="D66" s="145">
        <v>1427</v>
      </c>
      <c r="E66" s="110">
        <f t="shared" si="0"/>
        <v>2.3482831114225649</v>
      </c>
    </row>
    <row r="67" spans="1:5" x14ac:dyDescent="0.25">
      <c r="A67" s="415"/>
      <c r="B67" s="29" t="s">
        <v>111</v>
      </c>
      <c r="C67" s="138">
        <v>1774</v>
      </c>
      <c r="D67" s="144">
        <v>896</v>
      </c>
      <c r="E67" s="110">
        <f t="shared" si="0"/>
        <v>1.9799107142857142</v>
      </c>
    </row>
    <row r="68" spans="1:5" x14ac:dyDescent="0.25">
      <c r="A68" s="415"/>
      <c r="B68" s="29" t="s">
        <v>112</v>
      </c>
      <c r="C68" s="138">
        <v>2240</v>
      </c>
      <c r="D68" s="145">
        <v>1092</v>
      </c>
      <c r="E68" s="110">
        <f t="shared" si="0"/>
        <v>2.0512820512820511</v>
      </c>
    </row>
    <row r="69" spans="1:5" x14ac:dyDescent="0.25">
      <c r="A69" s="415"/>
      <c r="B69" s="29" t="s">
        <v>113</v>
      </c>
      <c r="C69" s="138">
        <v>2271</v>
      </c>
      <c r="D69" s="145">
        <v>1071</v>
      </c>
      <c r="E69" s="110">
        <f t="shared" si="0"/>
        <v>2.1204481792717087</v>
      </c>
    </row>
    <row r="70" spans="1:5" x14ac:dyDescent="0.25">
      <c r="A70" s="415"/>
      <c r="B70" s="29" t="s">
        <v>114</v>
      </c>
      <c r="C70" s="138">
        <v>2998</v>
      </c>
      <c r="D70" s="145">
        <v>1398</v>
      </c>
      <c r="E70" s="110">
        <f t="shared" si="0"/>
        <v>2.144492131616595</v>
      </c>
    </row>
    <row r="71" spans="1:5" x14ac:dyDescent="0.25">
      <c r="A71" s="415"/>
      <c r="B71" s="29" t="s">
        <v>115</v>
      </c>
      <c r="C71" s="138">
        <v>2121</v>
      </c>
      <c r="D71" s="145">
        <v>1029</v>
      </c>
      <c r="E71" s="110">
        <f t="shared" si="0"/>
        <v>2.0612244897959182</v>
      </c>
    </row>
    <row r="72" spans="1:5" x14ac:dyDescent="0.25">
      <c r="A72" s="414" t="s">
        <v>133</v>
      </c>
      <c r="B72" s="29" t="s">
        <v>116</v>
      </c>
      <c r="C72" s="138">
        <v>7678</v>
      </c>
      <c r="D72" s="145">
        <v>4055</v>
      </c>
      <c r="E72" s="110">
        <f t="shared" si="0"/>
        <v>1.8934648581997533</v>
      </c>
    </row>
    <row r="73" spans="1:5" x14ac:dyDescent="0.25">
      <c r="A73" s="414"/>
      <c r="B73" s="29" t="s">
        <v>117</v>
      </c>
      <c r="C73" s="138">
        <v>2755</v>
      </c>
      <c r="D73" s="145">
        <v>1406</v>
      </c>
      <c r="E73" s="110">
        <f t="shared" si="0"/>
        <v>1.9594594594594594</v>
      </c>
    </row>
    <row r="74" spans="1:5" x14ac:dyDescent="0.25">
      <c r="A74" s="414"/>
      <c r="B74" s="29" t="s">
        <v>118</v>
      </c>
      <c r="C74" s="138">
        <v>2159</v>
      </c>
      <c r="D74" s="144">
        <v>908</v>
      </c>
      <c r="E74" s="110">
        <f t="shared" ref="E74:E78" si="1">C74/D74</f>
        <v>2.3777533039647576</v>
      </c>
    </row>
    <row r="75" spans="1:5" x14ac:dyDescent="0.25">
      <c r="A75" s="414"/>
      <c r="B75" s="29" t="s">
        <v>119</v>
      </c>
      <c r="C75" s="138">
        <v>3227</v>
      </c>
      <c r="D75" s="145">
        <v>1559</v>
      </c>
      <c r="E75" s="110">
        <f t="shared" si="1"/>
        <v>2.0699166132135987</v>
      </c>
    </row>
    <row r="76" spans="1:5" x14ac:dyDescent="0.25">
      <c r="A76" s="414"/>
      <c r="B76" s="29" t="s">
        <v>120</v>
      </c>
      <c r="C76" s="138">
        <v>4751</v>
      </c>
      <c r="D76" s="145">
        <v>2321</v>
      </c>
      <c r="E76" s="110">
        <f t="shared" si="1"/>
        <v>2.046962516156829</v>
      </c>
    </row>
    <row r="77" spans="1:5" x14ac:dyDescent="0.25">
      <c r="A77" s="414"/>
      <c r="B77" s="29" t="s">
        <v>121</v>
      </c>
      <c r="C77" s="148">
        <v>874</v>
      </c>
      <c r="D77" s="144">
        <v>376</v>
      </c>
      <c r="E77" s="110">
        <f t="shared" si="1"/>
        <v>2.3244680851063828</v>
      </c>
    </row>
    <row r="78" spans="1:5" x14ac:dyDescent="0.25">
      <c r="B78" s="174" t="s">
        <v>122</v>
      </c>
      <c r="C78" s="139">
        <f>SUM(C9:C77)</f>
        <v>360434</v>
      </c>
      <c r="D78" s="137">
        <f>SUM(D9:D77)</f>
        <v>183158</v>
      </c>
      <c r="E78" s="97">
        <f t="shared" si="1"/>
        <v>1.9678856506404308</v>
      </c>
    </row>
  </sheetData>
  <mergeCells count="15">
    <mergeCell ref="D7:D8"/>
    <mergeCell ref="C7:C8"/>
    <mergeCell ref="B7:B8"/>
    <mergeCell ref="A7:A8"/>
    <mergeCell ref="E7:E8"/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</mergeCell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9"/>
  <sheetViews>
    <sheetView workbookViewId="0"/>
  </sheetViews>
  <sheetFormatPr baseColWidth="10" defaultRowHeight="15" x14ac:dyDescent="0.25"/>
  <cols>
    <col min="1" max="1" width="15.7109375" customWidth="1"/>
    <col min="2" max="2" width="30.7109375" customWidth="1"/>
    <col min="3" max="3" width="15.140625" customWidth="1"/>
    <col min="4" max="4" width="14.28515625" customWidth="1"/>
    <col min="5" max="6" width="15" customWidth="1"/>
    <col min="7" max="7" width="13.7109375" customWidth="1"/>
    <col min="8" max="8" width="19.42578125" customWidth="1"/>
    <col min="9" max="9" width="22" customWidth="1"/>
    <col min="10" max="10" width="23.140625" customWidth="1"/>
    <col min="11" max="11" width="22.5703125" customWidth="1"/>
    <col min="12" max="12" width="21.7109375" customWidth="1"/>
    <col min="13" max="13" width="17.28515625" customWidth="1"/>
    <col min="14" max="14" width="16.5703125" customWidth="1"/>
    <col min="15" max="15" width="16.7109375" customWidth="1"/>
  </cols>
  <sheetData>
    <row r="1" spans="1:70" s="294" customFormat="1" ht="27" customHeight="1" x14ac:dyDescent="0.4">
      <c r="A1" s="293"/>
      <c r="B1" s="297" t="s">
        <v>135</v>
      </c>
      <c r="C1" s="296"/>
      <c r="D1" s="295"/>
      <c r="E1" s="293"/>
      <c r="F1" s="293"/>
      <c r="G1" s="293"/>
      <c r="H1" s="293"/>
      <c r="I1" s="298"/>
      <c r="J1" s="298"/>
      <c r="K1" s="298"/>
      <c r="L1" s="298"/>
      <c r="M1" s="298"/>
      <c r="N1" s="298"/>
      <c r="O1" s="298"/>
      <c r="P1" s="298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</row>
    <row r="2" spans="1:70" ht="15.75" customHeight="1" x14ac:dyDescent="0.25"/>
    <row r="3" spans="1:70" ht="15.75" customHeight="1" x14ac:dyDescent="0.25">
      <c r="A3" s="2" t="s">
        <v>288</v>
      </c>
      <c r="B3" s="2"/>
    </row>
    <row r="4" spans="1:70" ht="15.75" customHeight="1" x14ac:dyDescent="0.25">
      <c r="A4" s="2"/>
      <c r="B4" s="2"/>
    </row>
    <row r="5" spans="1:70" ht="15.75" customHeight="1" x14ac:dyDescent="0.25">
      <c r="A5" s="2" t="s">
        <v>252</v>
      </c>
      <c r="B5" s="2"/>
    </row>
    <row r="6" spans="1:70" s="132" customFormat="1" ht="15.75" customHeight="1" x14ac:dyDescent="0.25">
      <c r="A6" s="2"/>
      <c r="B6" s="2"/>
    </row>
    <row r="7" spans="1:70" ht="15" customHeight="1" x14ac:dyDescent="0.25">
      <c r="A7" s="471" t="s">
        <v>124</v>
      </c>
      <c r="B7" s="470" t="s">
        <v>123</v>
      </c>
      <c r="C7" s="506" t="s">
        <v>222</v>
      </c>
      <c r="D7" s="506" t="s">
        <v>291</v>
      </c>
      <c r="E7" s="506" t="s">
        <v>223</v>
      </c>
      <c r="F7" s="506" t="s">
        <v>224</v>
      </c>
      <c r="G7" s="506" t="s">
        <v>225</v>
      </c>
      <c r="H7" s="506" t="s">
        <v>226</v>
      </c>
      <c r="I7" s="506" t="s">
        <v>227</v>
      </c>
      <c r="J7" s="507" t="s">
        <v>228</v>
      </c>
      <c r="K7" s="506" t="s">
        <v>229</v>
      </c>
      <c r="L7" s="506" t="s">
        <v>230</v>
      </c>
      <c r="M7" s="506" t="s">
        <v>231</v>
      </c>
      <c r="N7" s="506" t="s">
        <v>232</v>
      </c>
      <c r="O7" s="506" t="s">
        <v>289</v>
      </c>
      <c r="P7" s="506" t="s">
        <v>6</v>
      </c>
    </row>
    <row r="8" spans="1:70" ht="143.25" customHeight="1" x14ac:dyDescent="0.25">
      <c r="A8" s="471"/>
      <c r="B8" s="470"/>
      <c r="C8" s="506"/>
      <c r="D8" s="506"/>
      <c r="E8" s="506"/>
      <c r="F8" s="506"/>
      <c r="G8" s="506"/>
      <c r="H8" s="506"/>
      <c r="I8" s="506"/>
      <c r="J8" s="508"/>
      <c r="K8" s="506"/>
      <c r="L8" s="506"/>
      <c r="M8" s="506"/>
      <c r="N8" s="506"/>
      <c r="O8" s="506"/>
      <c r="P8" s="506"/>
    </row>
    <row r="9" spans="1:70" x14ac:dyDescent="0.25">
      <c r="A9" s="414" t="s">
        <v>125</v>
      </c>
      <c r="B9" s="29" t="s">
        <v>53</v>
      </c>
      <c r="C9" s="146">
        <v>273</v>
      </c>
      <c r="D9" s="133">
        <v>2291</v>
      </c>
      <c r="E9" s="147">
        <v>750</v>
      </c>
      <c r="F9" s="147">
        <v>411</v>
      </c>
      <c r="G9" s="147">
        <v>739</v>
      </c>
      <c r="H9" s="147">
        <v>226</v>
      </c>
      <c r="I9" s="147">
        <v>340</v>
      </c>
      <c r="J9" s="147">
        <v>13</v>
      </c>
      <c r="K9" s="147">
        <v>162</v>
      </c>
      <c r="L9" s="147">
        <v>31</v>
      </c>
      <c r="M9" s="147">
        <v>270</v>
      </c>
      <c r="N9" s="147">
        <v>122</v>
      </c>
      <c r="O9" s="147">
        <v>410</v>
      </c>
      <c r="P9" s="143">
        <f>SUM(C9:O9)</f>
        <v>6038</v>
      </c>
    </row>
    <row r="10" spans="1:70" x14ac:dyDescent="0.25">
      <c r="A10" s="414"/>
      <c r="B10" s="29" t="s">
        <v>54</v>
      </c>
      <c r="C10" s="146">
        <v>226</v>
      </c>
      <c r="D10" s="133">
        <v>5943</v>
      </c>
      <c r="E10" s="133">
        <v>1918</v>
      </c>
      <c r="F10" s="133">
        <v>1215</v>
      </c>
      <c r="G10" s="133">
        <v>2600</v>
      </c>
      <c r="H10" s="133">
        <v>1053</v>
      </c>
      <c r="I10" s="147">
        <v>1024</v>
      </c>
      <c r="J10" s="147">
        <v>32</v>
      </c>
      <c r="K10" s="147">
        <v>803</v>
      </c>
      <c r="L10" s="147">
        <v>122</v>
      </c>
      <c r="M10" s="133">
        <v>1069</v>
      </c>
      <c r="N10" s="147">
        <v>352</v>
      </c>
      <c r="O10" s="133">
        <v>1010</v>
      </c>
      <c r="P10" s="143">
        <f t="shared" ref="P10:P73" si="0">SUM(C10:O10)</f>
        <v>17367</v>
      </c>
    </row>
    <row r="11" spans="1:70" x14ac:dyDescent="0.25">
      <c r="A11" s="414"/>
      <c r="B11" s="29" t="s">
        <v>55</v>
      </c>
      <c r="C11" s="146">
        <v>287</v>
      </c>
      <c r="D11" s="133">
        <v>4542</v>
      </c>
      <c r="E11" s="133">
        <v>2212</v>
      </c>
      <c r="F11" s="133">
        <v>1235</v>
      </c>
      <c r="G11" s="133">
        <v>2770</v>
      </c>
      <c r="H11" s="133">
        <v>965</v>
      </c>
      <c r="I11" s="147">
        <v>610</v>
      </c>
      <c r="J11" s="147">
        <v>32</v>
      </c>
      <c r="K11" s="147">
        <v>551</v>
      </c>
      <c r="L11" s="147">
        <v>116</v>
      </c>
      <c r="M11" s="133">
        <v>957</v>
      </c>
      <c r="N11" s="147">
        <v>271</v>
      </c>
      <c r="O11" s="133">
        <v>1009</v>
      </c>
      <c r="P11" s="143">
        <f t="shared" si="0"/>
        <v>15557</v>
      </c>
    </row>
    <row r="12" spans="1:70" x14ac:dyDescent="0.25">
      <c r="A12" s="414"/>
      <c r="B12" s="29" t="s">
        <v>56</v>
      </c>
      <c r="C12" s="146">
        <v>100</v>
      </c>
      <c r="D12" s="133">
        <v>3240</v>
      </c>
      <c r="E12" s="133">
        <v>1383</v>
      </c>
      <c r="F12" s="147">
        <v>678</v>
      </c>
      <c r="G12" s="133">
        <v>1723</v>
      </c>
      <c r="H12" s="147">
        <v>632</v>
      </c>
      <c r="I12" s="147">
        <v>615</v>
      </c>
      <c r="J12" s="147">
        <v>25</v>
      </c>
      <c r="K12" s="147">
        <v>355</v>
      </c>
      <c r="L12" s="147">
        <v>72</v>
      </c>
      <c r="M12" s="147">
        <v>544</v>
      </c>
      <c r="N12" s="147">
        <v>147</v>
      </c>
      <c r="O12" s="147">
        <v>565</v>
      </c>
      <c r="P12" s="143">
        <f t="shared" si="0"/>
        <v>10079</v>
      </c>
    </row>
    <row r="13" spans="1:70" x14ac:dyDescent="0.25">
      <c r="A13" s="414"/>
      <c r="B13" s="29" t="s">
        <v>57</v>
      </c>
      <c r="C13" s="146">
        <v>228</v>
      </c>
      <c r="D13" s="133">
        <v>3294</v>
      </c>
      <c r="E13" s="133">
        <v>2458</v>
      </c>
      <c r="F13" s="147">
        <v>937</v>
      </c>
      <c r="G13" s="133">
        <v>1865</v>
      </c>
      <c r="H13" s="147">
        <v>601</v>
      </c>
      <c r="I13" s="133">
        <v>1164</v>
      </c>
      <c r="J13" s="147">
        <v>13</v>
      </c>
      <c r="K13" s="147">
        <v>273</v>
      </c>
      <c r="L13" s="147">
        <v>18</v>
      </c>
      <c r="M13" s="147">
        <v>367</v>
      </c>
      <c r="N13" s="147">
        <v>84</v>
      </c>
      <c r="O13" s="147">
        <v>615</v>
      </c>
      <c r="P13" s="143">
        <f t="shared" si="0"/>
        <v>11917</v>
      </c>
    </row>
    <row r="14" spans="1:70" x14ac:dyDescent="0.25">
      <c r="A14" s="414"/>
      <c r="B14" s="29" t="s">
        <v>58</v>
      </c>
      <c r="C14" s="146">
        <v>160</v>
      </c>
      <c r="D14" s="133">
        <v>1864</v>
      </c>
      <c r="E14" s="133">
        <v>1027</v>
      </c>
      <c r="F14" s="147">
        <v>476</v>
      </c>
      <c r="G14" s="133">
        <v>1112</v>
      </c>
      <c r="H14" s="147">
        <v>347</v>
      </c>
      <c r="I14" s="147">
        <v>267</v>
      </c>
      <c r="J14" s="147">
        <v>3</v>
      </c>
      <c r="K14" s="147">
        <v>221</v>
      </c>
      <c r="L14" s="147">
        <v>41</v>
      </c>
      <c r="M14" s="147">
        <v>351</v>
      </c>
      <c r="N14" s="147">
        <v>147</v>
      </c>
      <c r="O14" s="147">
        <v>377</v>
      </c>
      <c r="P14" s="143">
        <f t="shared" si="0"/>
        <v>6393</v>
      </c>
    </row>
    <row r="15" spans="1:70" x14ac:dyDescent="0.25">
      <c r="A15" s="414" t="s">
        <v>126</v>
      </c>
      <c r="B15" s="29" t="s">
        <v>59</v>
      </c>
      <c r="C15" s="146">
        <v>141</v>
      </c>
      <c r="D15" s="133">
        <v>1192</v>
      </c>
      <c r="E15" s="147">
        <v>750</v>
      </c>
      <c r="F15" s="147">
        <v>320</v>
      </c>
      <c r="G15" s="147">
        <v>536</v>
      </c>
      <c r="H15" s="147">
        <v>206</v>
      </c>
      <c r="I15" s="147">
        <v>152</v>
      </c>
      <c r="J15" s="147">
        <v>0</v>
      </c>
      <c r="K15" s="147">
        <v>136</v>
      </c>
      <c r="L15" s="147">
        <v>23</v>
      </c>
      <c r="M15" s="147">
        <v>214</v>
      </c>
      <c r="N15" s="147">
        <v>59</v>
      </c>
      <c r="O15" s="147">
        <v>208</v>
      </c>
      <c r="P15" s="143">
        <f t="shared" si="0"/>
        <v>3937</v>
      </c>
    </row>
    <row r="16" spans="1:70" x14ac:dyDescent="0.25">
      <c r="A16" s="414"/>
      <c r="B16" s="29" t="s">
        <v>60</v>
      </c>
      <c r="C16" s="146">
        <v>34</v>
      </c>
      <c r="D16" s="147">
        <v>854</v>
      </c>
      <c r="E16" s="133">
        <v>1037</v>
      </c>
      <c r="F16" s="147">
        <v>532</v>
      </c>
      <c r="G16" s="147">
        <v>936</v>
      </c>
      <c r="H16" s="147">
        <v>399</v>
      </c>
      <c r="I16" s="147">
        <v>93</v>
      </c>
      <c r="J16" s="147">
        <v>0</v>
      </c>
      <c r="K16" s="147">
        <v>72</v>
      </c>
      <c r="L16" s="147">
        <v>0</v>
      </c>
      <c r="M16" s="147">
        <v>188</v>
      </c>
      <c r="N16" s="147">
        <v>53</v>
      </c>
      <c r="O16" s="147">
        <v>162</v>
      </c>
      <c r="P16" s="143">
        <f t="shared" si="0"/>
        <v>4360</v>
      </c>
    </row>
    <row r="17" spans="1:16" x14ac:dyDescent="0.25">
      <c r="A17" s="414"/>
      <c r="B17" s="29" t="s">
        <v>61</v>
      </c>
      <c r="C17" s="146">
        <v>157</v>
      </c>
      <c r="D17" s="133">
        <v>1302</v>
      </c>
      <c r="E17" s="133">
        <v>1064</v>
      </c>
      <c r="F17" s="147">
        <v>527</v>
      </c>
      <c r="G17" s="133">
        <v>1140</v>
      </c>
      <c r="H17" s="147">
        <v>355</v>
      </c>
      <c r="I17" s="147">
        <v>154</v>
      </c>
      <c r="J17" s="147">
        <v>17</v>
      </c>
      <c r="K17" s="147">
        <v>250</v>
      </c>
      <c r="L17" s="147">
        <v>53</v>
      </c>
      <c r="M17" s="147">
        <v>241</v>
      </c>
      <c r="N17" s="147">
        <v>125</v>
      </c>
      <c r="O17" s="147">
        <v>324</v>
      </c>
      <c r="P17" s="143">
        <f t="shared" si="0"/>
        <v>5709</v>
      </c>
    </row>
    <row r="18" spans="1:16" x14ac:dyDescent="0.25">
      <c r="A18" s="414"/>
      <c r="B18" s="29" t="s">
        <v>62</v>
      </c>
      <c r="C18" s="146">
        <v>66</v>
      </c>
      <c r="D18" s="133">
        <v>1294</v>
      </c>
      <c r="E18" s="147">
        <v>1003</v>
      </c>
      <c r="F18" s="147">
        <v>348</v>
      </c>
      <c r="G18" s="147">
        <v>791</v>
      </c>
      <c r="H18" s="147">
        <v>223</v>
      </c>
      <c r="I18" s="147">
        <v>200</v>
      </c>
      <c r="J18" s="147">
        <v>12</v>
      </c>
      <c r="K18" s="147">
        <v>135</v>
      </c>
      <c r="L18" s="147">
        <v>18</v>
      </c>
      <c r="M18" s="147">
        <v>172</v>
      </c>
      <c r="N18" s="147">
        <v>59</v>
      </c>
      <c r="O18" s="147">
        <v>221</v>
      </c>
      <c r="P18" s="143">
        <f t="shared" si="0"/>
        <v>4542</v>
      </c>
    </row>
    <row r="19" spans="1:16" x14ac:dyDescent="0.25">
      <c r="A19" s="414"/>
      <c r="B19" s="29" t="s">
        <v>63</v>
      </c>
      <c r="C19" s="146">
        <v>114</v>
      </c>
      <c r="D19" s="133">
        <v>1735</v>
      </c>
      <c r="E19" s="147">
        <v>719</v>
      </c>
      <c r="F19" s="147">
        <v>484</v>
      </c>
      <c r="G19" s="147">
        <v>888</v>
      </c>
      <c r="H19" s="147">
        <v>315</v>
      </c>
      <c r="I19" s="147">
        <v>274</v>
      </c>
      <c r="J19" s="147">
        <v>15</v>
      </c>
      <c r="K19" s="147">
        <v>251</v>
      </c>
      <c r="L19" s="147">
        <v>50</v>
      </c>
      <c r="M19" s="147">
        <v>339</v>
      </c>
      <c r="N19" s="147">
        <v>120</v>
      </c>
      <c r="O19" s="147">
        <v>338</v>
      </c>
      <c r="P19" s="143">
        <f t="shared" si="0"/>
        <v>5642</v>
      </c>
    </row>
    <row r="20" spans="1:16" x14ac:dyDescent="0.25">
      <c r="A20" s="414"/>
      <c r="B20" s="29" t="s">
        <v>64</v>
      </c>
      <c r="C20" s="146">
        <v>6</v>
      </c>
      <c r="D20" s="147">
        <v>947</v>
      </c>
      <c r="E20" s="147">
        <v>856</v>
      </c>
      <c r="F20" s="147">
        <v>376</v>
      </c>
      <c r="G20" s="147">
        <v>747</v>
      </c>
      <c r="H20" s="147">
        <v>181</v>
      </c>
      <c r="I20" s="147">
        <v>194</v>
      </c>
      <c r="J20" s="147">
        <v>10</v>
      </c>
      <c r="K20" s="147">
        <v>140</v>
      </c>
      <c r="L20" s="147">
        <v>0</v>
      </c>
      <c r="M20" s="147">
        <v>131</v>
      </c>
      <c r="N20" s="147">
        <v>35</v>
      </c>
      <c r="O20" s="147">
        <v>178</v>
      </c>
      <c r="P20" s="143">
        <f t="shared" si="0"/>
        <v>3801</v>
      </c>
    </row>
    <row r="21" spans="1:16" x14ac:dyDescent="0.25">
      <c r="A21" s="414"/>
      <c r="B21" s="29" t="s">
        <v>65</v>
      </c>
      <c r="C21" s="146">
        <v>0</v>
      </c>
      <c r="D21" s="147">
        <v>20</v>
      </c>
      <c r="E21" s="147">
        <v>18</v>
      </c>
      <c r="F21" s="147">
        <v>0</v>
      </c>
      <c r="G21" s="147">
        <v>4</v>
      </c>
      <c r="H21" s="147">
        <v>0</v>
      </c>
      <c r="I21" s="147">
        <v>2</v>
      </c>
      <c r="J21" s="147">
        <v>0</v>
      </c>
      <c r="K21" s="147">
        <v>3</v>
      </c>
      <c r="L21" s="147">
        <v>0</v>
      </c>
      <c r="M21" s="147">
        <v>3</v>
      </c>
      <c r="N21" s="147">
        <v>0</v>
      </c>
      <c r="O21" s="147">
        <v>0</v>
      </c>
      <c r="P21" s="143">
        <f t="shared" si="0"/>
        <v>50</v>
      </c>
    </row>
    <row r="22" spans="1:16" x14ac:dyDescent="0.25">
      <c r="A22" s="415" t="s">
        <v>127</v>
      </c>
      <c r="B22" s="29" t="s">
        <v>66</v>
      </c>
      <c r="C22" s="146">
        <v>262</v>
      </c>
      <c r="D22" s="133">
        <v>2353</v>
      </c>
      <c r="E22" s="133">
        <v>2140</v>
      </c>
      <c r="F22" s="133">
        <v>1020</v>
      </c>
      <c r="G22" s="133">
        <v>1806</v>
      </c>
      <c r="H22" s="147">
        <v>515</v>
      </c>
      <c r="I22" s="147">
        <v>322</v>
      </c>
      <c r="J22" s="147">
        <v>15</v>
      </c>
      <c r="K22" s="147">
        <v>275</v>
      </c>
      <c r="L22" s="147">
        <v>27</v>
      </c>
      <c r="M22" s="147">
        <v>452</v>
      </c>
      <c r="N22" s="147">
        <v>118</v>
      </c>
      <c r="O22" s="147">
        <v>497</v>
      </c>
      <c r="P22" s="143">
        <f t="shared" si="0"/>
        <v>9802</v>
      </c>
    </row>
    <row r="23" spans="1:16" x14ac:dyDescent="0.25">
      <c r="A23" s="415"/>
      <c r="B23" s="29" t="s">
        <v>67</v>
      </c>
      <c r="C23" s="146">
        <v>38</v>
      </c>
      <c r="D23" s="133">
        <v>1292</v>
      </c>
      <c r="E23" s="133">
        <v>1580</v>
      </c>
      <c r="F23" s="147">
        <v>797</v>
      </c>
      <c r="G23" s="133">
        <v>1292</v>
      </c>
      <c r="H23" s="147">
        <v>420</v>
      </c>
      <c r="I23" s="147">
        <v>188</v>
      </c>
      <c r="J23" s="147">
        <v>15</v>
      </c>
      <c r="K23" s="147">
        <v>165</v>
      </c>
      <c r="L23" s="147">
        <v>80</v>
      </c>
      <c r="M23" s="147">
        <v>238</v>
      </c>
      <c r="N23" s="147">
        <v>118</v>
      </c>
      <c r="O23" s="147">
        <v>386</v>
      </c>
      <c r="P23" s="143">
        <f t="shared" si="0"/>
        <v>6609</v>
      </c>
    </row>
    <row r="24" spans="1:16" x14ac:dyDescent="0.25">
      <c r="A24" s="415"/>
      <c r="B24" s="29" t="s">
        <v>68</v>
      </c>
      <c r="C24" s="146">
        <v>98</v>
      </c>
      <c r="D24" s="147">
        <v>861</v>
      </c>
      <c r="E24" s="133">
        <v>1525</v>
      </c>
      <c r="F24" s="147">
        <v>640</v>
      </c>
      <c r="G24" s="147">
        <v>841</v>
      </c>
      <c r="H24" s="147">
        <v>200</v>
      </c>
      <c r="I24" s="147">
        <v>133</v>
      </c>
      <c r="J24" s="147">
        <v>3</v>
      </c>
      <c r="K24" s="147">
        <v>88</v>
      </c>
      <c r="L24" s="147">
        <v>18</v>
      </c>
      <c r="M24" s="147">
        <v>110</v>
      </c>
      <c r="N24" s="147">
        <v>38</v>
      </c>
      <c r="O24" s="147">
        <v>199</v>
      </c>
      <c r="P24" s="143">
        <f t="shared" si="0"/>
        <v>4754</v>
      </c>
    </row>
    <row r="25" spans="1:16" x14ac:dyDescent="0.25">
      <c r="A25" s="415"/>
      <c r="B25" s="29" t="s">
        <v>69</v>
      </c>
      <c r="C25" s="146">
        <v>155</v>
      </c>
      <c r="D25" s="133">
        <v>1379</v>
      </c>
      <c r="E25" s="133">
        <v>1710</v>
      </c>
      <c r="F25" s="147">
        <v>688</v>
      </c>
      <c r="G25" s="133">
        <v>1324</v>
      </c>
      <c r="H25" s="147">
        <v>392</v>
      </c>
      <c r="I25" s="147">
        <v>174</v>
      </c>
      <c r="J25" s="147">
        <v>18</v>
      </c>
      <c r="K25" s="147">
        <v>220</v>
      </c>
      <c r="L25" s="147">
        <v>4</v>
      </c>
      <c r="M25" s="147">
        <v>269</v>
      </c>
      <c r="N25" s="147">
        <v>93</v>
      </c>
      <c r="O25" s="147">
        <v>346</v>
      </c>
      <c r="P25" s="143">
        <f t="shared" si="0"/>
        <v>6772</v>
      </c>
    </row>
    <row r="26" spans="1:16" x14ac:dyDescent="0.25">
      <c r="A26" s="415"/>
      <c r="B26" s="29" t="s">
        <v>70</v>
      </c>
      <c r="C26" s="146">
        <v>27</v>
      </c>
      <c r="D26" s="147">
        <v>503</v>
      </c>
      <c r="E26" s="147">
        <v>869</v>
      </c>
      <c r="F26" s="147">
        <v>433</v>
      </c>
      <c r="G26" s="147">
        <v>658</v>
      </c>
      <c r="H26" s="147">
        <v>135</v>
      </c>
      <c r="I26" s="147">
        <v>72</v>
      </c>
      <c r="J26" s="147">
        <v>3</v>
      </c>
      <c r="K26" s="147">
        <v>57</v>
      </c>
      <c r="L26" s="147">
        <v>0</v>
      </c>
      <c r="M26" s="147">
        <v>86</v>
      </c>
      <c r="N26" s="147">
        <v>20</v>
      </c>
      <c r="O26" s="147">
        <v>118</v>
      </c>
      <c r="P26" s="143">
        <f t="shared" si="0"/>
        <v>2981</v>
      </c>
    </row>
    <row r="27" spans="1:16" x14ac:dyDescent="0.25">
      <c r="A27" s="415"/>
      <c r="B27" s="29" t="s">
        <v>71</v>
      </c>
      <c r="C27" s="146">
        <v>60</v>
      </c>
      <c r="D27" s="147">
        <v>864</v>
      </c>
      <c r="E27" s="133">
        <v>1453</v>
      </c>
      <c r="F27" s="147">
        <v>549</v>
      </c>
      <c r="G27" s="147">
        <v>762</v>
      </c>
      <c r="H27" s="147">
        <v>245</v>
      </c>
      <c r="I27" s="147">
        <v>94</v>
      </c>
      <c r="J27" s="147">
        <v>15</v>
      </c>
      <c r="K27" s="147">
        <v>115</v>
      </c>
      <c r="L27" s="147">
        <v>10</v>
      </c>
      <c r="M27" s="147">
        <v>97</v>
      </c>
      <c r="N27" s="147">
        <v>19</v>
      </c>
      <c r="O27" s="147">
        <v>204</v>
      </c>
      <c r="P27" s="143">
        <f t="shared" si="0"/>
        <v>4487</v>
      </c>
    </row>
    <row r="28" spans="1:16" x14ac:dyDescent="0.25">
      <c r="A28" s="415"/>
      <c r="B28" s="29" t="s">
        <v>72</v>
      </c>
      <c r="C28" s="146">
        <v>2</v>
      </c>
      <c r="D28" s="147">
        <v>326</v>
      </c>
      <c r="E28" s="147">
        <v>680</v>
      </c>
      <c r="F28" s="147">
        <v>285</v>
      </c>
      <c r="G28" s="147">
        <v>556</v>
      </c>
      <c r="H28" s="147">
        <v>111</v>
      </c>
      <c r="I28" s="147">
        <v>54</v>
      </c>
      <c r="J28" s="147">
        <v>3</v>
      </c>
      <c r="K28" s="147">
        <v>30</v>
      </c>
      <c r="L28" s="147">
        <v>0</v>
      </c>
      <c r="M28" s="147">
        <v>51</v>
      </c>
      <c r="N28" s="147">
        <v>26</v>
      </c>
      <c r="O28" s="147">
        <v>131</v>
      </c>
      <c r="P28" s="143">
        <f t="shared" si="0"/>
        <v>2255</v>
      </c>
    </row>
    <row r="29" spans="1:16" x14ac:dyDescent="0.25">
      <c r="A29" s="414" t="s">
        <v>128</v>
      </c>
      <c r="B29" s="29" t="s">
        <v>73</v>
      </c>
      <c r="C29" s="146">
        <v>166</v>
      </c>
      <c r="D29" s="133">
        <v>2316</v>
      </c>
      <c r="E29" s="133">
        <v>1632</v>
      </c>
      <c r="F29" s="147">
        <v>789</v>
      </c>
      <c r="G29" s="133">
        <v>1780</v>
      </c>
      <c r="H29" s="147">
        <v>570</v>
      </c>
      <c r="I29" s="147">
        <v>382</v>
      </c>
      <c r="J29" s="147">
        <v>18</v>
      </c>
      <c r="K29" s="147">
        <v>301</v>
      </c>
      <c r="L29" s="147">
        <v>43</v>
      </c>
      <c r="M29" s="147">
        <v>511</v>
      </c>
      <c r="N29" s="147">
        <v>182</v>
      </c>
      <c r="O29" s="147">
        <v>590</v>
      </c>
      <c r="P29" s="143">
        <f t="shared" si="0"/>
        <v>9280</v>
      </c>
    </row>
    <row r="30" spans="1:16" x14ac:dyDescent="0.25">
      <c r="A30" s="414"/>
      <c r="B30" s="29" t="s">
        <v>74</v>
      </c>
      <c r="C30" s="146">
        <v>185</v>
      </c>
      <c r="D30" s="147">
        <v>799</v>
      </c>
      <c r="E30" s="147">
        <v>779</v>
      </c>
      <c r="F30" s="147">
        <v>537</v>
      </c>
      <c r="G30" s="147">
        <v>724</v>
      </c>
      <c r="H30" s="147">
        <v>236</v>
      </c>
      <c r="I30" s="147">
        <v>64</v>
      </c>
      <c r="J30" s="147">
        <v>9</v>
      </c>
      <c r="K30" s="147">
        <v>44</v>
      </c>
      <c r="L30" s="147">
        <v>13</v>
      </c>
      <c r="M30" s="147">
        <v>131</v>
      </c>
      <c r="N30" s="147">
        <v>47</v>
      </c>
      <c r="O30" s="147">
        <v>168</v>
      </c>
      <c r="P30" s="143">
        <f t="shared" si="0"/>
        <v>3736</v>
      </c>
    </row>
    <row r="31" spans="1:16" x14ac:dyDescent="0.25">
      <c r="A31" s="414"/>
      <c r="B31" s="29" t="s">
        <v>75</v>
      </c>
      <c r="C31" s="146">
        <v>24</v>
      </c>
      <c r="D31" s="147">
        <v>826</v>
      </c>
      <c r="E31" s="147">
        <v>826</v>
      </c>
      <c r="F31" s="147">
        <v>483</v>
      </c>
      <c r="G31" s="147">
        <v>801</v>
      </c>
      <c r="H31" s="147">
        <v>337</v>
      </c>
      <c r="I31" s="147">
        <v>122</v>
      </c>
      <c r="J31" s="147">
        <v>3</v>
      </c>
      <c r="K31" s="147">
        <v>121</v>
      </c>
      <c r="L31" s="147">
        <v>10</v>
      </c>
      <c r="M31" s="147">
        <v>181</v>
      </c>
      <c r="N31" s="147">
        <v>67</v>
      </c>
      <c r="O31" s="147">
        <v>218</v>
      </c>
      <c r="P31" s="143">
        <f t="shared" si="0"/>
        <v>4019</v>
      </c>
    </row>
    <row r="32" spans="1:16" x14ac:dyDescent="0.25">
      <c r="A32" s="414"/>
      <c r="B32" s="29" t="s">
        <v>76</v>
      </c>
      <c r="C32" s="146">
        <v>19</v>
      </c>
      <c r="D32" s="147">
        <v>441</v>
      </c>
      <c r="E32" s="147">
        <v>727</v>
      </c>
      <c r="F32" s="147">
        <v>541</v>
      </c>
      <c r="G32" s="147">
        <v>634</v>
      </c>
      <c r="H32" s="147">
        <v>174</v>
      </c>
      <c r="I32" s="147">
        <v>82</v>
      </c>
      <c r="J32" s="147">
        <v>3</v>
      </c>
      <c r="K32" s="147">
        <v>58</v>
      </c>
      <c r="L32" s="147">
        <v>10</v>
      </c>
      <c r="M32" s="147">
        <v>87</v>
      </c>
      <c r="N32" s="147">
        <v>9</v>
      </c>
      <c r="O32" s="147">
        <v>130</v>
      </c>
      <c r="P32" s="143">
        <f t="shared" si="0"/>
        <v>2915</v>
      </c>
    </row>
    <row r="33" spans="1:16" x14ac:dyDescent="0.25">
      <c r="A33" s="414"/>
      <c r="B33" s="29" t="s">
        <v>77</v>
      </c>
      <c r="C33" s="146">
        <v>1</v>
      </c>
      <c r="D33" s="147">
        <v>195</v>
      </c>
      <c r="E33" s="147">
        <v>247</v>
      </c>
      <c r="F33" s="147">
        <v>186</v>
      </c>
      <c r="G33" s="147">
        <v>212</v>
      </c>
      <c r="H33" s="147">
        <v>59</v>
      </c>
      <c r="I33" s="147">
        <v>28</v>
      </c>
      <c r="J33" s="147">
        <v>3</v>
      </c>
      <c r="K33" s="147">
        <v>22</v>
      </c>
      <c r="L33" s="147">
        <v>0</v>
      </c>
      <c r="M33" s="147">
        <v>25</v>
      </c>
      <c r="N33" s="147">
        <v>12</v>
      </c>
      <c r="O33" s="147">
        <v>46</v>
      </c>
      <c r="P33" s="143">
        <f t="shared" si="0"/>
        <v>1036</v>
      </c>
    </row>
    <row r="34" spans="1:16" x14ac:dyDescent="0.25">
      <c r="A34" s="414"/>
      <c r="B34" s="29" t="s">
        <v>78</v>
      </c>
      <c r="C34" s="146">
        <v>0</v>
      </c>
      <c r="D34" s="147">
        <v>64</v>
      </c>
      <c r="E34" s="147">
        <v>52</v>
      </c>
      <c r="F34" s="147">
        <v>25</v>
      </c>
      <c r="G34" s="147">
        <v>11</v>
      </c>
      <c r="H34" s="147">
        <v>15</v>
      </c>
      <c r="I34" s="147">
        <v>4</v>
      </c>
      <c r="J34" s="147">
        <v>0</v>
      </c>
      <c r="K34" s="147">
        <v>0</v>
      </c>
      <c r="L34" s="147">
        <v>0</v>
      </c>
      <c r="M34" s="147">
        <v>10</v>
      </c>
      <c r="N34" s="147">
        <v>0</v>
      </c>
      <c r="O34" s="147">
        <v>17</v>
      </c>
      <c r="P34" s="143">
        <f t="shared" si="0"/>
        <v>198</v>
      </c>
    </row>
    <row r="35" spans="1:16" x14ac:dyDescent="0.25">
      <c r="A35" s="414"/>
      <c r="B35" s="29" t="s">
        <v>79</v>
      </c>
      <c r="C35" s="146">
        <v>13</v>
      </c>
      <c r="D35" s="147">
        <v>645</v>
      </c>
      <c r="E35" s="147">
        <v>934</v>
      </c>
      <c r="F35" s="147">
        <v>505</v>
      </c>
      <c r="G35" s="147">
        <v>892</v>
      </c>
      <c r="H35" s="147">
        <v>297</v>
      </c>
      <c r="I35" s="147">
        <v>86</v>
      </c>
      <c r="J35" s="147">
        <v>3</v>
      </c>
      <c r="K35" s="147">
        <v>123</v>
      </c>
      <c r="L35" s="147">
        <v>32</v>
      </c>
      <c r="M35" s="147">
        <v>153</v>
      </c>
      <c r="N35" s="147">
        <v>71</v>
      </c>
      <c r="O35" s="147">
        <v>225</v>
      </c>
      <c r="P35" s="143">
        <f t="shared" si="0"/>
        <v>3979</v>
      </c>
    </row>
    <row r="36" spans="1:16" x14ac:dyDescent="0.25">
      <c r="A36" s="414"/>
      <c r="B36" s="29" t="s">
        <v>80</v>
      </c>
      <c r="C36" s="146">
        <v>2</v>
      </c>
      <c r="D36" s="147">
        <v>771</v>
      </c>
      <c r="E36" s="133">
        <v>1045</v>
      </c>
      <c r="F36" s="147">
        <v>604</v>
      </c>
      <c r="G36" s="133">
        <v>1326</v>
      </c>
      <c r="H36" s="147">
        <v>493</v>
      </c>
      <c r="I36" s="147">
        <v>110</v>
      </c>
      <c r="J36" s="147">
        <v>3</v>
      </c>
      <c r="K36" s="147">
        <v>237</v>
      </c>
      <c r="L36" s="147">
        <v>33</v>
      </c>
      <c r="M36" s="147">
        <v>360</v>
      </c>
      <c r="N36" s="147">
        <v>157</v>
      </c>
      <c r="O36" s="147">
        <v>277</v>
      </c>
      <c r="P36" s="143">
        <f t="shared" si="0"/>
        <v>5418</v>
      </c>
    </row>
    <row r="37" spans="1:16" x14ac:dyDescent="0.25">
      <c r="A37" s="414"/>
      <c r="B37" s="29" t="s">
        <v>81</v>
      </c>
      <c r="C37" s="146">
        <v>78</v>
      </c>
      <c r="D37" s="147">
        <v>118</v>
      </c>
      <c r="E37" s="147">
        <v>134</v>
      </c>
      <c r="F37" s="147">
        <v>72</v>
      </c>
      <c r="G37" s="147">
        <v>62</v>
      </c>
      <c r="H37" s="147">
        <v>34</v>
      </c>
      <c r="I37" s="147">
        <v>20</v>
      </c>
      <c r="J37" s="147">
        <v>0</v>
      </c>
      <c r="K37" s="147">
        <v>10</v>
      </c>
      <c r="L37" s="147">
        <v>0</v>
      </c>
      <c r="M37" s="147">
        <v>14</v>
      </c>
      <c r="N37" s="147">
        <v>6</v>
      </c>
      <c r="O37" s="147">
        <v>23</v>
      </c>
      <c r="P37" s="143">
        <f t="shared" si="0"/>
        <v>571</v>
      </c>
    </row>
    <row r="38" spans="1:16" x14ac:dyDescent="0.25">
      <c r="A38" s="414" t="s">
        <v>129</v>
      </c>
      <c r="B38" s="29" t="s">
        <v>82</v>
      </c>
      <c r="C38" s="146">
        <v>195</v>
      </c>
      <c r="D38" s="133">
        <v>1358</v>
      </c>
      <c r="E38" s="133">
        <v>1702</v>
      </c>
      <c r="F38" s="147">
        <v>758</v>
      </c>
      <c r="G38" s="133">
        <v>1403</v>
      </c>
      <c r="H38" s="147">
        <v>368</v>
      </c>
      <c r="I38" s="147">
        <v>258</v>
      </c>
      <c r="J38" s="147">
        <v>16</v>
      </c>
      <c r="K38" s="147">
        <v>146</v>
      </c>
      <c r="L38" s="147">
        <v>17</v>
      </c>
      <c r="M38" s="147">
        <v>254</v>
      </c>
      <c r="N38" s="147">
        <v>63</v>
      </c>
      <c r="O38" s="147">
        <v>323</v>
      </c>
      <c r="P38" s="143">
        <f t="shared" si="0"/>
        <v>6861</v>
      </c>
    </row>
    <row r="39" spans="1:16" x14ac:dyDescent="0.25">
      <c r="A39" s="414"/>
      <c r="B39" s="29" t="s">
        <v>83</v>
      </c>
      <c r="C39" s="146">
        <v>1</v>
      </c>
      <c r="D39" s="147">
        <v>341</v>
      </c>
      <c r="E39" s="147">
        <v>452</v>
      </c>
      <c r="F39" s="147">
        <v>231</v>
      </c>
      <c r="G39" s="147">
        <v>389</v>
      </c>
      <c r="H39" s="147">
        <v>139</v>
      </c>
      <c r="I39" s="147">
        <v>51</v>
      </c>
      <c r="J39" s="147">
        <v>2</v>
      </c>
      <c r="K39" s="147">
        <v>27</v>
      </c>
      <c r="L39" s="147">
        <v>13</v>
      </c>
      <c r="M39" s="147">
        <v>76</v>
      </c>
      <c r="N39" s="147">
        <v>13</v>
      </c>
      <c r="O39" s="147">
        <v>82</v>
      </c>
      <c r="P39" s="143">
        <f t="shared" si="0"/>
        <v>1817</v>
      </c>
    </row>
    <row r="40" spans="1:16" x14ac:dyDescent="0.25">
      <c r="A40" s="414"/>
      <c r="B40" s="29" t="s">
        <v>84</v>
      </c>
      <c r="C40" s="146">
        <v>15</v>
      </c>
      <c r="D40" s="147">
        <v>936</v>
      </c>
      <c r="E40" s="133">
        <v>1006</v>
      </c>
      <c r="F40" s="147">
        <v>519</v>
      </c>
      <c r="G40" s="147">
        <v>691</v>
      </c>
      <c r="H40" s="147">
        <v>170</v>
      </c>
      <c r="I40" s="147">
        <v>116</v>
      </c>
      <c r="J40" s="147">
        <v>12</v>
      </c>
      <c r="K40" s="147">
        <v>96</v>
      </c>
      <c r="L40" s="147">
        <v>0</v>
      </c>
      <c r="M40" s="147">
        <v>118</v>
      </c>
      <c r="N40" s="147">
        <v>30</v>
      </c>
      <c r="O40" s="147">
        <v>184</v>
      </c>
      <c r="P40" s="143">
        <f t="shared" si="0"/>
        <v>3893</v>
      </c>
    </row>
    <row r="41" spans="1:16" x14ac:dyDescent="0.25">
      <c r="A41" s="414"/>
      <c r="B41" s="29" t="s">
        <v>85</v>
      </c>
      <c r="C41" s="146">
        <v>204</v>
      </c>
      <c r="D41" s="147">
        <v>672</v>
      </c>
      <c r="E41" s="147">
        <v>899</v>
      </c>
      <c r="F41" s="147">
        <v>397</v>
      </c>
      <c r="G41" s="147">
        <v>731</v>
      </c>
      <c r="H41" s="147">
        <v>200</v>
      </c>
      <c r="I41" s="147">
        <v>100</v>
      </c>
      <c r="J41" s="147">
        <v>6</v>
      </c>
      <c r="K41" s="147">
        <v>114</v>
      </c>
      <c r="L41" s="147">
        <v>10</v>
      </c>
      <c r="M41" s="147">
        <v>258</v>
      </c>
      <c r="N41" s="147">
        <v>82</v>
      </c>
      <c r="O41" s="147">
        <v>219</v>
      </c>
      <c r="P41" s="143">
        <f t="shared" si="0"/>
        <v>3892</v>
      </c>
    </row>
    <row r="42" spans="1:16" x14ac:dyDescent="0.25">
      <c r="A42" s="414"/>
      <c r="B42" s="29" t="s">
        <v>86</v>
      </c>
      <c r="C42" s="146">
        <v>3</v>
      </c>
      <c r="D42" s="147">
        <v>403</v>
      </c>
      <c r="E42" s="147">
        <v>556</v>
      </c>
      <c r="F42" s="147">
        <v>271</v>
      </c>
      <c r="G42" s="147">
        <v>450</v>
      </c>
      <c r="H42" s="147">
        <v>104</v>
      </c>
      <c r="I42" s="147">
        <v>68</v>
      </c>
      <c r="J42" s="147">
        <v>6</v>
      </c>
      <c r="K42" s="147">
        <v>53</v>
      </c>
      <c r="L42" s="147">
        <v>4</v>
      </c>
      <c r="M42" s="147">
        <v>56</v>
      </c>
      <c r="N42" s="147">
        <v>37</v>
      </c>
      <c r="O42" s="147">
        <v>101</v>
      </c>
      <c r="P42" s="143">
        <f t="shared" si="0"/>
        <v>2112</v>
      </c>
    </row>
    <row r="43" spans="1:16" x14ac:dyDescent="0.25">
      <c r="A43" s="414"/>
      <c r="B43" s="29" t="s">
        <v>87</v>
      </c>
      <c r="C43" s="146">
        <v>10</v>
      </c>
      <c r="D43" s="147">
        <v>433</v>
      </c>
      <c r="E43" s="147">
        <v>657</v>
      </c>
      <c r="F43" s="147">
        <v>229</v>
      </c>
      <c r="G43" s="147">
        <v>394</v>
      </c>
      <c r="H43" s="147">
        <v>120</v>
      </c>
      <c r="I43" s="147">
        <v>50</v>
      </c>
      <c r="J43" s="147">
        <v>9</v>
      </c>
      <c r="K43" s="147">
        <v>53</v>
      </c>
      <c r="L43" s="147">
        <v>4</v>
      </c>
      <c r="M43" s="147">
        <v>55</v>
      </c>
      <c r="N43" s="147">
        <v>17</v>
      </c>
      <c r="O43" s="147">
        <v>107</v>
      </c>
      <c r="P43" s="143">
        <f t="shared" si="0"/>
        <v>2138</v>
      </c>
    </row>
    <row r="44" spans="1:16" x14ac:dyDescent="0.25">
      <c r="A44" s="414"/>
      <c r="B44" s="29" t="s">
        <v>88</v>
      </c>
      <c r="C44" s="146">
        <v>0</v>
      </c>
      <c r="D44" s="147">
        <v>81</v>
      </c>
      <c r="E44" s="147">
        <v>160</v>
      </c>
      <c r="F44" s="147">
        <v>64</v>
      </c>
      <c r="G44" s="147">
        <v>99</v>
      </c>
      <c r="H44" s="147">
        <v>24</v>
      </c>
      <c r="I44" s="147">
        <v>14</v>
      </c>
      <c r="J44" s="147">
        <v>3</v>
      </c>
      <c r="K44" s="147">
        <v>3</v>
      </c>
      <c r="L44" s="147">
        <v>0</v>
      </c>
      <c r="M44" s="147">
        <v>14</v>
      </c>
      <c r="N44" s="147">
        <v>4</v>
      </c>
      <c r="O44" s="147">
        <v>23</v>
      </c>
      <c r="P44" s="143">
        <f t="shared" si="0"/>
        <v>489</v>
      </c>
    </row>
    <row r="45" spans="1:16" x14ac:dyDescent="0.25">
      <c r="A45" s="414" t="s">
        <v>130</v>
      </c>
      <c r="B45" s="29" t="s">
        <v>89</v>
      </c>
      <c r="C45" s="146">
        <v>23</v>
      </c>
      <c r="D45" s="133">
        <v>1398</v>
      </c>
      <c r="E45" s="147">
        <v>712</v>
      </c>
      <c r="F45" s="147">
        <v>426</v>
      </c>
      <c r="G45" s="133">
        <v>1070</v>
      </c>
      <c r="H45" s="147">
        <v>371</v>
      </c>
      <c r="I45" s="147">
        <v>162</v>
      </c>
      <c r="J45" s="147">
        <v>7</v>
      </c>
      <c r="K45" s="147">
        <v>194</v>
      </c>
      <c r="L45" s="147">
        <v>24</v>
      </c>
      <c r="M45" s="147">
        <v>307</v>
      </c>
      <c r="N45" s="147">
        <v>114</v>
      </c>
      <c r="O45" s="147">
        <v>338</v>
      </c>
      <c r="P45" s="143">
        <f t="shared" si="0"/>
        <v>5146</v>
      </c>
    </row>
    <row r="46" spans="1:16" x14ac:dyDescent="0.25">
      <c r="A46" s="414"/>
      <c r="B46" s="29" t="s">
        <v>90</v>
      </c>
      <c r="C46" s="146">
        <v>324</v>
      </c>
      <c r="D46" s="133">
        <v>2172</v>
      </c>
      <c r="E46" s="133">
        <v>1039</v>
      </c>
      <c r="F46" s="147">
        <v>705</v>
      </c>
      <c r="G46" s="133">
        <v>1545</v>
      </c>
      <c r="H46" s="147">
        <v>497</v>
      </c>
      <c r="I46" s="147">
        <v>245</v>
      </c>
      <c r="J46" s="147">
        <v>6</v>
      </c>
      <c r="K46" s="147">
        <v>376</v>
      </c>
      <c r="L46" s="147">
        <v>50</v>
      </c>
      <c r="M46" s="147">
        <v>526</v>
      </c>
      <c r="N46" s="147">
        <v>180</v>
      </c>
      <c r="O46" s="147">
        <v>517</v>
      </c>
      <c r="P46" s="143">
        <f t="shared" si="0"/>
        <v>8182</v>
      </c>
    </row>
    <row r="47" spans="1:16" x14ac:dyDescent="0.25">
      <c r="A47" s="414"/>
      <c r="B47" s="29" t="s">
        <v>91</v>
      </c>
      <c r="C47" s="146">
        <v>88</v>
      </c>
      <c r="D47" s="133">
        <v>1454</v>
      </c>
      <c r="E47" s="147">
        <v>714</v>
      </c>
      <c r="F47" s="147">
        <v>319</v>
      </c>
      <c r="G47" s="147">
        <v>742</v>
      </c>
      <c r="H47" s="147">
        <v>225</v>
      </c>
      <c r="I47" s="147">
        <v>186</v>
      </c>
      <c r="J47" s="147">
        <v>4</v>
      </c>
      <c r="K47" s="147">
        <v>146</v>
      </c>
      <c r="L47" s="147">
        <v>21</v>
      </c>
      <c r="M47" s="147">
        <v>261</v>
      </c>
      <c r="N47" s="147">
        <v>95</v>
      </c>
      <c r="O47" s="147">
        <v>279</v>
      </c>
      <c r="P47" s="143">
        <f t="shared" si="0"/>
        <v>4534</v>
      </c>
    </row>
    <row r="48" spans="1:16" x14ac:dyDescent="0.25">
      <c r="A48" s="414"/>
      <c r="B48" s="29" t="s">
        <v>92</v>
      </c>
      <c r="C48" s="146">
        <v>38</v>
      </c>
      <c r="D48" s="147">
        <v>698</v>
      </c>
      <c r="E48" s="147">
        <v>572</v>
      </c>
      <c r="F48" s="147">
        <v>305</v>
      </c>
      <c r="G48" s="147">
        <v>613</v>
      </c>
      <c r="H48" s="147">
        <v>143</v>
      </c>
      <c r="I48" s="147">
        <v>86</v>
      </c>
      <c r="J48" s="147">
        <v>0</v>
      </c>
      <c r="K48" s="147">
        <v>99</v>
      </c>
      <c r="L48" s="147">
        <v>29</v>
      </c>
      <c r="M48" s="147">
        <v>139</v>
      </c>
      <c r="N48" s="147">
        <v>41</v>
      </c>
      <c r="O48" s="147">
        <v>131</v>
      </c>
      <c r="P48" s="143">
        <f t="shared" si="0"/>
        <v>2894</v>
      </c>
    </row>
    <row r="49" spans="1:16" x14ac:dyDescent="0.25">
      <c r="A49" s="414"/>
      <c r="B49" s="29" t="s">
        <v>93</v>
      </c>
      <c r="C49" s="146">
        <v>88</v>
      </c>
      <c r="D49" s="133">
        <v>2695</v>
      </c>
      <c r="E49" s="133">
        <v>1713</v>
      </c>
      <c r="F49" s="147">
        <v>802</v>
      </c>
      <c r="G49" s="133">
        <v>1718</v>
      </c>
      <c r="H49" s="147">
        <v>576</v>
      </c>
      <c r="I49" s="147">
        <v>340</v>
      </c>
      <c r="J49" s="147">
        <v>28</v>
      </c>
      <c r="K49" s="147">
        <v>466</v>
      </c>
      <c r="L49" s="147">
        <v>74</v>
      </c>
      <c r="M49" s="147">
        <v>762</v>
      </c>
      <c r="N49" s="147">
        <v>229</v>
      </c>
      <c r="O49" s="147">
        <v>548</v>
      </c>
      <c r="P49" s="143">
        <f t="shared" si="0"/>
        <v>10039</v>
      </c>
    </row>
    <row r="50" spans="1:16" x14ac:dyDescent="0.25">
      <c r="A50" s="414"/>
      <c r="B50" s="29" t="s">
        <v>94</v>
      </c>
      <c r="C50" s="146">
        <v>330</v>
      </c>
      <c r="D50" s="133">
        <v>2550</v>
      </c>
      <c r="E50" s="133">
        <v>1744</v>
      </c>
      <c r="F50" s="147">
        <v>995</v>
      </c>
      <c r="G50" s="133">
        <v>2197</v>
      </c>
      <c r="H50" s="147">
        <v>729</v>
      </c>
      <c r="I50" s="147">
        <v>344</v>
      </c>
      <c r="J50" s="147">
        <v>23</v>
      </c>
      <c r="K50" s="147">
        <v>394</v>
      </c>
      <c r="L50" s="147">
        <v>38</v>
      </c>
      <c r="M50" s="147">
        <v>700</v>
      </c>
      <c r="N50" s="147">
        <v>165</v>
      </c>
      <c r="O50" s="147">
        <v>585</v>
      </c>
      <c r="P50" s="143">
        <f t="shared" si="0"/>
        <v>10794</v>
      </c>
    </row>
    <row r="51" spans="1:16" x14ac:dyDescent="0.25">
      <c r="A51" s="414"/>
      <c r="B51" s="29" t="s">
        <v>95</v>
      </c>
      <c r="C51" s="146">
        <v>38</v>
      </c>
      <c r="D51" s="147">
        <v>800</v>
      </c>
      <c r="E51" s="133">
        <v>1039</v>
      </c>
      <c r="F51" s="147">
        <v>453</v>
      </c>
      <c r="G51" s="147">
        <v>741</v>
      </c>
      <c r="H51" s="147">
        <v>261</v>
      </c>
      <c r="I51" s="147">
        <v>100</v>
      </c>
      <c r="J51" s="147">
        <v>5</v>
      </c>
      <c r="K51" s="147">
        <v>88</v>
      </c>
      <c r="L51" s="147">
        <v>9</v>
      </c>
      <c r="M51" s="147">
        <v>108</v>
      </c>
      <c r="N51" s="147">
        <v>63</v>
      </c>
      <c r="O51" s="147">
        <v>177</v>
      </c>
      <c r="P51" s="143">
        <f t="shared" si="0"/>
        <v>3882</v>
      </c>
    </row>
    <row r="52" spans="1:16" x14ac:dyDescent="0.25">
      <c r="A52" s="414"/>
      <c r="B52" s="29" t="s">
        <v>96</v>
      </c>
      <c r="C52" s="146">
        <v>344</v>
      </c>
      <c r="D52" s="133">
        <v>2430</v>
      </c>
      <c r="E52" s="133">
        <v>1685</v>
      </c>
      <c r="F52" s="147">
        <v>719</v>
      </c>
      <c r="G52" s="133">
        <v>1364</v>
      </c>
      <c r="H52" s="147">
        <v>487</v>
      </c>
      <c r="I52" s="147">
        <v>320</v>
      </c>
      <c r="J52" s="147">
        <v>22</v>
      </c>
      <c r="K52" s="147">
        <v>290</v>
      </c>
      <c r="L52" s="147">
        <v>23</v>
      </c>
      <c r="M52" s="147">
        <v>480</v>
      </c>
      <c r="N52" s="147">
        <v>139</v>
      </c>
      <c r="O52" s="147">
        <v>529</v>
      </c>
      <c r="P52" s="143">
        <f t="shared" si="0"/>
        <v>8832</v>
      </c>
    </row>
    <row r="53" spans="1:16" x14ac:dyDescent="0.25">
      <c r="A53" s="414"/>
      <c r="B53" s="29" t="s">
        <v>97</v>
      </c>
      <c r="C53" s="146">
        <v>0</v>
      </c>
      <c r="D53" s="147">
        <v>781</v>
      </c>
      <c r="E53" s="147">
        <v>349</v>
      </c>
      <c r="F53" s="147">
        <v>182</v>
      </c>
      <c r="G53" s="147">
        <v>413</v>
      </c>
      <c r="H53" s="147">
        <v>118</v>
      </c>
      <c r="I53" s="147">
        <v>148</v>
      </c>
      <c r="J53" s="147">
        <v>3</v>
      </c>
      <c r="K53" s="147">
        <v>135</v>
      </c>
      <c r="L53" s="147">
        <v>21</v>
      </c>
      <c r="M53" s="147">
        <v>164</v>
      </c>
      <c r="N53" s="147">
        <v>50</v>
      </c>
      <c r="O53" s="147">
        <v>147</v>
      </c>
      <c r="P53" s="143">
        <f t="shared" si="0"/>
        <v>2511</v>
      </c>
    </row>
    <row r="54" spans="1:16" x14ac:dyDescent="0.25">
      <c r="A54" s="414"/>
      <c r="B54" s="29" t="s">
        <v>98</v>
      </c>
      <c r="C54" s="146">
        <v>18</v>
      </c>
      <c r="D54" s="147">
        <v>820</v>
      </c>
      <c r="E54" s="133">
        <v>1232</v>
      </c>
      <c r="F54" s="147">
        <v>515</v>
      </c>
      <c r="G54" s="133">
        <v>1305</v>
      </c>
      <c r="H54" s="147">
        <v>256</v>
      </c>
      <c r="I54" s="147">
        <v>158</v>
      </c>
      <c r="J54" s="147">
        <v>3</v>
      </c>
      <c r="K54" s="147">
        <v>75</v>
      </c>
      <c r="L54" s="147">
        <v>21</v>
      </c>
      <c r="M54" s="147">
        <v>85</v>
      </c>
      <c r="N54" s="147">
        <v>38</v>
      </c>
      <c r="O54" s="147">
        <v>174</v>
      </c>
      <c r="P54" s="143">
        <f t="shared" si="0"/>
        <v>4700</v>
      </c>
    </row>
    <row r="55" spans="1:16" x14ac:dyDescent="0.25">
      <c r="A55" s="414" t="s">
        <v>131</v>
      </c>
      <c r="B55" s="29" t="s">
        <v>99</v>
      </c>
      <c r="C55" s="146">
        <v>162</v>
      </c>
      <c r="D55" s="133">
        <v>3515</v>
      </c>
      <c r="E55" s="133">
        <v>2138</v>
      </c>
      <c r="F55" s="133">
        <v>1563</v>
      </c>
      <c r="G55" s="133">
        <v>3228</v>
      </c>
      <c r="H55" s="133">
        <v>1167</v>
      </c>
      <c r="I55" s="147">
        <v>408</v>
      </c>
      <c r="J55" s="147">
        <v>30</v>
      </c>
      <c r="K55" s="147">
        <v>904</v>
      </c>
      <c r="L55" s="147">
        <v>164</v>
      </c>
      <c r="M55" s="133">
        <v>1157</v>
      </c>
      <c r="N55" s="147">
        <v>333</v>
      </c>
      <c r="O55" s="147">
        <v>938</v>
      </c>
      <c r="P55" s="143">
        <f t="shared" si="0"/>
        <v>15707</v>
      </c>
    </row>
    <row r="56" spans="1:16" x14ac:dyDescent="0.25">
      <c r="A56" s="414"/>
      <c r="B56" s="29" t="s">
        <v>100</v>
      </c>
      <c r="C56" s="146">
        <v>54</v>
      </c>
      <c r="D56" s="133">
        <v>2421</v>
      </c>
      <c r="E56" s="133">
        <v>1448</v>
      </c>
      <c r="F56" s="147">
        <v>877</v>
      </c>
      <c r="G56" s="133">
        <v>1766</v>
      </c>
      <c r="H56" s="147">
        <v>811</v>
      </c>
      <c r="I56" s="147">
        <v>300</v>
      </c>
      <c r="J56" s="147">
        <v>29</v>
      </c>
      <c r="K56" s="147">
        <v>589</v>
      </c>
      <c r="L56" s="147">
        <v>125</v>
      </c>
      <c r="M56" s="147">
        <v>787</v>
      </c>
      <c r="N56" s="147">
        <v>289</v>
      </c>
      <c r="O56" s="147">
        <v>636</v>
      </c>
      <c r="P56" s="143">
        <f t="shared" si="0"/>
        <v>10132</v>
      </c>
    </row>
    <row r="57" spans="1:16" x14ac:dyDescent="0.25">
      <c r="A57" s="414"/>
      <c r="B57" s="29" t="s">
        <v>101</v>
      </c>
      <c r="C57" s="146">
        <v>400</v>
      </c>
      <c r="D57" s="133">
        <v>1289</v>
      </c>
      <c r="E57" s="133">
        <v>992</v>
      </c>
      <c r="F57" s="147">
        <v>616</v>
      </c>
      <c r="G57" s="133">
        <v>1146</v>
      </c>
      <c r="H57" s="147">
        <v>507</v>
      </c>
      <c r="I57" s="147">
        <v>218</v>
      </c>
      <c r="J57" s="147">
        <v>41</v>
      </c>
      <c r="K57" s="147">
        <v>236</v>
      </c>
      <c r="L57" s="147">
        <v>66</v>
      </c>
      <c r="M57" s="147">
        <v>419</v>
      </c>
      <c r="N57" s="147">
        <v>140</v>
      </c>
      <c r="O57" s="147">
        <v>359</v>
      </c>
      <c r="P57" s="143">
        <f t="shared" si="0"/>
        <v>6429</v>
      </c>
    </row>
    <row r="58" spans="1:16" x14ac:dyDescent="0.25">
      <c r="A58" s="414"/>
      <c r="B58" s="29" t="s">
        <v>102</v>
      </c>
      <c r="C58" s="146">
        <v>12</v>
      </c>
      <c r="D58" s="133">
        <v>980</v>
      </c>
      <c r="E58" s="133">
        <v>1140</v>
      </c>
      <c r="F58" s="147">
        <v>701</v>
      </c>
      <c r="G58" s="133">
        <v>1163</v>
      </c>
      <c r="H58" s="147">
        <v>519</v>
      </c>
      <c r="I58" s="147">
        <v>146</v>
      </c>
      <c r="J58" s="147">
        <v>15</v>
      </c>
      <c r="K58" s="147">
        <v>220</v>
      </c>
      <c r="L58" s="147">
        <v>27</v>
      </c>
      <c r="M58" s="147">
        <v>199</v>
      </c>
      <c r="N58" s="147">
        <v>78</v>
      </c>
      <c r="O58" s="147">
        <v>299</v>
      </c>
      <c r="P58" s="143">
        <f t="shared" si="0"/>
        <v>5499</v>
      </c>
    </row>
    <row r="59" spans="1:16" x14ac:dyDescent="0.25">
      <c r="A59" s="414"/>
      <c r="B59" s="29" t="s">
        <v>103</v>
      </c>
      <c r="C59" s="146">
        <v>15</v>
      </c>
      <c r="D59" s="133">
        <v>1453</v>
      </c>
      <c r="E59" s="133">
        <v>2033</v>
      </c>
      <c r="F59" s="147">
        <v>948</v>
      </c>
      <c r="G59" s="133">
        <v>1527</v>
      </c>
      <c r="H59" s="147">
        <v>484</v>
      </c>
      <c r="I59" s="147">
        <v>174</v>
      </c>
      <c r="J59" s="147">
        <v>24</v>
      </c>
      <c r="K59" s="147">
        <v>282</v>
      </c>
      <c r="L59" s="147">
        <v>34</v>
      </c>
      <c r="M59" s="147">
        <v>356</v>
      </c>
      <c r="N59" s="147">
        <v>106</v>
      </c>
      <c r="O59" s="147">
        <v>325</v>
      </c>
      <c r="P59" s="143">
        <f t="shared" si="0"/>
        <v>7761</v>
      </c>
    </row>
    <row r="60" spans="1:16" x14ac:dyDescent="0.25">
      <c r="A60" s="414" t="s">
        <v>132</v>
      </c>
      <c r="B60" s="29" t="s">
        <v>104</v>
      </c>
      <c r="C60" s="146">
        <v>516</v>
      </c>
      <c r="D60" s="133">
        <v>3217</v>
      </c>
      <c r="E60" s="133">
        <v>2229</v>
      </c>
      <c r="F60" s="133">
        <v>1140</v>
      </c>
      <c r="G60" s="133">
        <v>2283</v>
      </c>
      <c r="H60" s="147">
        <v>775</v>
      </c>
      <c r="I60" s="147">
        <v>398</v>
      </c>
      <c r="J60" s="147">
        <v>31</v>
      </c>
      <c r="K60" s="147">
        <v>599</v>
      </c>
      <c r="L60" s="147">
        <v>111</v>
      </c>
      <c r="M60" s="147">
        <v>874</v>
      </c>
      <c r="N60" s="147">
        <v>181</v>
      </c>
      <c r="O60" s="147">
        <v>830</v>
      </c>
      <c r="P60" s="143">
        <f t="shared" si="0"/>
        <v>13184</v>
      </c>
    </row>
    <row r="61" spans="1:16" x14ac:dyDescent="0.25">
      <c r="A61" s="414"/>
      <c r="B61" s="29" t="s">
        <v>105</v>
      </c>
      <c r="C61" s="146">
        <v>57</v>
      </c>
      <c r="D61" s="133">
        <v>2088</v>
      </c>
      <c r="E61" s="133">
        <v>1406</v>
      </c>
      <c r="F61" s="147">
        <v>575</v>
      </c>
      <c r="G61" s="133">
        <v>1327</v>
      </c>
      <c r="H61" s="147">
        <v>354</v>
      </c>
      <c r="I61" s="147">
        <v>252</v>
      </c>
      <c r="J61" s="147">
        <v>13</v>
      </c>
      <c r="K61" s="147">
        <v>326</v>
      </c>
      <c r="L61" s="147">
        <v>26</v>
      </c>
      <c r="M61" s="147">
        <v>395</v>
      </c>
      <c r="N61" s="147">
        <v>120</v>
      </c>
      <c r="O61" s="147">
        <v>452</v>
      </c>
      <c r="P61" s="143">
        <f t="shared" si="0"/>
        <v>7391</v>
      </c>
    </row>
    <row r="62" spans="1:16" x14ac:dyDescent="0.25">
      <c r="A62" s="414"/>
      <c r="B62" s="29" t="s">
        <v>106</v>
      </c>
      <c r="C62" s="146">
        <v>0</v>
      </c>
      <c r="D62" s="147">
        <v>173</v>
      </c>
      <c r="E62" s="147">
        <v>302</v>
      </c>
      <c r="F62" s="147">
        <v>229</v>
      </c>
      <c r="G62" s="147">
        <v>284</v>
      </c>
      <c r="H62" s="147">
        <v>125</v>
      </c>
      <c r="I62" s="147">
        <v>36</v>
      </c>
      <c r="J62" s="147">
        <v>0</v>
      </c>
      <c r="K62" s="147">
        <v>52</v>
      </c>
      <c r="L62" s="147">
        <v>4</v>
      </c>
      <c r="M62" s="147">
        <v>31</v>
      </c>
      <c r="N62" s="147">
        <v>17</v>
      </c>
      <c r="O62" s="147">
        <v>53</v>
      </c>
      <c r="P62" s="143">
        <f t="shared" si="0"/>
        <v>1306</v>
      </c>
    </row>
    <row r="63" spans="1:16" x14ac:dyDescent="0.25">
      <c r="A63" s="415" t="s">
        <v>134</v>
      </c>
      <c r="B63" s="29" t="s">
        <v>107</v>
      </c>
      <c r="C63" s="146">
        <v>1</v>
      </c>
      <c r="D63" s="133">
        <v>1161</v>
      </c>
      <c r="E63" s="147">
        <v>874</v>
      </c>
      <c r="F63" s="147">
        <v>419</v>
      </c>
      <c r="G63" s="147">
        <v>759</v>
      </c>
      <c r="H63" s="147">
        <v>266</v>
      </c>
      <c r="I63" s="147">
        <v>124</v>
      </c>
      <c r="J63" s="147">
        <v>16</v>
      </c>
      <c r="K63" s="147">
        <v>177</v>
      </c>
      <c r="L63" s="147">
        <v>22</v>
      </c>
      <c r="M63" s="147">
        <v>252</v>
      </c>
      <c r="N63" s="147">
        <v>57</v>
      </c>
      <c r="O63" s="147">
        <v>279</v>
      </c>
      <c r="P63" s="143">
        <f t="shared" si="0"/>
        <v>4407</v>
      </c>
    </row>
    <row r="64" spans="1:16" x14ac:dyDescent="0.25">
      <c r="A64" s="415"/>
      <c r="B64" s="29" t="s">
        <v>108</v>
      </c>
      <c r="C64" s="146">
        <v>1</v>
      </c>
      <c r="D64" s="147">
        <v>757</v>
      </c>
      <c r="E64" s="147">
        <v>740</v>
      </c>
      <c r="F64" s="147">
        <v>439</v>
      </c>
      <c r="G64" s="147">
        <v>659</v>
      </c>
      <c r="H64" s="147">
        <v>286</v>
      </c>
      <c r="I64" s="147">
        <v>120</v>
      </c>
      <c r="J64" s="147">
        <v>16</v>
      </c>
      <c r="K64" s="147">
        <v>175</v>
      </c>
      <c r="L64" s="147">
        <v>40</v>
      </c>
      <c r="M64" s="147">
        <v>180</v>
      </c>
      <c r="N64" s="147">
        <v>81</v>
      </c>
      <c r="O64" s="147">
        <v>218</v>
      </c>
      <c r="P64" s="143">
        <f t="shared" si="0"/>
        <v>3712</v>
      </c>
    </row>
    <row r="65" spans="1:16" x14ac:dyDescent="0.25">
      <c r="A65" s="415"/>
      <c r="B65" s="29" t="s">
        <v>109</v>
      </c>
      <c r="C65" s="146">
        <v>15</v>
      </c>
      <c r="D65" s="147">
        <v>401</v>
      </c>
      <c r="E65" s="147">
        <v>350</v>
      </c>
      <c r="F65" s="147">
        <v>238</v>
      </c>
      <c r="G65" s="147">
        <v>267</v>
      </c>
      <c r="H65" s="147">
        <v>107</v>
      </c>
      <c r="I65" s="147">
        <v>62</v>
      </c>
      <c r="J65" s="147">
        <v>6</v>
      </c>
      <c r="K65" s="147">
        <v>67</v>
      </c>
      <c r="L65" s="147">
        <v>8</v>
      </c>
      <c r="M65" s="147">
        <v>105</v>
      </c>
      <c r="N65" s="147">
        <v>20</v>
      </c>
      <c r="O65" s="147">
        <v>141</v>
      </c>
      <c r="P65" s="143">
        <f t="shared" si="0"/>
        <v>1787</v>
      </c>
    </row>
    <row r="66" spans="1:16" x14ac:dyDescent="0.25">
      <c r="A66" s="415"/>
      <c r="B66" s="29" t="s">
        <v>110</v>
      </c>
      <c r="C66" s="146">
        <v>14</v>
      </c>
      <c r="D66" s="147">
        <v>457</v>
      </c>
      <c r="E66" s="147">
        <v>614</v>
      </c>
      <c r="F66" s="147">
        <v>435</v>
      </c>
      <c r="G66" s="147">
        <v>762</v>
      </c>
      <c r="H66" s="147">
        <v>329</v>
      </c>
      <c r="I66" s="147">
        <v>78</v>
      </c>
      <c r="J66" s="147">
        <v>17</v>
      </c>
      <c r="K66" s="147">
        <v>128</v>
      </c>
      <c r="L66" s="147">
        <v>19</v>
      </c>
      <c r="M66" s="147">
        <v>255</v>
      </c>
      <c r="N66" s="147">
        <v>85</v>
      </c>
      <c r="O66" s="147">
        <v>158</v>
      </c>
      <c r="P66" s="143">
        <f t="shared" si="0"/>
        <v>3351</v>
      </c>
    </row>
    <row r="67" spans="1:16" x14ac:dyDescent="0.25">
      <c r="A67" s="415"/>
      <c r="B67" s="29" t="s">
        <v>111</v>
      </c>
      <c r="C67" s="146">
        <v>9</v>
      </c>
      <c r="D67" s="147">
        <v>436</v>
      </c>
      <c r="E67" s="147">
        <v>340</v>
      </c>
      <c r="F67" s="147">
        <v>167</v>
      </c>
      <c r="G67" s="147">
        <v>300</v>
      </c>
      <c r="H67" s="147">
        <v>165</v>
      </c>
      <c r="I67" s="147">
        <v>40</v>
      </c>
      <c r="J67" s="147">
        <v>10</v>
      </c>
      <c r="K67" s="147">
        <v>82</v>
      </c>
      <c r="L67" s="147">
        <v>4</v>
      </c>
      <c r="M67" s="147">
        <v>77</v>
      </c>
      <c r="N67" s="147">
        <v>44</v>
      </c>
      <c r="O67" s="147">
        <v>100</v>
      </c>
      <c r="P67" s="143">
        <f t="shared" si="0"/>
        <v>1774</v>
      </c>
    </row>
    <row r="68" spans="1:16" x14ac:dyDescent="0.25">
      <c r="A68" s="415"/>
      <c r="B68" s="29" t="s">
        <v>112</v>
      </c>
      <c r="C68" s="146">
        <v>2</v>
      </c>
      <c r="D68" s="147">
        <v>469</v>
      </c>
      <c r="E68" s="147">
        <v>454</v>
      </c>
      <c r="F68" s="147">
        <v>192</v>
      </c>
      <c r="G68" s="147">
        <v>425</v>
      </c>
      <c r="H68" s="147">
        <v>132</v>
      </c>
      <c r="I68" s="147">
        <v>86</v>
      </c>
      <c r="J68" s="147">
        <v>3</v>
      </c>
      <c r="K68" s="147">
        <v>146</v>
      </c>
      <c r="L68" s="147">
        <v>17</v>
      </c>
      <c r="M68" s="147">
        <v>157</v>
      </c>
      <c r="N68" s="147">
        <v>35</v>
      </c>
      <c r="O68" s="147">
        <v>122</v>
      </c>
      <c r="P68" s="143">
        <f t="shared" si="0"/>
        <v>2240</v>
      </c>
    </row>
    <row r="69" spans="1:16" x14ac:dyDescent="0.25">
      <c r="A69" s="415"/>
      <c r="B69" s="29" t="s">
        <v>113</v>
      </c>
      <c r="C69" s="146">
        <v>105</v>
      </c>
      <c r="D69" s="147">
        <v>393</v>
      </c>
      <c r="E69" s="147">
        <v>610</v>
      </c>
      <c r="F69" s="147">
        <v>303</v>
      </c>
      <c r="G69" s="147">
        <v>422</v>
      </c>
      <c r="H69" s="147">
        <v>124</v>
      </c>
      <c r="I69" s="147">
        <v>62</v>
      </c>
      <c r="J69" s="147">
        <v>0</v>
      </c>
      <c r="K69" s="147">
        <v>47</v>
      </c>
      <c r="L69" s="147">
        <v>4</v>
      </c>
      <c r="M69" s="147">
        <v>78</v>
      </c>
      <c r="N69" s="147">
        <v>11</v>
      </c>
      <c r="O69" s="147">
        <v>112</v>
      </c>
      <c r="P69" s="143">
        <f t="shared" si="0"/>
        <v>2271</v>
      </c>
    </row>
    <row r="70" spans="1:16" x14ac:dyDescent="0.25">
      <c r="A70" s="415"/>
      <c r="B70" s="29" t="s">
        <v>114</v>
      </c>
      <c r="C70" s="146">
        <v>51</v>
      </c>
      <c r="D70" s="147">
        <v>465</v>
      </c>
      <c r="E70" s="147">
        <v>802</v>
      </c>
      <c r="F70" s="147">
        <v>479</v>
      </c>
      <c r="G70" s="147">
        <v>522</v>
      </c>
      <c r="H70" s="147">
        <v>203</v>
      </c>
      <c r="I70" s="147">
        <v>96</v>
      </c>
      <c r="J70" s="147">
        <v>6</v>
      </c>
      <c r="K70" s="147">
        <v>95</v>
      </c>
      <c r="L70" s="147">
        <v>0</v>
      </c>
      <c r="M70" s="147">
        <v>91</v>
      </c>
      <c r="N70" s="147">
        <v>12</v>
      </c>
      <c r="O70" s="147">
        <v>176</v>
      </c>
      <c r="P70" s="143">
        <f t="shared" si="0"/>
        <v>2998</v>
      </c>
    </row>
    <row r="71" spans="1:16" x14ac:dyDescent="0.25">
      <c r="A71" s="415"/>
      <c r="B71" s="29" t="s">
        <v>115</v>
      </c>
      <c r="C71" s="146">
        <v>9</v>
      </c>
      <c r="D71" s="147">
        <v>368</v>
      </c>
      <c r="E71" s="147">
        <v>552</v>
      </c>
      <c r="F71" s="147">
        <v>292</v>
      </c>
      <c r="G71" s="147">
        <v>400</v>
      </c>
      <c r="H71" s="147">
        <v>126</v>
      </c>
      <c r="I71" s="147">
        <v>82</v>
      </c>
      <c r="J71" s="147">
        <v>6</v>
      </c>
      <c r="K71" s="147">
        <v>67</v>
      </c>
      <c r="L71" s="147">
        <v>0</v>
      </c>
      <c r="M71" s="147">
        <v>70</v>
      </c>
      <c r="N71" s="147">
        <v>24</v>
      </c>
      <c r="O71" s="147">
        <v>125</v>
      </c>
      <c r="P71" s="143">
        <f t="shared" si="0"/>
        <v>2121</v>
      </c>
    </row>
    <row r="72" spans="1:16" x14ac:dyDescent="0.25">
      <c r="A72" s="414" t="s">
        <v>133</v>
      </c>
      <c r="B72" s="29" t="s">
        <v>116</v>
      </c>
      <c r="C72" s="146">
        <v>69</v>
      </c>
      <c r="D72" s="133">
        <v>1842</v>
      </c>
      <c r="E72" s="133">
        <v>1955</v>
      </c>
      <c r="F72" s="147">
        <v>797</v>
      </c>
      <c r="G72" s="133">
        <v>1389</v>
      </c>
      <c r="H72" s="147">
        <v>330</v>
      </c>
      <c r="I72" s="147">
        <v>230</v>
      </c>
      <c r="J72" s="147">
        <v>16</v>
      </c>
      <c r="K72" s="147">
        <v>220</v>
      </c>
      <c r="L72" s="147">
        <v>37</v>
      </c>
      <c r="M72" s="147">
        <v>296</v>
      </c>
      <c r="N72" s="147">
        <v>77</v>
      </c>
      <c r="O72" s="147">
        <v>420</v>
      </c>
      <c r="P72" s="143">
        <f t="shared" si="0"/>
        <v>7678</v>
      </c>
    </row>
    <row r="73" spans="1:16" x14ac:dyDescent="0.25">
      <c r="A73" s="414"/>
      <c r="B73" s="29" t="s">
        <v>117</v>
      </c>
      <c r="C73" s="146">
        <v>1</v>
      </c>
      <c r="D73" s="147">
        <v>596</v>
      </c>
      <c r="E73" s="147">
        <v>680</v>
      </c>
      <c r="F73" s="147">
        <v>321</v>
      </c>
      <c r="G73" s="147">
        <v>610</v>
      </c>
      <c r="H73" s="147">
        <v>133</v>
      </c>
      <c r="I73" s="147">
        <v>88</v>
      </c>
      <c r="J73" s="147">
        <v>7</v>
      </c>
      <c r="K73" s="147">
        <v>65</v>
      </c>
      <c r="L73" s="147">
        <v>0</v>
      </c>
      <c r="M73" s="147">
        <v>90</v>
      </c>
      <c r="N73" s="147">
        <v>19</v>
      </c>
      <c r="O73" s="147">
        <v>145</v>
      </c>
      <c r="P73" s="143">
        <f t="shared" si="0"/>
        <v>2755</v>
      </c>
    </row>
    <row r="74" spans="1:16" x14ac:dyDescent="0.25">
      <c r="A74" s="414"/>
      <c r="B74" s="29" t="s">
        <v>118</v>
      </c>
      <c r="C74" s="146">
        <v>0</v>
      </c>
      <c r="D74" s="147">
        <v>274</v>
      </c>
      <c r="E74" s="147">
        <v>397</v>
      </c>
      <c r="F74" s="147">
        <v>192</v>
      </c>
      <c r="G74" s="147">
        <v>470</v>
      </c>
      <c r="H74" s="147">
        <v>139</v>
      </c>
      <c r="I74" s="147">
        <v>48</v>
      </c>
      <c r="J74" s="147">
        <v>7</v>
      </c>
      <c r="K74" s="147">
        <v>198</v>
      </c>
      <c r="L74" s="147">
        <v>57</v>
      </c>
      <c r="M74" s="147">
        <v>223</v>
      </c>
      <c r="N74" s="147">
        <v>47</v>
      </c>
      <c r="O74" s="147">
        <v>107</v>
      </c>
      <c r="P74" s="143">
        <f t="shared" ref="P74:P77" si="1">SUM(C74:O74)</f>
        <v>2159</v>
      </c>
    </row>
    <row r="75" spans="1:16" x14ac:dyDescent="0.25">
      <c r="A75" s="414"/>
      <c r="B75" s="29" t="s">
        <v>119</v>
      </c>
      <c r="C75" s="146">
        <v>97</v>
      </c>
      <c r="D75" s="147">
        <v>669</v>
      </c>
      <c r="E75" s="147">
        <v>705</v>
      </c>
      <c r="F75" s="147">
        <v>369</v>
      </c>
      <c r="G75" s="147">
        <v>669</v>
      </c>
      <c r="H75" s="147">
        <v>236</v>
      </c>
      <c r="I75" s="147">
        <v>66</v>
      </c>
      <c r="J75" s="147">
        <v>0</v>
      </c>
      <c r="K75" s="147">
        <v>88</v>
      </c>
      <c r="L75" s="147">
        <v>8</v>
      </c>
      <c r="M75" s="147">
        <v>138</v>
      </c>
      <c r="N75" s="147">
        <v>25</v>
      </c>
      <c r="O75" s="147">
        <v>157</v>
      </c>
      <c r="P75" s="143">
        <f t="shared" si="1"/>
        <v>3227</v>
      </c>
    </row>
    <row r="76" spans="1:16" x14ac:dyDescent="0.25">
      <c r="A76" s="414"/>
      <c r="B76" s="29" t="s">
        <v>120</v>
      </c>
      <c r="C76" s="146">
        <v>0</v>
      </c>
      <c r="D76" s="147">
        <v>891</v>
      </c>
      <c r="E76" s="133">
        <v>1178</v>
      </c>
      <c r="F76" s="147">
        <v>618</v>
      </c>
      <c r="G76" s="133">
        <v>1027</v>
      </c>
      <c r="H76" s="147">
        <v>269</v>
      </c>
      <c r="I76" s="147">
        <v>161</v>
      </c>
      <c r="J76" s="147">
        <v>8</v>
      </c>
      <c r="K76" s="147">
        <v>144</v>
      </c>
      <c r="L76" s="147">
        <v>8</v>
      </c>
      <c r="M76" s="147">
        <v>179</v>
      </c>
      <c r="N76" s="147">
        <v>54</v>
      </c>
      <c r="O76" s="147">
        <v>214</v>
      </c>
      <c r="P76" s="143">
        <f t="shared" si="1"/>
        <v>4751</v>
      </c>
    </row>
    <row r="77" spans="1:16" x14ac:dyDescent="0.25">
      <c r="A77" s="414"/>
      <c r="B77" s="29" t="s">
        <v>121</v>
      </c>
      <c r="C77" s="146">
        <v>88</v>
      </c>
      <c r="D77" s="147">
        <v>136</v>
      </c>
      <c r="E77" s="147">
        <v>200</v>
      </c>
      <c r="F77" s="147">
        <v>124</v>
      </c>
      <c r="G77" s="147">
        <v>151</v>
      </c>
      <c r="H77" s="147">
        <v>62</v>
      </c>
      <c r="I77" s="147">
        <v>28</v>
      </c>
      <c r="J77" s="147">
        <v>3</v>
      </c>
      <c r="K77" s="147">
        <v>3</v>
      </c>
      <c r="L77" s="147">
        <v>0</v>
      </c>
      <c r="M77" s="147">
        <v>28</v>
      </c>
      <c r="N77" s="147">
        <v>14</v>
      </c>
      <c r="O77" s="147">
        <v>37</v>
      </c>
      <c r="P77" s="143">
        <f t="shared" si="1"/>
        <v>874</v>
      </c>
    </row>
    <row r="78" spans="1:16" x14ac:dyDescent="0.25">
      <c r="B78" s="174" t="s">
        <v>122</v>
      </c>
      <c r="C78" s="139">
        <f>SUM(C9:C77)</f>
        <v>6319</v>
      </c>
      <c r="D78" s="151">
        <f t="shared" ref="D78:P78" si="2">SUM(D9:D77)</f>
        <v>86744</v>
      </c>
      <c r="E78" s="151">
        <f t="shared" si="2"/>
        <v>69898</v>
      </c>
      <c r="F78" s="151">
        <f t="shared" si="2"/>
        <v>35617</v>
      </c>
      <c r="G78" s="151">
        <f t="shared" si="2"/>
        <v>66953</v>
      </c>
      <c r="H78" s="151">
        <f t="shared" si="2"/>
        <v>22173</v>
      </c>
      <c r="I78" s="151">
        <f t="shared" si="2"/>
        <v>13073</v>
      </c>
      <c r="J78" s="151">
        <f t="shared" si="2"/>
        <v>745</v>
      </c>
      <c r="K78" s="151">
        <f t="shared" si="2"/>
        <v>12883</v>
      </c>
      <c r="L78" s="151">
        <f t="shared" si="2"/>
        <v>1963</v>
      </c>
      <c r="M78" s="151">
        <f t="shared" si="2"/>
        <v>18421</v>
      </c>
      <c r="N78" s="151">
        <f t="shared" si="2"/>
        <v>5786</v>
      </c>
      <c r="O78" s="151">
        <f t="shared" si="2"/>
        <v>19859</v>
      </c>
      <c r="P78" s="137">
        <f t="shared" si="2"/>
        <v>360434</v>
      </c>
    </row>
    <row r="79" spans="1:16" x14ac:dyDescent="0.25">
      <c r="P79" s="62"/>
    </row>
  </sheetData>
  <mergeCells count="26">
    <mergeCell ref="B7:B8"/>
    <mergeCell ref="A7:A8"/>
    <mergeCell ref="P7:P8"/>
    <mergeCell ref="C7:C8"/>
    <mergeCell ref="D7:D8"/>
    <mergeCell ref="E7:E8"/>
    <mergeCell ref="F7:F8"/>
    <mergeCell ref="G7:G8"/>
    <mergeCell ref="H7:H8"/>
    <mergeCell ref="O7:O8"/>
    <mergeCell ref="I7:I8"/>
    <mergeCell ref="J7:J8"/>
    <mergeCell ref="K7:K8"/>
    <mergeCell ref="L7:L8"/>
    <mergeCell ref="M7:M8"/>
    <mergeCell ref="N7:N8"/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opLeftCell="D1" workbookViewId="0">
      <selection activeCell="G16" sqref="G16"/>
    </sheetView>
  </sheetViews>
  <sheetFormatPr baseColWidth="10" defaultRowHeight="15" x14ac:dyDescent="0.25"/>
  <cols>
    <col min="1" max="1" width="15.7109375" customWidth="1"/>
    <col min="2" max="2" width="30.7109375" customWidth="1"/>
    <col min="3" max="3" width="13.85546875" style="291" customWidth="1"/>
    <col min="4" max="5" width="15" style="291" customWidth="1"/>
    <col min="6" max="6" width="13.7109375" style="291" customWidth="1"/>
    <col min="7" max="7" width="19.42578125" style="291" customWidth="1"/>
    <col min="8" max="8" width="22.140625" customWidth="1"/>
    <col min="9" max="9" width="21.42578125" customWidth="1"/>
    <col min="10" max="11" width="22.42578125" customWidth="1"/>
    <col min="12" max="12" width="20" customWidth="1"/>
    <col min="13" max="13" width="17.5703125" customWidth="1"/>
    <col min="14" max="14" width="17.42578125" customWidth="1"/>
  </cols>
  <sheetData>
    <row r="1" spans="1:16" s="294" customFormat="1" ht="27" customHeight="1" x14ac:dyDescent="0.4">
      <c r="A1" s="293"/>
      <c r="B1" s="297" t="s">
        <v>135</v>
      </c>
      <c r="C1" s="295"/>
      <c r="D1" s="293"/>
      <c r="E1" s="293"/>
      <c r="F1" s="293"/>
      <c r="G1" s="293"/>
      <c r="H1" s="296"/>
      <c r="I1" s="295"/>
      <c r="J1" s="293"/>
      <c r="K1" s="293"/>
      <c r="L1" s="293"/>
      <c r="M1" s="293"/>
      <c r="N1" s="298"/>
      <c r="O1" s="298"/>
      <c r="P1" s="303"/>
    </row>
    <row r="3" spans="1:16" ht="15.75" x14ac:dyDescent="0.25">
      <c r="A3" s="2" t="s">
        <v>310</v>
      </c>
      <c r="B3" s="2"/>
    </row>
    <row r="4" spans="1:16" ht="15.75" x14ac:dyDescent="0.25">
      <c r="A4" s="2"/>
      <c r="B4" s="2"/>
    </row>
    <row r="5" spans="1:16" ht="15.75" x14ac:dyDescent="0.25">
      <c r="A5" s="2" t="s">
        <v>255</v>
      </c>
      <c r="B5" s="2"/>
    </row>
    <row r="6" spans="1:16" s="132" customFormat="1" ht="15.75" x14ac:dyDescent="0.25">
      <c r="A6" s="2"/>
      <c r="B6" s="2"/>
      <c r="C6" s="291"/>
      <c r="D6" s="291"/>
      <c r="E6" s="291"/>
      <c r="F6" s="291"/>
      <c r="G6" s="291"/>
    </row>
    <row r="7" spans="1:16" x14ac:dyDescent="0.25">
      <c r="A7" s="471" t="s">
        <v>124</v>
      </c>
      <c r="B7" s="471" t="s">
        <v>123</v>
      </c>
      <c r="C7" s="506" t="s">
        <v>291</v>
      </c>
      <c r="D7" s="506" t="s">
        <v>223</v>
      </c>
      <c r="E7" s="506" t="s">
        <v>224</v>
      </c>
      <c r="F7" s="506" t="s">
        <v>225</v>
      </c>
      <c r="G7" s="506" t="s">
        <v>226</v>
      </c>
      <c r="H7" s="506" t="s">
        <v>227</v>
      </c>
      <c r="I7" s="506" t="s">
        <v>228</v>
      </c>
      <c r="J7" s="506" t="s">
        <v>229</v>
      </c>
      <c r="K7" s="506" t="s">
        <v>230</v>
      </c>
      <c r="L7" s="506" t="s">
        <v>231</v>
      </c>
      <c r="M7" s="506" t="s">
        <v>232</v>
      </c>
      <c r="N7" s="506" t="s">
        <v>289</v>
      </c>
      <c r="O7" s="506" t="s">
        <v>6</v>
      </c>
    </row>
    <row r="8" spans="1:16" ht="144" customHeight="1" x14ac:dyDescent="0.25">
      <c r="A8" s="471"/>
      <c r="B8" s="471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</row>
    <row r="9" spans="1:16" x14ac:dyDescent="0.25">
      <c r="A9" s="414" t="s">
        <v>125</v>
      </c>
      <c r="B9" s="299" t="s">
        <v>53</v>
      </c>
      <c r="C9" s="306">
        <v>2291</v>
      </c>
      <c r="D9" s="307">
        <v>375</v>
      </c>
      <c r="E9" s="307">
        <v>121</v>
      </c>
      <c r="F9" s="307">
        <v>195</v>
      </c>
      <c r="G9" s="221">
        <v>47</v>
      </c>
      <c r="H9" s="307">
        <v>170</v>
      </c>
      <c r="I9" s="147">
        <v>4</v>
      </c>
      <c r="J9" s="147">
        <v>49</v>
      </c>
      <c r="K9" s="147">
        <v>6</v>
      </c>
      <c r="L9" s="147">
        <v>107</v>
      </c>
      <c r="M9" s="147">
        <v>33</v>
      </c>
      <c r="N9" s="147">
        <v>191</v>
      </c>
      <c r="O9" s="143">
        <f>SUM(C9:N9)</f>
        <v>3589</v>
      </c>
    </row>
    <row r="10" spans="1:16" x14ac:dyDescent="0.25">
      <c r="A10" s="414"/>
      <c r="B10" s="299" t="s">
        <v>54</v>
      </c>
      <c r="C10" s="306">
        <v>5943</v>
      </c>
      <c r="D10" s="306">
        <v>959</v>
      </c>
      <c r="E10" s="306">
        <v>357</v>
      </c>
      <c r="F10" s="306">
        <v>666</v>
      </c>
      <c r="G10" s="306">
        <v>209</v>
      </c>
      <c r="H10" s="307">
        <v>512</v>
      </c>
      <c r="I10" s="147">
        <v>10</v>
      </c>
      <c r="J10" s="147">
        <v>221</v>
      </c>
      <c r="K10" s="147">
        <v>24</v>
      </c>
      <c r="L10" s="147">
        <v>419</v>
      </c>
      <c r="M10" s="147">
        <v>95</v>
      </c>
      <c r="N10" s="147">
        <v>460</v>
      </c>
      <c r="O10" s="351">
        <f t="shared" ref="O10:O73" si="0">SUM(C10:N10)</f>
        <v>9875</v>
      </c>
    </row>
    <row r="11" spans="1:16" x14ac:dyDescent="0.25">
      <c r="A11" s="414"/>
      <c r="B11" s="299" t="s">
        <v>55</v>
      </c>
      <c r="C11" s="306">
        <v>4542</v>
      </c>
      <c r="D11" s="306">
        <v>1106</v>
      </c>
      <c r="E11" s="306">
        <v>364</v>
      </c>
      <c r="F11" s="306">
        <v>707</v>
      </c>
      <c r="G11" s="306">
        <v>195</v>
      </c>
      <c r="H11" s="307">
        <v>305</v>
      </c>
      <c r="I11" s="147">
        <v>9</v>
      </c>
      <c r="J11" s="147">
        <v>147</v>
      </c>
      <c r="K11" s="147">
        <v>23</v>
      </c>
      <c r="L11" s="147">
        <v>385</v>
      </c>
      <c r="M11" s="147">
        <v>75</v>
      </c>
      <c r="N11" s="147">
        <v>472</v>
      </c>
      <c r="O11" s="351">
        <f t="shared" si="0"/>
        <v>8330</v>
      </c>
    </row>
    <row r="12" spans="1:16" x14ac:dyDescent="0.25">
      <c r="A12" s="414"/>
      <c r="B12" s="299" t="s">
        <v>56</v>
      </c>
      <c r="C12" s="306">
        <v>3240</v>
      </c>
      <c r="D12" s="306">
        <v>691</v>
      </c>
      <c r="E12" s="307">
        <v>202</v>
      </c>
      <c r="F12" s="306">
        <v>453</v>
      </c>
      <c r="G12" s="307">
        <v>127</v>
      </c>
      <c r="H12" s="307">
        <v>308</v>
      </c>
      <c r="I12" s="147">
        <v>8</v>
      </c>
      <c r="J12" s="147">
        <v>97</v>
      </c>
      <c r="K12" s="147">
        <v>13</v>
      </c>
      <c r="L12" s="147">
        <v>210</v>
      </c>
      <c r="M12" s="147">
        <v>40</v>
      </c>
      <c r="N12" s="147">
        <v>265</v>
      </c>
      <c r="O12" s="351">
        <f t="shared" si="0"/>
        <v>5654</v>
      </c>
    </row>
    <row r="13" spans="1:16" x14ac:dyDescent="0.25">
      <c r="A13" s="414"/>
      <c r="B13" s="299" t="s">
        <v>57</v>
      </c>
      <c r="C13" s="306">
        <v>3294</v>
      </c>
      <c r="D13" s="306">
        <v>1229</v>
      </c>
      <c r="E13" s="307">
        <v>289</v>
      </c>
      <c r="F13" s="306">
        <v>500</v>
      </c>
      <c r="G13" s="307">
        <v>131</v>
      </c>
      <c r="H13" s="307">
        <v>582</v>
      </c>
      <c r="I13" s="147">
        <v>4</v>
      </c>
      <c r="J13" s="147">
        <v>78</v>
      </c>
      <c r="K13" s="147">
        <v>4</v>
      </c>
      <c r="L13" s="147">
        <v>151</v>
      </c>
      <c r="M13" s="147">
        <v>24</v>
      </c>
      <c r="N13" s="147">
        <v>278</v>
      </c>
      <c r="O13" s="351">
        <f t="shared" si="0"/>
        <v>6564</v>
      </c>
    </row>
    <row r="14" spans="1:16" x14ac:dyDescent="0.25">
      <c r="A14" s="414"/>
      <c r="B14" s="299" t="s">
        <v>58</v>
      </c>
      <c r="C14" s="306">
        <v>1864</v>
      </c>
      <c r="D14" s="306">
        <v>512</v>
      </c>
      <c r="E14" s="307">
        <v>144</v>
      </c>
      <c r="F14" s="306">
        <v>293</v>
      </c>
      <c r="G14" s="307">
        <v>73</v>
      </c>
      <c r="H14" s="307">
        <v>133</v>
      </c>
      <c r="I14" s="147">
        <v>1</v>
      </c>
      <c r="J14" s="147">
        <v>64</v>
      </c>
      <c r="K14" s="147">
        <v>8</v>
      </c>
      <c r="L14" s="147">
        <v>139</v>
      </c>
      <c r="M14" s="147">
        <v>42</v>
      </c>
      <c r="N14" s="147">
        <v>174</v>
      </c>
      <c r="O14" s="351">
        <f t="shared" si="0"/>
        <v>3447</v>
      </c>
    </row>
    <row r="15" spans="1:16" x14ac:dyDescent="0.25">
      <c r="A15" s="414" t="s">
        <v>126</v>
      </c>
      <c r="B15" s="299" t="s">
        <v>59</v>
      </c>
      <c r="C15" s="306">
        <v>1192</v>
      </c>
      <c r="D15" s="307">
        <v>375</v>
      </c>
      <c r="E15" s="307">
        <v>98</v>
      </c>
      <c r="F15" s="307">
        <v>141</v>
      </c>
      <c r="G15" s="307">
        <v>42</v>
      </c>
      <c r="H15" s="307">
        <v>76</v>
      </c>
      <c r="I15" s="147">
        <v>0</v>
      </c>
      <c r="J15" s="147">
        <v>39</v>
      </c>
      <c r="K15" s="147">
        <v>4</v>
      </c>
      <c r="L15" s="147">
        <v>85</v>
      </c>
      <c r="M15" s="147">
        <v>17</v>
      </c>
      <c r="N15" s="147">
        <v>101</v>
      </c>
      <c r="O15" s="351">
        <f t="shared" si="0"/>
        <v>2170</v>
      </c>
    </row>
    <row r="16" spans="1:16" x14ac:dyDescent="0.25">
      <c r="A16" s="414"/>
      <c r="B16" s="299" t="s">
        <v>60</v>
      </c>
      <c r="C16" s="307">
        <v>854</v>
      </c>
      <c r="D16" s="306">
        <v>519</v>
      </c>
      <c r="E16" s="307">
        <v>161</v>
      </c>
      <c r="F16" s="307">
        <v>245</v>
      </c>
      <c r="G16" s="307">
        <v>87</v>
      </c>
      <c r="H16" s="307">
        <v>47</v>
      </c>
      <c r="I16" s="147">
        <v>0</v>
      </c>
      <c r="J16" s="147">
        <v>21</v>
      </c>
      <c r="K16" s="147">
        <v>0</v>
      </c>
      <c r="L16" s="147">
        <v>76</v>
      </c>
      <c r="M16" s="147">
        <v>15</v>
      </c>
      <c r="N16" s="147">
        <v>74</v>
      </c>
      <c r="O16" s="351">
        <f t="shared" si="0"/>
        <v>2099</v>
      </c>
    </row>
    <row r="17" spans="1:15" x14ac:dyDescent="0.25">
      <c r="A17" s="414"/>
      <c r="B17" s="299" t="s">
        <v>61</v>
      </c>
      <c r="C17" s="306">
        <v>1302</v>
      </c>
      <c r="D17" s="306">
        <v>532</v>
      </c>
      <c r="E17" s="307">
        <v>160</v>
      </c>
      <c r="F17" s="306">
        <v>296</v>
      </c>
      <c r="G17" s="307">
        <v>73</v>
      </c>
      <c r="H17" s="307">
        <v>77</v>
      </c>
      <c r="I17" s="147">
        <v>5</v>
      </c>
      <c r="J17" s="147">
        <v>65</v>
      </c>
      <c r="K17" s="147">
        <v>10</v>
      </c>
      <c r="L17" s="147">
        <v>95</v>
      </c>
      <c r="M17" s="147">
        <v>36</v>
      </c>
      <c r="N17" s="147">
        <v>148</v>
      </c>
      <c r="O17" s="351">
        <f t="shared" si="0"/>
        <v>2799</v>
      </c>
    </row>
    <row r="18" spans="1:15" x14ac:dyDescent="0.25">
      <c r="A18" s="414"/>
      <c r="B18" s="299" t="s">
        <v>62</v>
      </c>
      <c r="C18" s="306">
        <v>1294</v>
      </c>
      <c r="D18" s="307">
        <v>501</v>
      </c>
      <c r="E18" s="307">
        <v>105</v>
      </c>
      <c r="F18" s="307">
        <v>216</v>
      </c>
      <c r="G18" s="307">
        <v>49</v>
      </c>
      <c r="H18" s="307">
        <v>100</v>
      </c>
      <c r="I18" s="147">
        <v>4</v>
      </c>
      <c r="J18" s="147">
        <v>39</v>
      </c>
      <c r="K18" s="147">
        <v>3</v>
      </c>
      <c r="L18" s="147">
        <v>75</v>
      </c>
      <c r="M18" s="147">
        <v>16</v>
      </c>
      <c r="N18" s="147">
        <v>104</v>
      </c>
      <c r="O18" s="351">
        <f t="shared" si="0"/>
        <v>2506</v>
      </c>
    </row>
    <row r="19" spans="1:15" x14ac:dyDescent="0.25">
      <c r="A19" s="414"/>
      <c r="B19" s="299" t="s">
        <v>63</v>
      </c>
      <c r="C19" s="306">
        <v>1735</v>
      </c>
      <c r="D19" s="307">
        <v>360</v>
      </c>
      <c r="E19" s="307">
        <v>142</v>
      </c>
      <c r="F19" s="307">
        <v>223</v>
      </c>
      <c r="G19" s="307">
        <v>62</v>
      </c>
      <c r="H19" s="307">
        <v>137</v>
      </c>
      <c r="I19" s="147">
        <v>4</v>
      </c>
      <c r="J19" s="147">
        <v>67</v>
      </c>
      <c r="K19" s="147">
        <v>10</v>
      </c>
      <c r="L19" s="147">
        <v>130</v>
      </c>
      <c r="M19" s="147">
        <v>33</v>
      </c>
      <c r="N19" s="147">
        <v>153</v>
      </c>
      <c r="O19" s="351">
        <f t="shared" si="0"/>
        <v>3056</v>
      </c>
    </row>
    <row r="20" spans="1:15" x14ac:dyDescent="0.25">
      <c r="A20" s="414"/>
      <c r="B20" s="299" t="s">
        <v>64</v>
      </c>
      <c r="C20" s="307">
        <v>947</v>
      </c>
      <c r="D20" s="307">
        <v>428</v>
      </c>
      <c r="E20" s="307">
        <v>117</v>
      </c>
      <c r="F20" s="307">
        <v>201</v>
      </c>
      <c r="G20" s="307">
        <v>39</v>
      </c>
      <c r="H20" s="307">
        <v>97</v>
      </c>
      <c r="I20" s="147">
        <v>3</v>
      </c>
      <c r="J20" s="147">
        <v>36</v>
      </c>
      <c r="K20" s="147">
        <v>0</v>
      </c>
      <c r="L20" s="147">
        <v>52</v>
      </c>
      <c r="M20" s="147">
        <v>11</v>
      </c>
      <c r="N20" s="147">
        <v>83</v>
      </c>
      <c r="O20" s="351">
        <f t="shared" si="0"/>
        <v>2014</v>
      </c>
    </row>
    <row r="21" spans="1:15" x14ac:dyDescent="0.25">
      <c r="A21" s="414"/>
      <c r="B21" s="299" t="s">
        <v>65</v>
      </c>
      <c r="C21" s="307">
        <v>20</v>
      </c>
      <c r="D21" s="307">
        <v>9</v>
      </c>
      <c r="E21" s="307">
        <v>0</v>
      </c>
      <c r="F21" s="307">
        <v>1</v>
      </c>
      <c r="G21" s="307">
        <v>0</v>
      </c>
      <c r="H21" s="307">
        <v>1</v>
      </c>
      <c r="I21" s="147">
        <v>0</v>
      </c>
      <c r="J21" s="147">
        <v>1</v>
      </c>
      <c r="K21" s="147">
        <v>0</v>
      </c>
      <c r="L21" s="147">
        <v>1</v>
      </c>
      <c r="M21" s="147">
        <v>0</v>
      </c>
      <c r="N21" s="147">
        <v>0</v>
      </c>
      <c r="O21" s="351">
        <f t="shared" si="0"/>
        <v>33</v>
      </c>
    </row>
    <row r="22" spans="1:15" x14ac:dyDescent="0.25">
      <c r="A22" s="415" t="s">
        <v>127</v>
      </c>
      <c r="B22" s="299" t="s">
        <v>66</v>
      </c>
      <c r="C22" s="306">
        <v>2353</v>
      </c>
      <c r="D22" s="306">
        <v>1070</v>
      </c>
      <c r="E22" s="306">
        <v>315</v>
      </c>
      <c r="F22" s="306">
        <v>470</v>
      </c>
      <c r="G22" s="307">
        <v>110</v>
      </c>
      <c r="H22" s="307">
        <v>161</v>
      </c>
      <c r="I22" s="147">
        <v>5</v>
      </c>
      <c r="J22" s="147">
        <v>80</v>
      </c>
      <c r="K22" s="147">
        <v>6</v>
      </c>
      <c r="L22" s="147">
        <v>191</v>
      </c>
      <c r="M22" s="147">
        <v>33</v>
      </c>
      <c r="N22" s="147">
        <v>229</v>
      </c>
      <c r="O22" s="351">
        <f t="shared" si="0"/>
        <v>5023</v>
      </c>
    </row>
    <row r="23" spans="1:15" x14ac:dyDescent="0.25">
      <c r="A23" s="415"/>
      <c r="B23" s="299" t="s">
        <v>67</v>
      </c>
      <c r="C23" s="306">
        <v>1292</v>
      </c>
      <c r="D23" s="306">
        <v>790</v>
      </c>
      <c r="E23" s="307">
        <v>243</v>
      </c>
      <c r="F23" s="306">
        <v>336</v>
      </c>
      <c r="G23" s="307">
        <v>88</v>
      </c>
      <c r="H23" s="307">
        <v>94</v>
      </c>
      <c r="I23" s="147">
        <v>5</v>
      </c>
      <c r="J23" s="147">
        <v>41</v>
      </c>
      <c r="K23" s="147">
        <v>15</v>
      </c>
      <c r="L23" s="147">
        <v>89</v>
      </c>
      <c r="M23" s="147">
        <v>33</v>
      </c>
      <c r="N23" s="147">
        <v>176</v>
      </c>
      <c r="O23" s="351">
        <f t="shared" si="0"/>
        <v>3202</v>
      </c>
    </row>
    <row r="24" spans="1:15" x14ac:dyDescent="0.25">
      <c r="A24" s="415"/>
      <c r="B24" s="299" t="s">
        <v>68</v>
      </c>
      <c r="C24" s="307">
        <v>861</v>
      </c>
      <c r="D24" s="306">
        <v>762</v>
      </c>
      <c r="E24" s="307">
        <v>197</v>
      </c>
      <c r="F24" s="307">
        <v>236</v>
      </c>
      <c r="G24" s="307">
        <v>45</v>
      </c>
      <c r="H24" s="307">
        <v>66</v>
      </c>
      <c r="I24" s="147">
        <v>1</v>
      </c>
      <c r="J24" s="147">
        <v>26</v>
      </c>
      <c r="K24" s="147">
        <v>4</v>
      </c>
      <c r="L24" s="147">
        <v>42</v>
      </c>
      <c r="M24" s="147">
        <v>12</v>
      </c>
      <c r="N24" s="147">
        <v>93</v>
      </c>
      <c r="O24" s="351">
        <f t="shared" si="0"/>
        <v>2345</v>
      </c>
    </row>
    <row r="25" spans="1:15" x14ac:dyDescent="0.25">
      <c r="A25" s="415"/>
      <c r="B25" s="299" t="s">
        <v>69</v>
      </c>
      <c r="C25" s="306">
        <v>1379</v>
      </c>
      <c r="D25" s="306">
        <v>855</v>
      </c>
      <c r="E25" s="307">
        <v>211</v>
      </c>
      <c r="F25" s="306">
        <v>349</v>
      </c>
      <c r="G25" s="307">
        <v>82</v>
      </c>
      <c r="H25" s="307">
        <v>87</v>
      </c>
      <c r="I25" s="147">
        <v>6</v>
      </c>
      <c r="J25" s="147">
        <v>63</v>
      </c>
      <c r="K25" s="147">
        <v>1</v>
      </c>
      <c r="L25" s="147">
        <v>112</v>
      </c>
      <c r="M25" s="147">
        <v>27</v>
      </c>
      <c r="N25" s="147">
        <v>158</v>
      </c>
      <c r="O25" s="351">
        <f t="shared" si="0"/>
        <v>3330</v>
      </c>
    </row>
    <row r="26" spans="1:15" x14ac:dyDescent="0.25">
      <c r="A26" s="415"/>
      <c r="B26" s="299" t="s">
        <v>70</v>
      </c>
      <c r="C26" s="307">
        <v>503</v>
      </c>
      <c r="D26" s="307">
        <v>434</v>
      </c>
      <c r="E26" s="307">
        <v>133</v>
      </c>
      <c r="F26" s="307">
        <v>180</v>
      </c>
      <c r="G26" s="307">
        <v>29</v>
      </c>
      <c r="H26" s="307">
        <v>36</v>
      </c>
      <c r="I26" s="147">
        <v>1</v>
      </c>
      <c r="J26" s="147">
        <v>16</v>
      </c>
      <c r="K26" s="147">
        <v>0</v>
      </c>
      <c r="L26" s="147">
        <v>36</v>
      </c>
      <c r="M26" s="147">
        <v>6</v>
      </c>
      <c r="N26" s="147">
        <v>55</v>
      </c>
      <c r="O26" s="351">
        <f t="shared" si="0"/>
        <v>1429</v>
      </c>
    </row>
    <row r="27" spans="1:15" x14ac:dyDescent="0.25">
      <c r="A27" s="415"/>
      <c r="B27" s="299" t="s">
        <v>71</v>
      </c>
      <c r="C27" s="307">
        <v>864</v>
      </c>
      <c r="D27" s="306">
        <v>727</v>
      </c>
      <c r="E27" s="307">
        <v>167</v>
      </c>
      <c r="F27" s="307">
        <v>203</v>
      </c>
      <c r="G27" s="307">
        <v>57</v>
      </c>
      <c r="H27" s="307">
        <v>47</v>
      </c>
      <c r="I27" s="147">
        <v>5</v>
      </c>
      <c r="J27" s="147">
        <v>36</v>
      </c>
      <c r="K27" s="147">
        <v>2</v>
      </c>
      <c r="L27" s="147">
        <v>40</v>
      </c>
      <c r="M27" s="147">
        <v>5</v>
      </c>
      <c r="N27" s="147">
        <v>95</v>
      </c>
      <c r="O27" s="351">
        <f t="shared" si="0"/>
        <v>2248</v>
      </c>
    </row>
    <row r="28" spans="1:15" x14ac:dyDescent="0.25">
      <c r="A28" s="415"/>
      <c r="B28" s="299" t="s">
        <v>72</v>
      </c>
      <c r="C28" s="307">
        <v>326</v>
      </c>
      <c r="D28" s="307">
        <v>340</v>
      </c>
      <c r="E28" s="307">
        <v>91</v>
      </c>
      <c r="F28" s="307">
        <v>147</v>
      </c>
      <c r="G28" s="307">
        <v>24</v>
      </c>
      <c r="H28" s="307">
        <v>27</v>
      </c>
      <c r="I28" s="147">
        <v>1</v>
      </c>
      <c r="J28" s="147">
        <v>9</v>
      </c>
      <c r="K28" s="147">
        <v>0</v>
      </c>
      <c r="L28" s="147">
        <v>22</v>
      </c>
      <c r="M28" s="147">
        <v>8</v>
      </c>
      <c r="N28" s="147">
        <v>61</v>
      </c>
      <c r="O28" s="351">
        <f t="shared" si="0"/>
        <v>1056</v>
      </c>
    </row>
    <row r="29" spans="1:15" x14ac:dyDescent="0.25">
      <c r="A29" s="414" t="s">
        <v>128</v>
      </c>
      <c r="B29" s="299" t="s">
        <v>73</v>
      </c>
      <c r="C29" s="306">
        <v>2316</v>
      </c>
      <c r="D29" s="306">
        <v>816</v>
      </c>
      <c r="E29" s="307">
        <v>240</v>
      </c>
      <c r="F29" s="306">
        <v>455</v>
      </c>
      <c r="G29" s="307">
        <v>118</v>
      </c>
      <c r="H29" s="307">
        <v>191</v>
      </c>
      <c r="I29" s="147">
        <v>6</v>
      </c>
      <c r="J29" s="147">
        <v>85</v>
      </c>
      <c r="K29" s="147">
        <v>10</v>
      </c>
      <c r="L29" s="147">
        <v>206</v>
      </c>
      <c r="M29" s="147">
        <v>48</v>
      </c>
      <c r="N29" s="147">
        <v>264</v>
      </c>
      <c r="O29" s="351">
        <f t="shared" si="0"/>
        <v>4755</v>
      </c>
    </row>
    <row r="30" spans="1:15" x14ac:dyDescent="0.25">
      <c r="A30" s="414"/>
      <c r="B30" s="299" t="s">
        <v>74</v>
      </c>
      <c r="C30" s="307">
        <v>799</v>
      </c>
      <c r="D30" s="307">
        <v>390</v>
      </c>
      <c r="E30" s="307">
        <v>162</v>
      </c>
      <c r="F30" s="307">
        <v>178</v>
      </c>
      <c r="G30" s="307">
        <v>50</v>
      </c>
      <c r="H30" s="307">
        <v>32</v>
      </c>
      <c r="I30" s="147">
        <v>3</v>
      </c>
      <c r="J30" s="147">
        <v>12</v>
      </c>
      <c r="K30" s="147">
        <v>2</v>
      </c>
      <c r="L30" s="147">
        <v>53</v>
      </c>
      <c r="M30" s="147">
        <v>13</v>
      </c>
      <c r="N30" s="147">
        <v>76</v>
      </c>
      <c r="O30" s="351">
        <f t="shared" si="0"/>
        <v>1770</v>
      </c>
    </row>
    <row r="31" spans="1:15" x14ac:dyDescent="0.25">
      <c r="A31" s="414"/>
      <c r="B31" s="299" t="s">
        <v>75</v>
      </c>
      <c r="C31" s="307">
        <v>826</v>
      </c>
      <c r="D31" s="307">
        <v>413</v>
      </c>
      <c r="E31" s="307">
        <v>144</v>
      </c>
      <c r="F31" s="307">
        <v>206</v>
      </c>
      <c r="G31" s="307">
        <v>68</v>
      </c>
      <c r="H31" s="307">
        <v>61</v>
      </c>
      <c r="I31" s="147">
        <v>1</v>
      </c>
      <c r="J31" s="147">
        <v>34</v>
      </c>
      <c r="K31" s="147">
        <v>2</v>
      </c>
      <c r="L31" s="147">
        <v>69</v>
      </c>
      <c r="M31" s="147">
        <v>17</v>
      </c>
      <c r="N31" s="147">
        <v>99</v>
      </c>
      <c r="O31" s="351">
        <f t="shared" si="0"/>
        <v>1940</v>
      </c>
    </row>
    <row r="32" spans="1:15" x14ac:dyDescent="0.25">
      <c r="A32" s="414"/>
      <c r="B32" s="299" t="s">
        <v>76</v>
      </c>
      <c r="C32" s="307">
        <v>441</v>
      </c>
      <c r="D32" s="307">
        <v>363</v>
      </c>
      <c r="E32" s="307">
        <v>162</v>
      </c>
      <c r="F32" s="307">
        <v>168</v>
      </c>
      <c r="G32" s="307">
        <v>38</v>
      </c>
      <c r="H32" s="307">
        <v>41</v>
      </c>
      <c r="I32" s="147">
        <v>1</v>
      </c>
      <c r="J32" s="147">
        <v>17</v>
      </c>
      <c r="K32" s="147">
        <v>2</v>
      </c>
      <c r="L32" s="147">
        <v>34</v>
      </c>
      <c r="M32" s="147">
        <v>3</v>
      </c>
      <c r="N32" s="147">
        <v>63</v>
      </c>
      <c r="O32" s="351">
        <f t="shared" si="0"/>
        <v>1333</v>
      </c>
    </row>
    <row r="33" spans="1:15" x14ac:dyDescent="0.25">
      <c r="A33" s="414"/>
      <c r="B33" s="299" t="s">
        <v>77</v>
      </c>
      <c r="C33" s="307">
        <v>195</v>
      </c>
      <c r="D33" s="307">
        <v>124</v>
      </c>
      <c r="E33" s="307">
        <v>56</v>
      </c>
      <c r="F33" s="307">
        <v>59</v>
      </c>
      <c r="G33" s="307">
        <v>13</v>
      </c>
      <c r="H33" s="307">
        <v>14</v>
      </c>
      <c r="I33" s="147">
        <v>1</v>
      </c>
      <c r="J33" s="147">
        <v>7</v>
      </c>
      <c r="K33" s="147">
        <v>0</v>
      </c>
      <c r="L33" s="147">
        <v>12</v>
      </c>
      <c r="M33" s="147">
        <v>4</v>
      </c>
      <c r="N33" s="147">
        <v>21</v>
      </c>
      <c r="O33" s="351">
        <f t="shared" si="0"/>
        <v>506</v>
      </c>
    </row>
    <row r="34" spans="1:15" x14ac:dyDescent="0.25">
      <c r="A34" s="414"/>
      <c r="B34" s="299" t="s">
        <v>78</v>
      </c>
      <c r="C34" s="307">
        <v>64</v>
      </c>
      <c r="D34" s="307">
        <v>26</v>
      </c>
      <c r="E34" s="307">
        <v>8</v>
      </c>
      <c r="F34" s="307">
        <v>3</v>
      </c>
      <c r="G34" s="307">
        <v>3</v>
      </c>
      <c r="H34" s="307">
        <v>2</v>
      </c>
      <c r="I34" s="147">
        <v>0</v>
      </c>
      <c r="J34" s="147">
        <v>0</v>
      </c>
      <c r="K34" s="147">
        <v>0</v>
      </c>
      <c r="L34" s="147">
        <v>4</v>
      </c>
      <c r="M34" s="147">
        <v>0</v>
      </c>
      <c r="N34" s="147">
        <v>8</v>
      </c>
      <c r="O34" s="351">
        <f t="shared" si="0"/>
        <v>118</v>
      </c>
    </row>
    <row r="35" spans="1:15" x14ac:dyDescent="0.25">
      <c r="A35" s="414"/>
      <c r="B35" s="299" t="s">
        <v>79</v>
      </c>
      <c r="C35" s="307">
        <v>645</v>
      </c>
      <c r="D35" s="307">
        <v>466</v>
      </c>
      <c r="E35" s="307">
        <v>153</v>
      </c>
      <c r="F35" s="307">
        <v>233</v>
      </c>
      <c r="G35" s="307">
        <v>64</v>
      </c>
      <c r="H35" s="307">
        <v>43</v>
      </c>
      <c r="I35" s="147">
        <v>1</v>
      </c>
      <c r="J35" s="147">
        <v>32</v>
      </c>
      <c r="K35" s="147">
        <v>6</v>
      </c>
      <c r="L35" s="147">
        <v>58</v>
      </c>
      <c r="M35" s="147">
        <v>17</v>
      </c>
      <c r="N35" s="147">
        <v>105</v>
      </c>
      <c r="O35" s="351">
        <f t="shared" si="0"/>
        <v>1823</v>
      </c>
    </row>
    <row r="36" spans="1:15" x14ac:dyDescent="0.25">
      <c r="A36" s="414"/>
      <c r="B36" s="299" t="s">
        <v>80</v>
      </c>
      <c r="C36" s="307">
        <v>771</v>
      </c>
      <c r="D36" s="306">
        <v>523</v>
      </c>
      <c r="E36" s="307">
        <v>176</v>
      </c>
      <c r="F36" s="306">
        <v>333</v>
      </c>
      <c r="G36" s="307">
        <v>103</v>
      </c>
      <c r="H36" s="307">
        <v>55</v>
      </c>
      <c r="I36" s="147">
        <v>1</v>
      </c>
      <c r="J36" s="147">
        <v>62</v>
      </c>
      <c r="K36" s="147">
        <v>6</v>
      </c>
      <c r="L36" s="147">
        <v>129</v>
      </c>
      <c r="M36" s="147">
        <v>40</v>
      </c>
      <c r="N36" s="147">
        <v>127</v>
      </c>
      <c r="O36" s="351">
        <f t="shared" si="0"/>
        <v>2326</v>
      </c>
    </row>
    <row r="37" spans="1:15" x14ac:dyDescent="0.25">
      <c r="A37" s="414"/>
      <c r="B37" s="299" t="s">
        <v>81</v>
      </c>
      <c r="C37" s="307">
        <v>118</v>
      </c>
      <c r="D37" s="307">
        <v>67</v>
      </c>
      <c r="E37" s="307">
        <v>22</v>
      </c>
      <c r="F37" s="307">
        <v>18</v>
      </c>
      <c r="G37" s="307">
        <v>7</v>
      </c>
      <c r="H37" s="307">
        <v>10</v>
      </c>
      <c r="I37" s="147">
        <v>0</v>
      </c>
      <c r="J37" s="147">
        <v>3</v>
      </c>
      <c r="K37" s="147">
        <v>0</v>
      </c>
      <c r="L37" s="147">
        <v>4</v>
      </c>
      <c r="M37" s="147">
        <v>2</v>
      </c>
      <c r="N37" s="147">
        <v>11</v>
      </c>
      <c r="O37" s="351">
        <f t="shared" si="0"/>
        <v>262</v>
      </c>
    </row>
    <row r="38" spans="1:15" x14ac:dyDescent="0.25">
      <c r="A38" s="414" t="s">
        <v>129</v>
      </c>
      <c r="B38" s="299" t="s">
        <v>82</v>
      </c>
      <c r="C38" s="306">
        <v>1358</v>
      </c>
      <c r="D38" s="306">
        <v>851</v>
      </c>
      <c r="E38" s="307">
        <v>235</v>
      </c>
      <c r="F38" s="306">
        <v>387</v>
      </c>
      <c r="G38" s="307">
        <v>80</v>
      </c>
      <c r="H38" s="307">
        <v>129</v>
      </c>
      <c r="I38" s="147">
        <v>5</v>
      </c>
      <c r="J38" s="147">
        <v>43</v>
      </c>
      <c r="K38" s="147">
        <v>4</v>
      </c>
      <c r="L38" s="147">
        <v>104</v>
      </c>
      <c r="M38" s="147">
        <v>19</v>
      </c>
      <c r="N38" s="147">
        <v>146</v>
      </c>
      <c r="O38" s="351">
        <f t="shared" si="0"/>
        <v>3361</v>
      </c>
    </row>
    <row r="39" spans="1:15" x14ac:dyDescent="0.25">
      <c r="A39" s="414"/>
      <c r="B39" s="299" t="s">
        <v>83</v>
      </c>
      <c r="C39" s="307">
        <v>341</v>
      </c>
      <c r="D39" s="307">
        <v>226</v>
      </c>
      <c r="E39" s="307">
        <v>73</v>
      </c>
      <c r="F39" s="307">
        <v>104</v>
      </c>
      <c r="G39" s="307">
        <v>32</v>
      </c>
      <c r="H39" s="307">
        <v>26</v>
      </c>
      <c r="I39" s="147">
        <v>1</v>
      </c>
      <c r="J39" s="147">
        <v>8</v>
      </c>
      <c r="K39" s="147">
        <v>3</v>
      </c>
      <c r="L39" s="147">
        <v>31</v>
      </c>
      <c r="M39" s="147">
        <v>4</v>
      </c>
      <c r="N39" s="147">
        <v>38</v>
      </c>
      <c r="O39" s="351">
        <f t="shared" si="0"/>
        <v>887</v>
      </c>
    </row>
    <row r="40" spans="1:15" x14ac:dyDescent="0.25">
      <c r="A40" s="414"/>
      <c r="B40" s="299" t="s">
        <v>84</v>
      </c>
      <c r="C40" s="307">
        <v>936</v>
      </c>
      <c r="D40" s="306">
        <v>503</v>
      </c>
      <c r="E40" s="307">
        <v>160</v>
      </c>
      <c r="F40" s="307">
        <v>189</v>
      </c>
      <c r="G40" s="307">
        <v>37</v>
      </c>
      <c r="H40" s="307">
        <v>58</v>
      </c>
      <c r="I40" s="147">
        <v>4</v>
      </c>
      <c r="J40" s="147">
        <v>30</v>
      </c>
      <c r="K40" s="147">
        <v>0</v>
      </c>
      <c r="L40" s="147">
        <v>53</v>
      </c>
      <c r="M40" s="147">
        <v>9</v>
      </c>
      <c r="N40" s="147">
        <v>88</v>
      </c>
      <c r="O40" s="351">
        <f t="shared" si="0"/>
        <v>2067</v>
      </c>
    </row>
    <row r="41" spans="1:15" x14ac:dyDescent="0.25">
      <c r="A41" s="414"/>
      <c r="B41" s="299" t="s">
        <v>85</v>
      </c>
      <c r="C41" s="307">
        <v>672</v>
      </c>
      <c r="D41" s="307">
        <v>449</v>
      </c>
      <c r="E41" s="307">
        <v>120</v>
      </c>
      <c r="F41" s="307">
        <v>197</v>
      </c>
      <c r="G41" s="307">
        <v>44</v>
      </c>
      <c r="H41" s="307">
        <v>50</v>
      </c>
      <c r="I41" s="147">
        <v>2</v>
      </c>
      <c r="J41" s="147">
        <v>30</v>
      </c>
      <c r="K41" s="147">
        <v>2</v>
      </c>
      <c r="L41" s="147">
        <v>96</v>
      </c>
      <c r="M41" s="147">
        <v>24</v>
      </c>
      <c r="N41" s="147">
        <v>100</v>
      </c>
      <c r="O41" s="351">
        <f t="shared" si="0"/>
        <v>1786</v>
      </c>
    </row>
    <row r="42" spans="1:15" x14ac:dyDescent="0.25">
      <c r="A42" s="414"/>
      <c r="B42" s="299" t="s">
        <v>86</v>
      </c>
      <c r="C42" s="307">
        <v>403</v>
      </c>
      <c r="D42" s="307">
        <v>278</v>
      </c>
      <c r="E42" s="307">
        <v>82</v>
      </c>
      <c r="F42" s="307">
        <v>120</v>
      </c>
      <c r="G42" s="307">
        <v>24</v>
      </c>
      <c r="H42" s="307">
        <v>34</v>
      </c>
      <c r="I42" s="147">
        <v>2</v>
      </c>
      <c r="J42" s="147">
        <v>14</v>
      </c>
      <c r="K42" s="147">
        <v>1</v>
      </c>
      <c r="L42" s="147">
        <v>24</v>
      </c>
      <c r="M42" s="147">
        <v>10</v>
      </c>
      <c r="N42" s="147">
        <v>47</v>
      </c>
      <c r="O42" s="351">
        <f t="shared" si="0"/>
        <v>1039</v>
      </c>
    </row>
    <row r="43" spans="1:15" x14ac:dyDescent="0.25">
      <c r="A43" s="414"/>
      <c r="B43" s="299" t="s">
        <v>87</v>
      </c>
      <c r="C43" s="307">
        <v>433</v>
      </c>
      <c r="D43" s="307">
        <v>328</v>
      </c>
      <c r="E43" s="307">
        <v>71</v>
      </c>
      <c r="F43" s="307">
        <v>108</v>
      </c>
      <c r="G43" s="307">
        <v>27</v>
      </c>
      <c r="H43" s="307">
        <v>25</v>
      </c>
      <c r="I43" s="147">
        <v>3</v>
      </c>
      <c r="J43" s="147">
        <v>15</v>
      </c>
      <c r="K43" s="147">
        <v>1</v>
      </c>
      <c r="L43" s="147">
        <v>24</v>
      </c>
      <c r="M43" s="147">
        <v>5</v>
      </c>
      <c r="N43" s="147">
        <v>49</v>
      </c>
      <c r="O43" s="351">
        <f t="shared" si="0"/>
        <v>1089</v>
      </c>
    </row>
    <row r="44" spans="1:15" x14ac:dyDescent="0.25">
      <c r="A44" s="414"/>
      <c r="B44" s="299" t="s">
        <v>88</v>
      </c>
      <c r="C44" s="307">
        <v>81</v>
      </c>
      <c r="D44" s="307">
        <v>80</v>
      </c>
      <c r="E44" s="307">
        <v>20</v>
      </c>
      <c r="F44" s="307">
        <v>27</v>
      </c>
      <c r="G44" s="307">
        <v>5</v>
      </c>
      <c r="H44" s="307">
        <v>7</v>
      </c>
      <c r="I44" s="147">
        <v>1</v>
      </c>
      <c r="J44" s="147">
        <v>1</v>
      </c>
      <c r="K44" s="147">
        <v>0</v>
      </c>
      <c r="L44" s="147">
        <v>5</v>
      </c>
      <c r="M44" s="147">
        <v>1</v>
      </c>
      <c r="N44" s="147">
        <v>11</v>
      </c>
      <c r="O44" s="351">
        <f t="shared" si="0"/>
        <v>239</v>
      </c>
    </row>
    <row r="45" spans="1:15" x14ac:dyDescent="0.25">
      <c r="A45" s="414" t="s">
        <v>130</v>
      </c>
      <c r="B45" s="299" t="s">
        <v>89</v>
      </c>
      <c r="C45" s="306">
        <v>1398</v>
      </c>
      <c r="D45" s="307">
        <v>356</v>
      </c>
      <c r="E45" s="307">
        <v>127</v>
      </c>
      <c r="F45" s="306">
        <v>266</v>
      </c>
      <c r="G45" s="307">
        <v>72</v>
      </c>
      <c r="H45" s="307">
        <v>81</v>
      </c>
      <c r="I45" s="147">
        <v>2</v>
      </c>
      <c r="J45" s="147">
        <v>50</v>
      </c>
      <c r="K45" s="147">
        <v>4</v>
      </c>
      <c r="L45" s="147">
        <v>115</v>
      </c>
      <c r="M45" s="147">
        <v>31</v>
      </c>
      <c r="N45" s="147">
        <v>153</v>
      </c>
      <c r="O45" s="351">
        <f t="shared" si="0"/>
        <v>2655</v>
      </c>
    </row>
    <row r="46" spans="1:15" x14ac:dyDescent="0.25">
      <c r="A46" s="414"/>
      <c r="B46" s="299" t="s">
        <v>90</v>
      </c>
      <c r="C46" s="306">
        <v>2172</v>
      </c>
      <c r="D46" s="306">
        <v>519</v>
      </c>
      <c r="E46" s="307">
        <v>207</v>
      </c>
      <c r="F46" s="306">
        <v>383</v>
      </c>
      <c r="G46" s="307">
        <v>97</v>
      </c>
      <c r="H46" s="307">
        <v>122</v>
      </c>
      <c r="I46" s="147">
        <v>2</v>
      </c>
      <c r="J46" s="147">
        <v>93</v>
      </c>
      <c r="K46" s="147">
        <v>10</v>
      </c>
      <c r="L46" s="147">
        <v>201</v>
      </c>
      <c r="M46" s="147">
        <v>52</v>
      </c>
      <c r="N46" s="147">
        <v>245</v>
      </c>
      <c r="O46" s="351">
        <f t="shared" si="0"/>
        <v>4103</v>
      </c>
    </row>
    <row r="47" spans="1:15" x14ac:dyDescent="0.25">
      <c r="A47" s="414"/>
      <c r="B47" s="299" t="s">
        <v>91</v>
      </c>
      <c r="C47" s="306">
        <v>1454</v>
      </c>
      <c r="D47" s="307">
        <v>357</v>
      </c>
      <c r="E47" s="307">
        <v>96</v>
      </c>
      <c r="F47" s="307">
        <v>194</v>
      </c>
      <c r="G47" s="307">
        <v>46</v>
      </c>
      <c r="H47" s="307">
        <v>93</v>
      </c>
      <c r="I47" s="147">
        <v>1</v>
      </c>
      <c r="J47" s="147">
        <v>41</v>
      </c>
      <c r="K47" s="147">
        <v>4</v>
      </c>
      <c r="L47" s="147">
        <v>106</v>
      </c>
      <c r="M47" s="147">
        <v>26</v>
      </c>
      <c r="N47" s="147">
        <v>129</v>
      </c>
      <c r="O47" s="351">
        <f t="shared" si="0"/>
        <v>2547</v>
      </c>
    </row>
    <row r="48" spans="1:15" x14ac:dyDescent="0.25">
      <c r="A48" s="414"/>
      <c r="B48" s="299" t="s">
        <v>92</v>
      </c>
      <c r="C48" s="307">
        <v>698</v>
      </c>
      <c r="D48" s="307">
        <v>286</v>
      </c>
      <c r="E48" s="307">
        <v>93</v>
      </c>
      <c r="F48" s="307">
        <v>169</v>
      </c>
      <c r="G48" s="307">
        <v>29</v>
      </c>
      <c r="H48" s="307">
        <v>43</v>
      </c>
      <c r="I48" s="147">
        <v>0</v>
      </c>
      <c r="J48" s="147">
        <v>27</v>
      </c>
      <c r="K48" s="147">
        <v>6</v>
      </c>
      <c r="L48" s="147">
        <v>47</v>
      </c>
      <c r="M48" s="147">
        <v>11</v>
      </c>
      <c r="N48" s="147">
        <v>62</v>
      </c>
      <c r="O48" s="351">
        <f t="shared" si="0"/>
        <v>1471</v>
      </c>
    </row>
    <row r="49" spans="1:15" x14ac:dyDescent="0.25">
      <c r="A49" s="414"/>
      <c r="B49" s="299" t="s">
        <v>93</v>
      </c>
      <c r="C49" s="306">
        <v>2695</v>
      </c>
      <c r="D49" s="306">
        <v>856</v>
      </c>
      <c r="E49" s="307">
        <v>244</v>
      </c>
      <c r="F49" s="306">
        <v>448</v>
      </c>
      <c r="G49" s="307">
        <v>117</v>
      </c>
      <c r="H49" s="307">
        <v>170</v>
      </c>
      <c r="I49" s="147">
        <v>9</v>
      </c>
      <c r="J49" s="147">
        <v>127</v>
      </c>
      <c r="K49" s="147">
        <v>16</v>
      </c>
      <c r="L49" s="147">
        <v>302</v>
      </c>
      <c r="M49" s="147">
        <v>60</v>
      </c>
      <c r="N49" s="147">
        <v>255</v>
      </c>
      <c r="O49" s="351">
        <f t="shared" si="0"/>
        <v>5299</v>
      </c>
    </row>
    <row r="50" spans="1:15" x14ac:dyDescent="0.25">
      <c r="A50" s="414"/>
      <c r="B50" s="299" t="s">
        <v>94</v>
      </c>
      <c r="C50" s="306">
        <v>2550</v>
      </c>
      <c r="D50" s="306">
        <v>872</v>
      </c>
      <c r="E50" s="307">
        <v>298</v>
      </c>
      <c r="F50" s="306">
        <v>559</v>
      </c>
      <c r="G50" s="307">
        <v>147</v>
      </c>
      <c r="H50" s="307">
        <v>172</v>
      </c>
      <c r="I50" s="147">
        <v>7</v>
      </c>
      <c r="J50" s="147">
        <v>99</v>
      </c>
      <c r="K50" s="147">
        <v>9</v>
      </c>
      <c r="L50" s="147">
        <v>271</v>
      </c>
      <c r="M50" s="147">
        <v>46</v>
      </c>
      <c r="N50" s="147">
        <v>266</v>
      </c>
      <c r="O50" s="351">
        <f t="shared" si="0"/>
        <v>5296</v>
      </c>
    </row>
    <row r="51" spans="1:15" x14ac:dyDescent="0.25">
      <c r="A51" s="414"/>
      <c r="B51" s="299" t="s">
        <v>95</v>
      </c>
      <c r="C51" s="307">
        <v>800</v>
      </c>
      <c r="D51" s="306">
        <v>520</v>
      </c>
      <c r="E51" s="307">
        <v>138</v>
      </c>
      <c r="F51" s="307">
        <v>195</v>
      </c>
      <c r="G51" s="307">
        <v>55</v>
      </c>
      <c r="H51" s="307">
        <v>50</v>
      </c>
      <c r="I51" s="147">
        <v>2</v>
      </c>
      <c r="J51" s="147">
        <v>25</v>
      </c>
      <c r="K51" s="147">
        <v>2</v>
      </c>
      <c r="L51" s="147">
        <v>43</v>
      </c>
      <c r="M51" s="147">
        <v>18</v>
      </c>
      <c r="N51" s="147">
        <v>85</v>
      </c>
      <c r="O51" s="351">
        <f t="shared" si="0"/>
        <v>1933</v>
      </c>
    </row>
    <row r="52" spans="1:15" x14ac:dyDescent="0.25">
      <c r="A52" s="414"/>
      <c r="B52" s="299" t="s">
        <v>96</v>
      </c>
      <c r="C52" s="306">
        <v>2430</v>
      </c>
      <c r="D52" s="306">
        <v>843</v>
      </c>
      <c r="E52" s="307">
        <v>217</v>
      </c>
      <c r="F52" s="306">
        <v>366</v>
      </c>
      <c r="G52" s="307">
        <v>105</v>
      </c>
      <c r="H52" s="307">
        <v>160</v>
      </c>
      <c r="I52" s="147">
        <v>7</v>
      </c>
      <c r="J52" s="147">
        <v>82</v>
      </c>
      <c r="K52" s="147">
        <v>5</v>
      </c>
      <c r="L52" s="147">
        <v>198</v>
      </c>
      <c r="M52" s="147">
        <v>39</v>
      </c>
      <c r="N52" s="147">
        <v>244</v>
      </c>
      <c r="O52" s="351">
        <f t="shared" si="0"/>
        <v>4696</v>
      </c>
    </row>
    <row r="53" spans="1:15" x14ac:dyDescent="0.25">
      <c r="A53" s="414"/>
      <c r="B53" s="299" t="s">
        <v>97</v>
      </c>
      <c r="C53" s="307">
        <v>781</v>
      </c>
      <c r="D53" s="307">
        <v>174</v>
      </c>
      <c r="E53" s="307">
        <v>55</v>
      </c>
      <c r="F53" s="307">
        <v>110</v>
      </c>
      <c r="G53" s="307">
        <v>25</v>
      </c>
      <c r="H53" s="307">
        <v>74</v>
      </c>
      <c r="I53" s="147">
        <v>1</v>
      </c>
      <c r="J53" s="147">
        <v>34</v>
      </c>
      <c r="K53" s="147">
        <v>4</v>
      </c>
      <c r="L53" s="147">
        <v>74</v>
      </c>
      <c r="M53" s="147">
        <v>15</v>
      </c>
      <c r="N53" s="147">
        <v>68</v>
      </c>
      <c r="O53" s="351">
        <f t="shared" si="0"/>
        <v>1415</v>
      </c>
    </row>
    <row r="54" spans="1:15" x14ac:dyDescent="0.25">
      <c r="A54" s="414"/>
      <c r="B54" s="299" t="s">
        <v>98</v>
      </c>
      <c r="C54" s="307">
        <v>820</v>
      </c>
      <c r="D54" s="306">
        <v>616</v>
      </c>
      <c r="E54" s="307">
        <v>157</v>
      </c>
      <c r="F54" s="306">
        <v>353</v>
      </c>
      <c r="G54" s="307">
        <v>55</v>
      </c>
      <c r="H54" s="307">
        <v>79</v>
      </c>
      <c r="I54" s="147">
        <v>1</v>
      </c>
      <c r="J54" s="147">
        <v>22</v>
      </c>
      <c r="K54" s="147">
        <v>5</v>
      </c>
      <c r="L54" s="147">
        <v>38</v>
      </c>
      <c r="M54" s="147">
        <v>11</v>
      </c>
      <c r="N54" s="147">
        <v>79</v>
      </c>
      <c r="O54" s="351">
        <f t="shared" si="0"/>
        <v>2236</v>
      </c>
    </row>
    <row r="55" spans="1:15" x14ac:dyDescent="0.25">
      <c r="A55" s="414" t="s">
        <v>131</v>
      </c>
      <c r="B55" s="299" t="s">
        <v>99</v>
      </c>
      <c r="C55" s="306">
        <v>3515</v>
      </c>
      <c r="D55" s="306">
        <v>1069</v>
      </c>
      <c r="E55" s="306">
        <v>466</v>
      </c>
      <c r="F55" s="306">
        <v>799</v>
      </c>
      <c r="G55" s="306">
        <v>230</v>
      </c>
      <c r="H55" s="307">
        <v>204</v>
      </c>
      <c r="I55" s="147">
        <v>9</v>
      </c>
      <c r="J55" s="147">
        <v>209</v>
      </c>
      <c r="K55" s="147">
        <v>30</v>
      </c>
      <c r="L55" s="147">
        <v>422</v>
      </c>
      <c r="M55" s="147">
        <v>86</v>
      </c>
      <c r="N55" s="147">
        <v>423</v>
      </c>
      <c r="O55" s="351">
        <f t="shared" si="0"/>
        <v>7462</v>
      </c>
    </row>
    <row r="56" spans="1:15" x14ac:dyDescent="0.25">
      <c r="A56" s="414"/>
      <c r="B56" s="299" t="s">
        <v>100</v>
      </c>
      <c r="C56" s="306">
        <v>2421</v>
      </c>
      <c r="D56" s="306">
        <v>724</v>
      </c>
      <c r="E56" s="307">
        <v>261</v>
      </c>
      <c r="F56" s="306">
        <v>433</v>
      </c>
      <c r="G56" s="307">
        <v>160</v>
      </c>
      <c r="H56" s="307">
        <v>150</v>
      </c>
      <c r="I56" s="147">
        <v>8</v>
      </c>
      <c r="J56" s="147">
        <v>139</v>
      </c>
      <c r="K56" s="147">
        <v>24</v>
      </c>
      <c r="L56" s="147">
        <v>290</v>
      </c>
      <c r="M56" s="147">
        <v>73</v>
      </c>
      <c r="N56" s="147">
        <v>295</v>
      </c>
      <c r="O56" s="351">
        <f t="shared" si="0"/>
        <v>4978</v>
      </c>
    </row>
    <row r="57" spans="1:15" x14ac:dyDescent="0.25">
      <c r="A57" s="414"/>
      <c r="B57" s="299" t="s">
        <v>101</v>
      </c>
      <c r="C57" s="306">
        <v>1289</v>
      </c>
      <c r="D57" s="306">
        <v>496</v>
      </c>
      <c r="E57" s="307">
        <v>181</v>
      </c>
      <c r="F57" s="306">
        <v>293</v>
      </c>
      <c r="G57" s="307">
        <v>104</v>
      </c>
      <c r="H57" s="307">
        <v>109</v>
      </c>
      <c r="I57" s="147">
        <v>12</v>
      </c>
      <c r="J57" s="147">
        <v>65</v>
      </c>
      <c r="K57" s="147">
        <v>14</v>
      </c>
      <c r="L57" s="147">
        <v>158</v>
      </c>
      <c r="M57" s="147">
        <v>34</v>
      </c>
      <c r="N57" s="147">
        <v>162</v>
      </c>
      <c r="O57" s="351">
        <f t="shared" si="0"/>
        <v>2917</v>
      </c>
    </row>
    <row r="58" spans="1:15" x14ac:dyDescent="0.25">
      <c r="A58" s="414"/>
      <c r="B58" s="299" t="s">
        <v>102</v>
      </c>
      <c r="C58" s="306">
        <v>980</v>
      </c>
      <c r="D58" s="306">
        <v>569</v>
      </c>
      <c r="E58" s="307">
        <v>215</v>
      </c>
      <c r="F58" s="306">
        <v>302</v>
      </c>
      <c r="G58" s="307">
        <v>110</v>
      </c>
      <c r="H58" s="307">
        <v>73</v>
      </c>
      <c r="I58" s="147">
        <v>5</v>
      </c>
      <c r="J58" s="147">
        <v>62</v>
      </c>
      <c r="K58" s="147">
        <v>5</v>
      </c>
      <c r="L58" s="147">
        <v>79</v>
      </c>
      <c r="M58" s="147">
        <v>23</v>
      </c>
      <c r="N58" s="147">
        <v>138</v>
      </c>
      <c r="O58" s="351">
        <f t="shared" si="0"/>
        <v>2561</v>
      </c>
    </row>
    <row r="59" spans="1:15" x14ac:dyDescent="0.25">
      <c r="A59" s="414"/>
      <c r="B59" s="299" t="s">
        <v>103</v>
      </c>
      <c r="C59" s="306">
        <v>1453</v>
      </c>
      <c r="D59" s="306">
        <v>1016</v>
      </c>
      <c r="E59" s="307">
        <v>287</v>
      </c>
      <c r="F59" s="306">
        <v>402</v>
      </c>
      <c r="G59" s="307">
        <v>103</v>
      </c>
      <c r="H59" s="307">
        <v>87</v>
      </c>
      <c r="I59" s="147">
        <v>7</v>
      </c>
      <c r="J59" s="147">
        <v>73</v>
      </c>
      <c r="K59" s="147">
        <v>8</v>
      </c>
      <c r="L59" s="147">
        <v>135</v>
      </c>
      <c r="M59" s="147">
        <v>30</v>
      </c>
      <c r="N59" s="147">
        <v>151</v>
      </c>
      <c r="O59" s="351">
        <f t="shared" si="0"/>
        <v>3752</v>
      </c>
    </row>
    <row r="60" spans="1:15" x14ac:dyDescent="0.25">
      <c r="A60" s="414" t="s">
        <v>132</v>
      </c>
      <c r="B60" s="299" t="s">
        <v>104</v>
      </c>
      <c r="C60" s="306">
        <v>3217</v>
      </c>
      <c r="D60" s="306">
        <v>1115</v>
      </c>
      <c r="E60" s="306">
        <v>344</v>
      </c>
      <c r="F60" s="306">
        <v>598</v>
      </c>
      <c r="G60" s="307">
        <v>156</v>
      </c>
      <c r="H60" s="307">
        <v>198</v>
      </c>
      <c r="I60" s="147">
        <v>10</v>
      </c>
      <c r="J60" s="147">
        <v>158</v>
      </c>
      <c r="K60" s="147">
        <v>21</v>
      </c>
      <c r="L60" s="147">
        <v>336</v>
      </c>
      <c r="M60" s="147">
        <v>48</v>
      </c>
      <c r="N60" s="147">
        <v>382</v>
      </c>
      <c r="O60" s="351">
        <f t="shared" si="0"/>
        <v>6583</v>
      </c>
    </row>
    <row r="61" spans="1:15" x14ac:dyDescent="0.25">
      <c r="A61" s="414"/>
      <c r="B61" s="299" t="s">
        <v>105</v>
      </c>
      <c r="C61" s="306">
        <v>2088</v>
      </c>
      <c r="D61" s="306">
        <v>703</v>
      </c>
      <c r="E61" s="307">
        <v>177</v>
      </c>
      <c r="F61" s="306">
        <v>361</v>
      </c>
      <c r="G61" s="307">
        <v>74</v>
      </c>
      <c r="H61" s="307">
        <v>126</v>
      </c>
      <c r="I61" s="147">
        <v>4</v>
      </c>
      <c r="J61" s="147">
        <v>88</v>
      </c>
      <c r="K61" s="147">
        <v>5</v>
      </c>
      <c r="L61" s="147">
        <v>154</v>
      </c>
      <c r="M61" s="147">
        <v>35</v>
      </c>
      <c r="N61" s="147">
        <v>213</v>
      </c>
      <c r="O61" s="351">
        <f t="shared" si="0"/>
        <v>4028</v>
      </c>
    </row>
    <row r="62" spans="1:15" x14ac:dyDescent="0.25">
      <c r="A62" s="414"/>
      <c r="B62" s="299" t="s">
        <v>106</v>
      </c>
      <c r="C62" s="307">
        <v>173</v>
      </c>
      <c r="D62" s="307">
        <v>151</v>
      </c>
      <c r="E62" s="307">
        <v>68</v>
      </c>
      <c r="F62" s="307">
        <v>78</v>
      </c>
      <c r="G62" s="307">
        <v>27</v>
      </c>
      <c r="H62" s="307">
        <v>18</v>
      </c>
      <c r="I62" s="147">
        <v>0</v>
      </c>
      <c r="J62" s="147">
        <v>13</v>
      </c>
      <c r="K62" s="147">
        <v>1</v>
      </c>
      <c r="L62" s="147">
        <v>14</v>
      </c>
      <c r="M62" s="147">
        <v>4</v>
      </c>
      <c r="N62" s="147">
        <v>25</v>
      </c>
      <c r="O62" s="351">
        <f t="shared" si="0"/>
        <v>572</v>
      </c>
    </row>
    <row r="63" spans="1:15" x14ac:dyDescent="0.25">
      <c r="A63" s="415" t="s">
        <v>134</v>
      </c>
      <c r="B63" s="299" t="s">
        <v>107</v>
      </c>
      <c r="C63" s="306">
        <v>1161</v>
      </c>
      <c r="D63" s="307">
        <v>437</v>
      </c>
      <c r="E63" s="307">
        <v>128</v>
      </c>
      <c r="F63" s="307">
        <v>197</v>
      </c>
      <c r="G63" s="307">
        <v>56</v>
      </c>
      <c r="H63" s="307">
        <v>62</v>
      </c>
      <c r="I63" s="147">
        <v>5</v>
      </c>
      <c r="J63" s="147">
        <v>48</v>
      </c>
      <c r="K63" s="147">
        <v>5</v>
      </c>
      <c r="L63" s="147">
        <v>104</v>
      </c>
      <c r="M63" s="147">
        <v>17</v>
      </c>
      <c r="N63" s="147">
        <v>129</v>
      </c>
      <c r="O63" s="351">
        <f t="shared" si="0"/>
        <v>2349</v>
      </c>
    </row>
    <row r="64" spans="1:15" x14ac:dyDescent="0.25">
      <c r="A64" s="415"/>
      <c r="B64" s="299" t="s">
        <v>108</v>
      </c>
      <c r="C64" s="307">
        <v>757</v>
      </c>
      <c r="D64" s="307">
        <v>370</v>
      </c>
      <c r="E64" s="307">
        <v>132</v>
      </c>
      <c r="F64" s="307">
        <v>173</v>
      </c>
      <c r="G64" s="307">
        <v>59</v>
      </c>
      <c r="H64" s="307">
        <v>60</v>
      </c>
      <c r="I64" s="147">
        <v>5</v>
      </c>
      <c r="J64" s="147">
        <v>42</v>
      </c>
      <c r="K64" s="147">
        <v>8</v>
      </c>
      <c r="L64" s="147">
        <v>71</v>
      </c>
      <c r="M64" s="147">
        <v>21</v>
      </c>
      <c r="N64" s="147">
        <v>98</v>
      </c>
      <c r="O64" s="351">
        <f t="shared" si="0"/>
        <v>1796</v>
      </c>
    </row>
    <row r="65" spans="1:15" x14ac:dyDescent="0.25">
      <c r="A65" s="415"/>
      <c r="B65" s="299" t="s">
        <v>109</v>
      </c>
      <c r="C65" s="307">
        <v>401</v>
      </c>
      <c r="D65" s="307">
        <v>175</v>
      </c>
      <c r="E65" s="307">
        <v>71</v>
      </c>
      <c r="F65" s="307">
        <v>69</v>
      </c>
      <c r="G65" s="307">
        <v>21</v>
      </c>
      <c r="H65" s="307">
        <v>31</v>
      </c>
      <c r="I65" s="147">
        <v>2</v>
      </c>
      <c r="J65" s="147">
        <v>19</v>
      </c>
      <c r="K65" s="147">
        <v>2</v>
      </c>
      <c r="L65" s="147">
        <v>41</v>
      </c>
      <c r="M65" s="147">
        <v>4</v>
      </c>
      <c r="N65" s="147">
        <v>65</v>
      </c>
      <c r="O65" s="351">
        <f t="shared" si="0"/>
        <v>901</v>
      </c>
    </row>
    <row r="66" spans="1:15" x14ac:dyDescent="0.25">
      <c r="A66" s="415"/>
      <c r="B66" s="299" t="s">
        <v>110</v>
      </c>
      <c r="C66" s="307">
        <v>457</v>
      </c>
      <c r="D66" s="307">
        <v>307</v>
      </c>
      <c r="E66" s="307">
        <v>129</v>
      </c>
      <c r="F66" s="307">
        <v>191</v>
      </c>
      <c r="G66" s="307">
        <v>67</v>
      </c>
      <c r="H66" s="307">
        <v>39</v>
      </c>
      <c r="I66" s="147">
        <v>5</v>
      </c>
      <c r="J66" s="147">
        <v>35</v>
      </c>
      <c r="K66" s="147">
        <v>4</v>
      </c>
      <c r="L66" s="147">
        <v>94</v>
      </c>
      <c r="M66" s="147">
        <v>24</v>
      </c>
      <c r="N66" s="147">
        <v>75</v>
      </c>
      <c r="O66" s="351">
        <f t="shared" si="0"/>
        <v>1427</v>
      </c>
    </row>
    <row r="67" spans="1:15" x14ac:dyDescent="0.25">
      <c r="A67" s="415"/>
      <c r="B67" s="299" t="s">
        <v>111</v>
      </c>
      <c r="C67" s="307">
        <v>436</v>
      </c>
      <c r="D67" s="307">
        <v>170</v>
      </c>
      <c r="E67" s="307">
        <v>49</v>
      </c>
      <c r="F67" s="307">
        <v>75</v>
      </c>
      <c r="G67" s="307">
        <v>33</v>
      </c>
      <c r="H67" s="307">
        <v>20</v>
      </c>
      <c r="I67" s="147">
        <v>3</v>
      </c>
      <c r="J67" s="147">
        <v>21</v>
      </c>
      <c r="K67" s="147">
        <v>1</v>
      </c>
      <c r="L67" s="147">
        <v>30</v>
      </c>
      <c r="M67" s="147">
        <v>12</v>
      </c>
      <c r="N67" s="147">
        <v>46</v>
      </c>
      <c r="O67" s="351">
        <f t="shared" si="0"/>
        <v>896</v>
      </c>
    </row>
    <row r="68" spans="1:15" x14ac:dyDescent="0.25">
      <c r="A68" s="415"/>
      <c r="B68" s="299" t="s">
        <v>112</v>
      </c>
      <c r="C68" s="307">
        <v>469</v>
      </c>
      <c r="D68" s="307">
        <v>227</v>
      </c>
      <c r="E68" s="307">
        <v>57</v>
      </c>
      <c r="F68" s="307">
        <v>107</v>
      </c>
      <c r="G68" s="307">
        <v>25</v>
      </c>
      <c r="H68" s="307">
        <v>43</v>
      </c>
      <c r="I68" s="147">
        <v>1</v>
      </c>
      <c r="J68" s="147">
        <v>36</v>
      </c>
      <c r="K68" s="147">
        <v>3</v>
      </c>
      <c r="L68" s="147">
        <v>59</v>
      </c>
      <c r="M68" s="147">
        <v>9</v>
      </c>
      <c r="N68" s="147">
        <v>56</v>
      </c>
      <c r="O68" s="351">
        <f t="shared" si="0"/>
        <v>1092</v>
      </c>
    </row>
    <row r="69" spans="1:15" x14ac:dyDescent="0.25">
      <c r="A69" s="415"/>
      <c r="B69" s="299" t="s">
        <v>113</v>
      </c>
      <c r="C69" s="307">
        <v>393</v>
      </c>
      <c r="D69" s="307">
        <v>305</v>
      </c>
      <c r="E69" s="307">
        <v>92</v>
      </c>
      <c r="F69" s="307">
        <v>118</v>
      </c>
      <c r="G69" s="307">
        <v>28</v>
      </c>
      <c r="H69" s="307">
        <v>31</v>
      </c>
      <c r="I69" s="147">
        <v>0</v>
      </c>
      <c r="J69" s="147">
        <v>14</v>
      </c>
      <c r="K69" s="147">
        <v>1</v>
      </c>
      <c r="L69" s="147">
        <v>34</v>
      </c>
      <c r="M69" s="147">
        <v>3</v>
      </c>
      <c r="N69" s="147">
        <v>52</v>
      </c>
      <c r="O69" s="351">
        <f t="shared" si="0"/>
        <v>1071</v>
      </c>
    </row>
    <row r="70" spans="1:15" x14ac:dyDescent="0.25">
      <c r="A70" s="415"/>
      <c r="B70" s="299" t="s">
        <v>114</v>
      </c>
      <c r="C70" s="307">
        <v>465</v>
      </c>
      <c r="D70" s="307">
        <v>401</v>
      </c>
      <c r="E70" s="307">
        <v>143</v>
      </c>
      <c r="F70" s="307">
        <v>145</v>
      </c>
      <c r="G70" s="307">
        <v>44</v>
      </c>
      <c r="H70" s="307">
        <v>48</v>
      </c>
      <c r="I70" s="147">
        <v>2</v>
      </c>
      <c r="J70" s="147">
        <v>28</v>
      </c>
      <c r="K70" s="147">
        <v>0</v>
      </c>
      <c r="L70" s="147">
        <v>36</v>
      </c>
      <c r="M70" s="147">
        <v>4</v>
      </c>
      <c r="N70" s="147">
        <v>82</v>
      </c>
      <c r="O70" s="351">
        <f t="shared" si="0"/>
        <v>1398</v>
      </c>
    </row>
    <row r="71" spans="1:15" x14ac:dyDescent="0.25">
      <c r="A71" s="415"/>
      <c r="B71" s="299" t="s">
        <v>115</v>
      </c>
      <c r="C71" s="307">
        <v>368</v>
      </c>
      <c r="D71" s="307">
        <v>276</v>
      </c>
      <c r="E71" s="307">
        <v>90</v>
      </c>
      <c r="F71" s="307">
        <v>111</v>
      </c>
      <c r="G71" s="307">
        <v>28</v>
      </c>
      <c r="H71" s="307">
        <v>41</v>
      </c>
      <c r="I71" s="147">
        <v>2</v>
      </c>
      <c r="J71" s="147">
        <v>20</v>
      </c>
      <c r="K71" s="147">
        <v>0</v>
      </c>
      <c r="L71" s="147">
        <v>30</v>
      </c>
      <c r="M71" s="147">
        <v>7</v>
      </c>
      <c r="N71" s="147">
        <v>56</v>
      </c>
      <c r="O71" s="351">
        <f t="shared" si="0"/>
        <v>1029</v>
      </c>
    </row>
    <row r="72" spans="1:15" x14ac:dyDescent="0.25">
      <c r="A72" s="414" t="s">
        <v>133</v>
      </c>
      <c r="B72" s="299" t="s">
        <v>116</v>
      </c>
      <c r="C72" s="306">
        <v>1842</v>
      </c>
      <c r="D72" s="306">
        <v>976</v>
      </c>
      <c r="E72" s="307">
        <v>248</v>
      </c>
      <c r="F72" s="306">
        <v>383</v>
      </c>
      <c r="G72" s="307">
        <v>72</v>
      </c>
      <c r="H72" s="307">
        <v>115</v>
      </c>
      <c r="I72" s="147">
        <v>5</v>
      </c>
      <c r="J72" s="147">
        <v>66</v>
      </c>
      <c r="K72" s="147">
        <v>7</v>
      </c>
      <c r="L72" s="147">
        <v>128</v>
      </c>
      <c r="M72" s="147">
        <v>22</v>
      </c>
      <c r="N72" s="147">
        <v>191</v>
      </c>
      <c r="O72" s="351">
        <f t="shared" si="0"/>
        <v>4055</v>
      </c>
    </row>
    <row r="73" spans="1:15" x14ac:dyDescent="0.25">
      <c r="A73" s="414"/>
      <c r="B73" s="299" t="s">
        <v>117</v>
      </c>
      <c r="C73" s="307">
        <v>596</v>
      </c>
      <c r="D73" s="307">
        <v>340</v>
      </c>
      <c r="E73" s="307">
        <v>100</v>
      </c>
      <c r="F73" s="307">
        <v>164</v>
      </c>
      <c r="G73" s="307">
        <v>30</v>
      </c>
      <c r="H73" s="307">
        <v>44</v>
      </c>
      <c r="I73" s="147">
        <v>2</v>
      </c>
      <c r="J73" s="147">
        <v>19</v>
      </c>
      <c r="K73" s="147">
        <v>0</v>
      </c>
      <c r="L73" s="147">
        <v>37</v>
      </c>
      <c r="M73" s="147">
        <v>6</v>
      </c>
      <c r="N73" s="147">
        <v>68</v>
      </c>
      <c r="O73" s="351">
        <f t="shared" si="0"/>
        <v>1406</v>
      </c>
    </row>
    <row r="74" spans="1:15" x14ac:dyDescent="0.25">
      <c r="A74" s="414"/>
      <c r="B74" s="299" t="s">
        <v>118</v>
      </c>
      <c r="C74" s="307">
        <v>274</v>
      </c>
      <c r="D74" s="307">
        <v>199</v>
      </c>
      <c r="E74" s="307">
        <v>58</v>
      </c>
      <c r="F74" s="307">
        <v>111</v>
      </c>
      <c r="G74" s="307">
        <v>29</v>
      </c>
      <c r="H74" s="307">
        <v>24</v>
      </c>
      <c r="I74" s="147">
        <v>2</v>
      </c>
      <c r="J74" s="147">
        <v>51</v>
      </c>
      <c r="K74" s="147">
        <v>11</v>
      </c>
      <c r="L74" s="147">
        <v>87</v>
      </c>
      <c r="M74" s="147">
        <v>13</v>
      </c>
      <c r="N74" s="147">
        <v>49</v>
      </c>
      <c r="O74" s="351">
        <f t="shared" ref="O74:O77" si="1">SUM(C74:N74)</f>
        <v>908</v>
      </c>
    </row>
    <row r="75" spans="1:15" x14ac:dyDescent="0.25">
      <c r="A75" s="414"/>
      <c r="B75" s="299" t="s">
        <v>119</v>
      </c>
      <c r="C75" s="307">
        <v>669</v>
      </c>
      <c r="D75" s="307">
        <v>353</v>
      </c>
      <c r="E75" s="307">
        <v>113</v>
      </c>
      <c r="F75" s="307">
        <v>182</v>
      </c>
      <c r="G75" s="307">
        <v>49</v>
      </c>
      <c r="H75" s="307">
        <v>33</v>
      </c>
      <c r="I75" s="147">
        <v>0</v>
      </c>
      <c r="J75" s="147">
        <v>23</v>
      </c>
      <c r="K75" s="147">
        <v>2</v>
      </c>
      <c r="L75" s="147">
        <v>55</v>
      </c>
      <c r="M75" s="147">
        <v>7</v>
      </c>
      <c r="N75" s="147">
        <v>73</v>
      </c>
      <c r="O75" s="351">
        <f t="shared" si="1"/>
        <v>1559</v>
      </c>
    </row>
    <row r="76" spans="1:15" x14ac:dyDescent="0.25">
      <c r="A76" s="414"/>
      <c r="B76" s="299" t="s">
        <v>120</v>
      </c>
      <c r="C76" s="307">
        <v>891</v>
      </c>
      <c r="D76" s="306">
        <v>588</v>
      </c>
      <c r="E76" s="307">
        <v>187</v>
      </c>
      <c r="F76" s="306">
        <v>278</v>
      </c>
      <c r="G76" s="307">
        <v>60</v>
      </c>
      <c r="H76" s="307">
        <v>80</v>
      </c>
      <c r="I76" s="147">
        <v>2</v>
      </c>
      <c r="J76" s="147">
        <v>42</v>
      </c>
      <c r="K76" s="147">
        <v>2</v>
      </c>
      <c r="L76" s="147">
        <v>75</v>
      </c>
      <c r="M76" s="147">
        <v>16</v>
      </c>
      <c r="N76" s="147">
        <v>100</v>
      </c>
      <c r="O76" s="351">
        <f t="shared" si="1"/>
        <v>2321</v>
      </c>
    </row>
    <row r="77" spans="1:15" x14ac:dyDescent="0.25">
      <c r="A77" s="414"/>
      <c r="B77" s="299" t="s">
        <v>121</v>
      </c>
      <c r="C77" s="307">
        <v>136</v>
      </c>
      <c r="D77" s="307">
        <v>100</v>
      </c>
      <c r="E77" s="307">
        <v>38</v>
      </c>
      <c r="F77" s="307">
        <v>40</v>
      </c>
      <c r="G77" s="307">
        <v>12</v>
      </c>
      <c r="H77" s="307">
        <v>14</v>
      </c>
      <c r="I77" s="147">
        <v>1</v>
      </c>
      <c r="J77" s="147">
        <v>1</v>
      </c>
      <c r="K77" s="147">
        <v>0</v>
      </c>
      <c r="L77" s="147">
        <v>13</v>
      </c>
      <c r="M77" s="147">
        <v>4</v>
      </c>
      <c r="N77" s="147">
        <v>17</v>
      </c>
      <c r="O77" s="351">
        <f t="shared" si="1"/>
        <v>376</v>
      </c>
    </row>
    <row r="78" spans="1:15" x14ac:dyDescent="0.25">
      <c r="B78" s="362" t="s">
        <v>122</v>
      </c>
      <c r="C78" s="350">
        <f t="shared" ref="C78:G78" si="2">SUM(C9:C77)</f>
        <v>86744</v>
      </c>
      <c r="D78" s="352">
        <f t="shared" si="2"/>
        <v>34943</v>
      </c>
      <c r="E78" s="352">
        <f t="shared" si="2"/>
        <v>10767</v>
      </c>
      <c r="F78" s="352">
        <f t="shared" si="2"/>
        <v>17496</v>
      </c>
      <c r="G78" s="352">
        <f t="shared" si="2"/>
        <v>4607</v>
      </c>
      <c r="H78" s="352">
        <f>SUM(H9:H77)</f>
        <v>6535</v>
      </c>
      <c r="I78" s="352">
        <f t="shared" ref="I78:O78" si="3">SUM(I9:I77)</f>
        <v>232</v>
      </c>
      <c r="J78" s="352">
        <f t="shared" si="3"/>
        <v>3460</v>
      </c>
      <c r="K78" s="352">
        <f t="shared" si="3"/>
        <v>391</v>
      </c>
      <c r="L78" s="352">
        <f t="shared" si="3"/>
        <v>7240</v>
      </c>
      <c r="M78" s="352">
        <f t="shared" si="3"/>
        <v>1588</v>
      </c>
      <c r="N78" s="363">
        <f t="shared" si="3"/>
        <v>9155</v>
      </c>
      <c r="O78" s="363">
        <f t="shared" si="3"/>
        <v>183158</v>
      </c>
    </row>
  </sheetData>
  <mergeCells count="25">
    <mergeCell ref="B7:B8"/>
    <mergeCell ref="A7:A8"/>
    <mergeCell ref="O7:O8"/>
    <mergeCell ref="N7:N8"/>
    <mergeCell ref="H7:H8"/>
    <mergeCell ref="I7:I8"/>
    <mergeCell ref="J7:J8"/>
    <mergeCell ref="K7:K8"/>
    <mergeCell ref="L7:L8"/>
    <mergeCell ref="M7:M8"/>
    <mergeCell ref="C7:C8"/>
    <mergeCell ref="D7:D8"/>
    <mergeCell ref="E7:E8"/>
    <mergeCell ref="F7:F8"/>
    <mergeCell ref="G7:G8"/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L28" sqref="L28"/>
    </sheetView>
  </sheetViews>
  <sheetFormatPr baseColWidth="10" defaultRowHeight="15" x14ac:dyDescent="0.25"/>
  <cols>
    <col min="1" max="1" width="15.7109375" customWidth="1"/>
    <col min="2" max="2" width="30.7109375" customWidth="1"/>
    <col min="3" max="11" width="11.7109375" customWidth="1"/>
  </cols>
  <sheetData>
    <row r="1" spans="1:11" s="6" customFormat="1" ht="27" customHeight="1" x14ac:dyDescent="0.4">
      <c r="A1" s="5"/>
      <c r="B1" s="15" t="s">
        <v>135</v>
      </c>
      <c r="C1" s="10"/>
      <c r="D1" s="5"/>
      <c r="E1" s="5"/>
      <c r="F1" s="5"/>
      <c r="G1" s="5"/>
      <c r="H1" s="5"/>
      <c r="I1" s="5"/>
      <c r="J1" s="5"/>
      <c r="K1" s="5"/>
    </row>
    <row r="3" spans="1:11" ht="15.75" x14ac:dyDescent="0.25">
      <c r="A3" s="2" t="s">
        <v>290</v>
      </c>
      <c r="B3" s="2"/>
    </row>
    <row r="4" spans="1:11" ht="15.75" x14ac:dyDescent="0.25">
      <c r="A4" s="2"/>
      <c r="B4" s="2"/>
    </row>
    <row r="5" spans="1:11" ht="15.75" x14ac:dyDescent="0.25">
      <c r="A5" s="2" t="s">
        <v>251</v>
      </c>
      <c r="B5" s="2"/>
    </row>
    <row r="6" spans="1:11" s="141" customFormat="1" ht="15.75" x14ac:dyDescent="0.25">
      <c r="A6" s="2"/>
      <c r="B6" s="2"/>
      <c r="I6" s="35"/>
      <c r="J6" s="35"/>
    </row>
    <row r="7" spans="1:11" ht="15.75" x14ac:dyDescent="0.25">
      <c r="A7" s="419" t="s">
        <v>124</v>
      </c>
      <c r="B7" s="466" t="s">
        <v>123</v>
      </c>
      <c r="C7" s="509" t="s">
        <v>233</v>
      </c>
      <c r="D7" s="509"/>
      <c r="E7" s="509"/>
      <c r="F7" s="509" t="s">
        <v>234</v>
      </c>
      <c r="G7" s="509"/>
      <c r="H7" s="509"/>
      <c r="I7" s="510" t="s">
        <v>181</v>
      </c>
      <c r="J7" s="510"/>
      <c r="K7" s="511"/>
    </row>
    <row r="8" spans="1:11" ht="15.75" x14ac:dyDescent="0.25">
      <c r="A8" s="421"/>
      <c r="B8" s="467"/>
      <c r="C8" s="308" t="s">
        <v>178</v>
      </c>
      <c r="D8" s="308" t="s">
        <v>146</v>
      </c>
      <c r="E8" s="214" t="s">
        <v>6</v>
      </c>
      <c r="F8" s="308" t="s">
        <v>178</v>
      </c>
      <c r="G8" s="308" t="s">
        <v>146</v>
      </c>
      <c r="H8" s="308" t="s">
        <v>6</v>
      </c>
      <c r="I8" s="311" t="s">
        <v>178</v>
      </c>
      <c r="J8" s="153" t="s">
        <v>146</v>
      </c>
      <c r="K8" s="153" t="s">
        <v>6</v>
      </c>
    </row>
    <row r="9" spans="1:11" x14ac:dyDescent="0.25">
      <c r="A9" s="414" t="s">
        <v>125</v>
      </c>
      <c r="B9" s="29" t="s">
        <v>53</v>
      </c>
      <c r="C9" s="301">
        <v>41</v>
      </c>
      <c r="D9" s="302">
        <v>10</v>
      </c>
      <c r="E9" s="300">
        <f>SUM(C9:D9)</f>
        <v>51</v>
      </c>
      <c r="F9" s="301">
        <v>104</v>
      </c>
      <c r="G9" s="302">
        <v>11</v>
      </c>
      <c r="H9" s="300">
        <f>SUM(F9:G9)</f>
        <v>115</v>
      </c>
      <c r="I9" s="302">
        <f>C9-F9</f>
        <v>-63</v>
      </c>
      <c r="J9" s="35">
        <f>D9-G9</f>
        <v>-1</v>
      </c>
      <c r="K9" s="30">
        <f>E9-H9</f>
        <v>-64</v>
      </c>
    </row>
    <row r="10" spans="1:11" x14ac:dyDescent="0.25">
      <c r="A10" s="414"/>
      <c r="B10" s="29" t="s">
        <v>54</v>
      </c>
      <c r="C10" s="301">
        <v>142</v>
      </c>
      <c r="D10" s="302">
        <v>38</v>
      </c>
      <c r="E10" s="300">
        <f t="shared" ref="E10:E73" si="0">SUM(C10:D10)</f>
        <v>180</v>
      </c>
      <c r="F10" s="301">
        <v>135</v>
      </c>
      <c r="G10" s="302">
        <v>33</v>
      </c>
      <c r="H10" s="300">
        <f t="shared" ref="H10:H73" si="1">SUM(F10:G10)</f>
        <v>168</v>
      </c>
      <c r="I10" s="302">
        <f t="shared" ref="I10:I41" si="2">C10-F10</f>
        <v>7</v>
      </c>
      <c r="J10" s="35">
        <f t="shared" ref="J10:J41" si="3">D10-G10</f>
        <v>5</v>
      </c>
      <c r="K10" s="30">
        <f t="shared" ref="K10:K73" si="4">E10-H10</f>
        <v>12</v>
      </c>
    </row>
    <row r="11" spans="1:11" x14ac:dyDescent="0.25">
      <c r="A11" s="414"/>
      <c r="B11" s="29" t="s">
        <v>55</v>
      </c>
      <c r="C11" s="301">
        <v>150</v>
      </c>
      <c r="D11" s="302">
        <v>41</v>
      </c>
      <c r="E11" s="300">
        <f t="shared" si="0"/>
        <v>191</v>
      </c>
      <c r="F11" s="301">
        <v>131</v>
      </c>
      <c r="G11" s="302">
        <v>19</v>
      </c>
      <c r="H11" s="300">
        <f t="shared" si="1"/>
        <v>150</v>
      </c>
      <c r="I11" s="302">
        <f t="shared" si="2"/>
        <v>19</v>
      </c>
      <c r="J11" s="35">
        <f t="shared" si="3"/>
        <v>22</v>
      </c>
      <c r="K11" s="30">
        <f t="shared" si="4"/>
        <v>41</v>
      </c>
    </row>
    <row r="12" spans="1:11" x14ac:dyDescent="0.25">
      <c r="A12" s="414"/>
      <c r="B12" s="29" t="s">
        <v>56</v>
      </c>
      <c r="C12" s="301">
        <v>102</v>
      </c>
      <c r="D12" s="302">
        <v>25</v>
      </c>
      <c r="E12" s="300">
        <f t="shared" si="0"/>
        <v>127</v>
      </c>
      <c r="F12" s="301">
        <v>83</v>
      </c>
      <c r="G12" s="302">
        <v>9</v>
      </c>
      <c r="H12" s="300">
        <f t="shared" si="1"/>
        <v>92</v>
      </c>
      <c r="I12" s="302">
        <f t="shared" si="2"/>
        <v>19</v>
      </c>
      <c r="J12" s="35">
        <f t="shared" si="3"/>
        <v>16</v>
      </c>
      <c r="K12" s="30">
        <f t="shared" si="4"/>
        <v>35</v>
      </c>
    </row>
    <row r="13" spans="1:11" x14ac:dyDescent="0.25">
      <c r="A13" s="414"/>
      <c r="B13" s="29" t="s">
        <v>57</v>
      </c>
      <c r="C13" s="301">
        <v>74</v>
      </c>
      <c r="D13" s="302">
        <v>13</v>
      </c>
      <c r="E13" s="300">
        <f t="shared" si="0"/>
        <v>87</v>
      </c>
      <c r="F13" s="301">
        <v>143</v>
      </c>
      <c r="G13" s="302">
        <v>7</v>
      </c>
      <c r="H13" s="300">
        <f t="shared" si="1"/>
        <v>150</v>
      </c>
      <c r="I13" s="302">
        <f t="shared" si="2"/>
        <v>-69</v>
      </c>
      <c r="J13" s="35">
        <f t="shared" si="3"/>
        <v>6</v>
      </c>
      <c r="K13" s="30">
        <f t="shared" si="4"/>
        <v>-63</v>
      </c>
    </row>
    <row r="14" spans="1:11" x14ac:dyDescent="0.25">
      <c r="A14" s="414"/>
      <c r="B14" s="29" t="s">
        <v>58</v>
      </c>
      <c r="C14" s="301">
        <v>71</v>
      </c>
      <c r="D14" s="302">
        <v>18</v>
      </c>
      <c r="E14" s="300">
        <f t="shared" si="0"/>
        <v>89</v>
      </c>
      <c r="F14" s="301">
        <v>87</v>
      </c>
      <c r="G14" s="302">
        <v>8</v>
      </c>
      <c r="H14" s="300">
        <f t="shared" si="1"/>
        <v>95</v>
      </c>
      <c r="I14" s="302">
        <f t="shared" si="2"/>
        <v>-16</v>
      </c>
      <c r="J14" s="35">
        <f t="shared" si="3"/>
        <v>10</v>
      </c>
      <c r="K14" s="30">
        <f t="shared" si="4"/>
        <v>-6</v>
      </c>
    </row>
    <row r="15" spans="1:11" x14ac:dyDescent="0.25">
      <c r="A15" s="414" t="s">
        <v>126</v>
      </c>
      <c r="B15" s="29" t="s">
        <v>59</v>
      </c>
      <c r="C15" s="301">
        <v>27</v>
      </c>
      <c r="D15" s="302">
        <v>12</v>
      </c>
      <c r="E15" s="300">
        <f t="shared" si="0"/>
        <v>39</v>
      </c>
      <c r="F15" s="301">
        <v>78</v>
      </c>
      <c r="G15" s="302">
        <v>7</v>
      </c>
      <c r="H15" s="300">
        <f t="shared" si="1"/>
        <v>85</v>
      </c>
      <c r="I15" s="302">
        <f t="shared" si="2"/>
        <v>-51</v>
      </c>
      <c r="J15" s="35">
        <f t="shared" si="3"/>
        <v>5</v>
      </c>
      <c r="K15" s="30">
        <f t="shared" si="4"/>
        <v>-46</v>
      </c>
    </row>
    <row r="16" spans="1:11" x14ac:dyDescent="0.25">
      <c r="A16" s="414"/>
      <c r="B16" s="29" t="s">
        <v>60</v>
      </c>
      <c r="C16" s="301">
        <v>33</v>
      </c>
      <c r="D16" s="302">
        <v>2</v>
      </c>
      <c r="E16" s="300">
        <f t="shared" si="0"/>
        <v>35</v>
      </c>
      <c r="F16" s="301">
        <v>42</v>
      </c>
      <c r="G16" s="302">
        <v>5</v>
      </c>
      <c r="H16" s="300">
        <f t="shared" si="1"/>
        <v>47</v>
      </c>
      <c r="I16" s="302">
        <f t="shared" si="2"/>
        <v>-9</v>
      </c>
      <c r="J16" s="35">
        <f t="shared" si="3"/>
        <v>-3</v>
      </c>
      <c r="K16" s="30">
        <f t="shared" si="4"/>
        <v>-12</v>
      </c>
    </row>
    <row r="17" spans="1:11" x14ac:dyDescent="0.25">
      <c r="A17" s="414"/>
      <c r="B17" s="29" t="s">
        <v>61</v>
      </c>
      <c r="C17" s="301">
        <v>43</v>
      </c>
      <c r="D17" s="302">
        <v>19</v>
      </c>
      <c r="E17" s="300">
        <f t="shared" si="0"/>
        <v>62</v>
      </c>
      <c r="F17" s="301">
        <v>85</v>
      </c>
      <c r="G17" s="302">
        <v>7</v>
      </c>
      <c r="H17" s="300">
        <f t="shared" si="1"/>
        <v>92</v>
      </c>
      <c r="I17" s="302">
        <f t="shared" si="2"/>
        <v>-42</v>
      </c>
      <c r="J17" s="35">
        <f t="shared" si="3"/>
        <v>12</v>
      </c>
      <c r="K17" s="30">
        <f t="shared" si="4"/>
        <v>-30</v>
      </c>
    </row>
    <row r="18" spans="1:11" x14ac:dyDescent="0.25">
      <c r="A18" s="414"/>
      <c r="B18" s="29" t="s">
        <v>62</v>
      </c>
      <c r="C18" s="301">
        <v>39</v>
      </c>
      <c r="D18" s="302">
        <v>3</v>
      </c>
      <c r="E18" s="300">
        <f t="shared" si="0"/>
        <v>42</v>
      </c>
      <c r="F18" s="301">
        <v>26</v>
      </c>
      <c r="G18" s="302">
        <v>2</v>
      </c>
      <c r="H18" s="300">
        <f t="shared" si="1"/>
        <v>28</v>
      </c>
      <c r="I18" s="302">
        <f t="shared" si="2"/>
        <v>13</v>
      </c>
      <c r="J18" s="35">
        <f t="shared" si="3"/>
        <v>1</v>
      </c>
      <c r="K18" s="30">
        <f t="shared" si="4"/>
        <v>14</v>
      </c>
    </row>
    <row r="19" spans="1:11" x14ac:dyDescent="0.25">
      <c r="A19" s="414"/>
      <c r="B19" s="29" t="s">
        <v>63</v>
      </c>
      <c r="C19" s="301">
        <v>50</v>
      </c>
      <c r="D19" s="302">
        <v>17</v>
      </c>
      <c r="E19" s="300">
        <f t="shared" si="0"/>
        <v>67</v>
      </c>
      <c r="F19" s="301">
        <v>43</v>
      </c>
      <c r="G19" s="302">
        <v>5</v>
      </c>
      <c r="H19" s="300">
        <f t="shared" si="1"/>
        <v>48</v>
      </c>
      <c r="I19" s="302">
        <f t="shared" si="2"/>
        <v>7</v>
      </c>
      <c r="J19" s="35">
        <f t="shared" si="3"/>
        <v>12</v>
      </c>
      <c r="K19" s="30">
        <f t="shared" si="4"/>
        <v>19</v>
      </c>
    </row>
    <row r="20" spans="1:11" x14ac:dyDescent="0.25">
      <c r="A20" s="414"/>
      <c r="B20" s="29" t="s">
        <v>64</v>
      </c>
      <c r="C20" s="301">
        <v>37</v>
      </c>
      <c r="D20" s="302">
        <v>12</v>
      </c>
      <c r="E20" s="300">
        <f t="shared" si="0"/>
        <v>49</v>
      </c>
      <c r="F20" s="301">
        <v>30</v>
      </c>
      <c r="G20" s="309">
        <v>0</v>
      </c>
      <c r="H20" s="300">
        <f t="shared" si="1"/>
        <v>30</v>
      </c>
      <c r="I20" s="302">
        <f t="shared" si="2"/>
        <v>7</v>
      </c>
      <c r="J20" s="35">
        <f t="shared" si="3"/>
        <v>12</v>
      </c>
      <c r="K20" s="30">
        <f t="shared" si="4"/>
        <v>19</v>
      </c>
    </row>
    <row r="21" spans="1:11" x14ac:dyDescent="0.25">
      <c r="A21" s="414"/>
      <c r="B21" s="29" t="s">
        <v>65</v>
      </c>
      <c r="C21" s="301">
        <v>0</v>
      </c>
      <c r="D21" s="309">
        <v>0</v>
      </c>
      <c r="E21" s="300">
        <f t="shared" si="0"/>
        <v>0</v>
      </c>
      <c r="F21" s="301">
        <v>0</v>
      </c>
      <c r="G21" s="309">
        <v>0</v>
      </c>
      <c r="H21" s="300">
        <f t="shared" si="1"/>
        <v>0</v>
      </c>
      <c r="I21" s="302">
        <f t="shared" si="2"/>
        <v>0</v>
      </c>
      <c r="J21" s="35">
        <f t="shared" si="3"/>
        <v>0</v>
      </c>
      <c r="K21" s="30">
        <f t="shared" si="4"/>
        <v>0</v>
      </c>
    </row>
    <row r="22" spans="1:11" x14ac:dyDescent="0.25">
      <c r="A22" s="415" t="s">
        <v>127</v>
      </c>
      <c r="B22" s="29" t="s">
        <v>66</v>
      </c>
      <c r="C22" s="301">
        <v>95</v>
      </c>
      <c r="D22" s="302">
        <v>7</v>
      </c>
      <c r="E22" s="300">
        <f t="shared" si="0"/>
        <v>102</v>
      </c>
      <c r="F22" s="301">
        <v>170</v>
      </c>
      <c r="G22" s="302">
        <v>4</v>
      </c>
      <c r="H22" s="300">
        <f t="shared" si="1"/>
        <v>174</v>
      </c>
      <c r="I22" s="302">
        <f t="shared" si="2"/>
        <v>-75</v>
      </c>
      <c r="J22" s="35">
        <f t="shared" si="3"/>
        <v>3</v>
      </c>
      <c r="K22" s="30">
        <f t="shared" si="4"/>
        <v>-72</v>
      </c>
    </row>
    <row r="23" spans="1:11" x14ac:dyDescent="0.25">
      <c r="A23" s="415"/>
      <c r="B23" s="29" t="s">
        <v>67</v>
      </c>
      <c r="C23" s="301">
        <v>29</v>
      </c>
      <c r="D23" s="302">
        <v>8</v>
      </c>
      <c r="E23" s="300">
        <f t="shared" si="0"/>
        <v>37</v>
      </c>
      <c r="F23" s="301">
        <v>55</v>
      </c>
      <c r="G23" s="302">
        <v>4</v>
      </c>
      <c r="H23" s="300">
        <f t="shared" si="1"/>
        <v>59</v>
      </c>
      <c r="I23" s="302">
        <f t="shared" si="2"/>
        <v>-26</v>
      </c>
      <c r="J23" s="35">
        <f t="shared" si="3"/>
        <v>4</v>
      </c>
      <c r="K23" s="30">
        <f t="shared" si="4"/>
        <v>-22</v>
      </c>
    </row>
    <row r="24" spans="1:11" x14ac:dyDescent="0.25">
      <c r="A24" s="415"/>
      <c r="B24" s="29" t="s">
        <v>68</v>
      </c>
      <c r="C24" s="301">
        <v>30</v>
      </c>
      <c r="D24" s="302">
        <v>1</v>
      </c>
      <c r="E24" s="300">
        <f t="shared" si="0"/>
        <v>31</v>
      </c>
      <c r="F24" s="301">
        <v>57</v>
      </c>
      <c r="G24" s="309">
        <v>0</v>
      </c>
      <c r="H24" s="300">
        <f t="shared" si="1"/>
        <v>57</v>
      </c>
      <c r="I24" s="302">
        <f t="shared" si="2"/>
        <v>-27</v>
      </c>
      <c r="J24" s="35">
        <f t="shared" si="3"/>
        <v>1</v>
      </c>
      <c r="K24" s="30">
        <f t="shared" si="4"/>
        <v>-26</v>
      </c>
    </row>
    <row r="25" spans="1:11" x14ac:dyDescent="0.25">
      <c r="A25" s="415"/>
      <c r="B25" s="29" t="s">
        <v>69</v>
      </c>
      <c r="C25" s="301">
        <v>46</v>
      </c>
      <c r="D25" s="302">
        <v>3</v>
      </c>
      <c r="E25" s="300">
        <f t="shared" si="0"/>
        <v>49</v>
      </c>
      <c r="F25" s="301">
        <v>103</v>
      </c>
      <c r="G25" s="302">
        <v>2</v>
      </c>
      <c r="H25" s="300">
        <f t="shared" si="1"/>
        <v>105</v>
      </c>
      <c r="I25" s="302">
        <f t="shared" si="2"/>
        <v>-57</v>
      </c>
      <c r="J25" s="35">
        <f t="shared" si="3"/>
        <v>1</v>
      </c>
      <c r="K25" s="30">
        <f t="shared" si="4"/>
        <v>-56</v>
      </c>
    </row>
    <row r="26" spans="1:11" x14ac:dyDescent="0.25">
      <c r="A26" s="415"/>
      <c r="B26" s="29" t="s">
        <v>70</v>
      </c>
      <c r="C26" s="301">
        <v>11</v>
      </c>
      <c r="D26" s="309">
        <v>0</v>
      </c>
      <c r="E26" s="300">
        <f t="shared" si="0"/>
        <v>11</v>
      </c>
      <c r="F26" s="301">
        <v>35</v>
      </c>
      <c r="G26" s="302">
        <v>1</v>
      </c>
      <c r="H26" s="300">
        <f t="shared" si="1"/>
        <v>36</v>
      </c>
      <c r="I26" s="302">
        <f t="shared" si="2"/>
        <v>-24</v>
      </c>
      <c r="J26" s="35">
        <f t="shared" si="3"/>
        <v>-1</v>
      </c>
      <c r="K26" s="30">
        <f t="shared" si="4"/>
        <v>-25</v>
      </c>
    </row>
    <row r="27" spans="1:11" x14ac:dyDescent="0.25">
      <c r="A27" s="415"/>
      <c r="B27" s="29" t="s">
        <v>71</v>
      </c>
      <c r="C27" s="301">
        <v>38</v>
      </c>
      <c r="D27" s="302">
        <v>3</v>
      </c>
      <c r="E27" s="300">
        <f t="shared" si="0"/>
        <v>41</v>
      </c>
      <c r="F27" s="301">
        <v>54</v>
      </c>
      <c r="G27" s="302">
        <v>1</v>
      </c>
      <c r="H27" s="300">
        <f t="shared" si="1"/>
        <v>55</v>
      </c>
      <c r="I27" s="302">
        <f t="shared" si="2"/>
        <v>-16</v>
      </c>
      <c r="J27" s="35">
        <f t="shared" si="3"/>
        <v>2</v>
      </c>
      <c r="K27" s="30">
        <f t="shared" si="4"/>
        <v>-14</v>
      </c>
    </row>
    <row r="28" spans="1:11" x14ac:dyDescent="0.25">
      <c r="A28" s="415"/>
      <c r="B28" s="29" t="s">
        <v>72</v>
      </c>
      <c r="C28" s="301">
        <v>14</v>
      </c>
      <c r="D28" s="309">
        <v>0</v>
      </c>
      <c r="E28" s="300">
        <f t="shared" si="0"/>
        <v>14</v>
      </c>
      <c r="F28" s="301">
        <v>21</v>
      </c>
      <c r="G28" s="309">
        <v>0</v>
      </c>
      <c r="H28" s="300">
        <f t="shared" si="1"/>
        <v>21</v>
      </c>
      <c r="I28" s="302">
        <f t="shared" si="2"/>
        <v>-7</v>
      </c>
      <c r="J28" s="35">
        <f t="shared" si="3"/>
        <v>0</v>
      </c>
      <c r="K28" s="30">
        <f t="shared" si="4"/>
        <v>-7</v>
      </c>
    </row>
    <row r="29" spans="1:11" x14ac:dyDescent="0.25">
      <c r="A29" s="414" t="s">
        <v>128</v>
      </c>
      <c r="B29" s="29" t="s">
        <v>73</v>
      </c>
      <c r="C29" s="301">
        <v>82</v>
      </c>
      <c r="D29" s="302">
        <v>13</v>
      </c>
      <c r="E29" s="300">
        <f t="shared" si="0"/>
        <v>95</v>
      </c>
      <c r="F29" s="301">
        <v>136</v>
      </c>
      <c r="G29" s="302">
        <v>11</v>
      </c>
      <c r="H29" s="300">
        <f t="shared" si="1"/>
        <v>147</v>
      </c>
      <c r="I29" s="302">
        <f t="shared" si="2"/>
        <v>-54</v>
      </c>
      <c r="J29" s="35">
        <f t="shared" si="3"/>
        <v>2</v>
      </c>
      <c r="K29" s="30">
        <f t="shared" si="4"/>
        <v>-52</v>
      </c>
    </row>
    <row r="30" spans="1:11" x14ac:dyDescent="0.25">
      <c r="A30" s="414"/>
      <c r="B30" s="29" t="s">
        <v>74</v>
      </c>
      <c r="C30" s="301">
        <v>26</v>
      </c>
      <c r="D30" s="302">
        <v>2</v>
      </c>
      <c r="E30" s="300">
        <f t="shared" si="0"/>
        <v>28</v>
      </c>
      <c r="F30" s="301">
        <v>68</v>
      </c>
      <c r="G30" s="309">
        <v>0</v>
      </c>
      <c r="H30" s="300">
        <f t="shared" si="1"/>
        <v>68</v>
      </c>
      <c r="I30" s="302">
        <f t="shared" si="2"/>
        <v>-42</v>
      </c>
      <c r="J30" s="35">
        <f t="shared" si="3"/>
        <v>2</v>
      </c>
      <c r="K30" s="30">
        <f t="shared" si="4"/>
        <v>-40</v>
      </c>
    </row>
    <row r="31" spans="1:11" x14ac:dyDescent="0.25">
      <c r="A31" s="414"/>
      <c r="B31" s="29" t="s">
        <v>75</v>
      </c>
      <c r="C31" s="301">
        <v>33</v>
      </c>
      <c r="D31" s="302">
        <v>5</v>
      </c>
      <c r="E31" s="300">
        <f t="shared" si="0"/>
        <v>38</v>
      </c>
      <c r="F31" s="301">
        <v>37</v>
      </c>
      <c r="G31" s="309">
        <v>0</v>
      </c>
      <c r="H31" s="300">
        <f t="shared" si="1"/>
        <v>37</v>
      </c>
      <c r="I31" s="302">
        <f t="shared" si="2"/>
        <v>-4</v>
      </c>
      <c r="J31" s="35">
        <f t="shared" si="3"/>
        <v>5</v>
      </c>
      <c r="K31" s="30">
        <f t="shared" si="4"/>
        <v>1</v>
      </c>
    </row>
    <row r="32" spans="1:11" x14ac:dyDescent="0.25">
      <c r="A32" s="414"/>
      <c r="B32" s="29" t="s">
        <v>76</v>
      </c>
      <c r="C32" s="301">
        <v>20</v>
      </c>
      <c r="D32" s="302">
        <v>1</v>
      </c>
      <c r="E32" s="300">
        <f t="shared" si="0"/>
        <v>21</v>
      </c>
      <c r="F32" s="301">
        <v>16</v>
      </c>
      <c r="G32" s="309">
        <v>0</v>
      </c>
      <c r="H32" s="300">
        <f t="shared" si="1"/>
        <v>16</v>
      </c>
      <c r="I32" s="302">
        <f t="shared" si="2"/>
        <v>4</v>
      </c>
      <c r="J32" s="35">
        <f t="shared" si="3"/>
        <v>1</v>
      </c>
      <c r="K32" s="30">
        <f t="shared" si="4"/>
        <v>5</v>
      </c>
    </row>
    <row r="33" spans="1:11" x14ac:dyDescent="0.25">
      <c r="A33" s="414"/>
      <c r="B33" s="29" t="s">
        <v>77</v>
      </c>
      <c r="C33" s="301">
        <v>6</v>
      </c>
      <c r="D33" s="309">
        <v>0</v>
      </c>
      <c r="E33" s="300">
        <f t="shared" si="0"/>
        <v>6</v>
      </c>
      <c r="F33" s="301">
        <v>11</v>
      </c>
      <c r="G33" s="309">
        <v>0</v>
      </c>
      <c r="H33" s="300">
        <f t="shared" si="1"/>
        <v>11</v>
      </c>
      <c r="I33" s="302">
        <f t="shared" si="2"/>
        <v>-5</v>
      </c>
      <c r="J33" s="35">
        <f t="shared" si="3"/>
        <v>0</v>
      </c>
      <c r="K33" s="30">
        <f t="shared" si="4"/>
        <v>-5</v>
      </c>
    </row>
    <row r="34" spans="1:11" x14ac:dyDescent="0.25">
      <c r="A34" s="414"/>
      <c r="B34" s="29" t="s">
        <v>78</v>
      </c>
      <c r="C34" s="301">
        <v>1</v>
      </c>
      <c r="D34" s="309">
        <v>0</v>
      </c>
      <c r="E34" s="300">
        <f t="shared" si="0"/>
        <v>1</v>
      </c>
      <c r="F34" s="301">
        <v>1</v>
      </c>
      <c r="G34" s="309">
        <v>0</v>
      </c>
      <c r="H34" s="300">
        <f t="shared" si="1"/>
        <v>1</v>
      </c>
      <c r="I34" s="302">
        <f t="shared" si="2"/>
        <v>0</v>
      </c>
      <c r="J34" s="35">
        <f t="shared" si="3"/>
        <v>0</v>
      </c>
      <c r="K34" s="30">
        <f t="shared" si="4"/>
        <v>0</v>
      </c>
    </row>
    <row r="35" spans="1:11" x14ac:dyDescent="0.25">
      <c r="A35" s="414"/>
      <c r="B35" s="29" t="s">
        <v>79</v>
      </c>
      <c r="C35" s="301">
        <v>38</v>
      </c>
      <c r="D35" s="302">
        <v>4</v>
      </c>
      <c r="E35" s="300">
        <f t="shared" si="0"/>
        <v>42</v>
      </c>
      <c r="F35" s="301">
        <v>36</v>
      </c>
      <c r="G35" s="309">
        <v>0</v>
      </c>
      <c r="H35" s="300">
        <f t="shared" si="1"/>
        <v>36</v>
      </c>
      <c r="I35" s="302">
        <f t="shared" si="2"/>
        <v>2</v>
      </c>
      <c r="J35" s="35">
        <f t="shared" si="3"/>
        <v>4</v>
      </c>
      <c r="K35" s="30">
        <f t="shared" si="4"/>
        <v>6</v>
      </c>
    </row>
    <row r="36" spans="1:11" x14ac:dyDescent="0.25">
      <c r="A36" s="414"/>
      <c r="B36" s="29" t="s">
        <v>80</v>
      </c>
      <c r="C36" s="301">
        <v>51</v>
      </c>
      <c r="D36" s="302">
        <v>15</v>
      </c>
      <c r="E36" s="300">
        <f t="shared" si="0"/>
        <v>66</v>
      </c>
      <c r="F36" s="301">
        <v>46</v>
      </c>
      <c r="G36" s="302">
        <v>2</v>
      </c>
      <c r="H36" s="300">
        <f t="shared" si="1"/>
        <v>48</v>
      </c>
      <c r="I36" s="302">
        <f t="shared" si="2"/>
        <v>5</v>
      </c>
      <c r="J36" s="35">
        <f t="shared" si="3"/>
        <v>13</v>
      </c>
      <c r="K36" s="30">
        <f t="shared" si="4"/>
        <v>18</v>
      </c>
    </row>
    <row r="37" spans="1:11" x14ac:dyDescent="0.25">
      <c r="A37" s="414"/>
      <c r="B37" s="29" t="s">
        <v>81</v>
      </c>
      <c r="C37" s="301">
        <v>2</v>
      </c>
      <c r="D37" s="309">
        <v>0</v>
      </c>
      <c r="E37" s="300">
        <f t="shared" si="0"/>
        <v>2</v>
      </c>
      <c r="F37" s="301">
        <v>4</v>
      </c>
      <c r="G37" s="302">
        <v>1</v>
      </c>
      <c r="H37" s="300">
        <f t="shared" si="1"/>
        <v>5</v>
      </c>
      <c r="I37" s="302">
        <f t="shared" si="2"/>
        <v>-2</v>
      </c>
      <c r="J37" s="35">
        <f t="shared" si="3"/>
        <v>-1</v>
      </c>
      <c r="K37" s="30">
        <f t="shared" si="4"/>
        <v>-3</v>
      </c>
    </row>
    <row r="38" spans="1:11" x14ac:dyDescent="0.25">
      <c r="A38" s="414" t="s">
        <v>129</v>
      </c>
      <c r="B38" s="29" t="s">
        <v>82</v>
      </c>
      <c r="C38" s="301">
        <v>51</v>
      </c>
      <c r="D38" s="302">
        <v>1</v>
      </c>
      <c r="E38" s="300">
        <f t="shared" si="0"/>
        <v>52</v>
      </c>
      <c r="F38" s="301">
        <v>109</v>
      </c>
      <c r="G38" s="302">
        <v>2</v>
      </c>
      <c r="H38" s="300">
        <f t="shared" si="1"/>
        <v>111</v>
      </c>
      <c r="I38" s="302">
        <f t="shared" si="2"/>
        <v>-58</v>
      </c>
      <c r="J38" s="35">
        <f t="shared" si="3"/>
        <v>-1</v>
      </c>
      <c r="K38" s="30">
        <f t="shared" si="4"/>
        <v>-59</v>
      </c>
    </row>
    <row r="39" spans="1:11" x14ac:dyDescent="0.25">
      <c r="A39" s="414"/>
      <c r="B39" s="29" t="s">
        <v>83</v>
      </c>
      <c r="C39" s="301">
        <v>10</v>
      </c>
      <c r="D39" s="309">
        <v>0</v>
      </c>
      <c r="E39" s="300">
        <f t="shared" si="0"/>
        <v>10</v>
      </c>
      <c r="F39" s="301">
        <v>14</v>
      </c>
      <c r="G39" s="309">
        <v>0</v>
      </c>
      <c r="H39" s="300">
        <f t="shared" si="1"/>
        <v>14</v>
      </c>
      <c r="I39" s="302">
        <f t="shared" si="2"/>
        <v>-4</v>
      </c>
      <c r="J39" s="35">
        <f t="shared" si="3"/>
        <v>0</v>
      </c>
      <c r="K39" s="30">
        <f t="shared" si="4"/>
        <v>-4</v>
      </c>
    </row>
    <row r="40" spans="1:11" x14ac:dyDescent="0.25">
      <c r="A40" s="414"/>
      <c r="B40" s="29" t="s">
        <v>84</v>
      </c>
      <c r="C40" s="301">
        <v>29</v>
      </c>
      <c r="D40" s="302">
        <v>1</v>
      </c>
      <c r="E40" s="300">
        <f t="shared" si="0"/>
        <v>30</v>
      </c>
      <c r="F40" s="301">
        <v>34</v>
      </c>
      <c r="G40" s="302">
        <v>2</v>
      </c>
      <c r="H40" s="300">
        <f t="shared" si="1"/>
        <v>36</v>
      </c>
      <c r="I40" s="302">
        <f t="shared" si="2"/>
        <v>-5</v>
      </c>
      <c r="J40" s="35">
        <f t="shared" si="3"/>
        <v>-1</v>
      </c>
      <c r="K40" s="30">
        <f t="shared" si="4"/>
        <v>-6</v>
      </c>
    </row>
    <row r="41" spans="1:11" x14ac:dyDescent="0.25">
      <c r="A41" s="414"/>
      <c r="B41" s="29" t="s">
        <v>85</v>
      </c>
      <c r="C41" s="301">
        <v>24</v>
      </c>
      <c r="D41" s="302">
        <v>4</v>
      </c>
      <c r="E41" s="300">
        <f t="shared" si="0"/>
        <v>28</v>
      </c>
      <c r="F41" s="301">
        <v>37</v>
      </c>
      <c r="G41" s="302">
        <v>1</v>
      </c>
      <c r="H41" s="300">
        <f t="shared" si="1"/>
        <v>38</v>
      </c>
      <c r="I41" s="302">
        <f t="shared" si="2"/>
        <v>-13</v>
      </c>
      <c r="J41" s="35">
        <f t="shared" si="3"/>
        <v>3</v>
      </c>
      <c r="K41" s="30">
        <f t="shared" si="4"/>
        <v>-10</v>
      </c>
    </row>
    <row r="42" spans="1:11" x14ac:dyDescent="0.25">
      <c r="A42" s="414"/>
      <c r="B42" s="29" t="s">
        <v>86</v>
      </c>
      <c r="C42" s="301">
        <v>13</v>
      </c>
      <c r="D42" s="309">
        <v>0</v>
      </c>
      <c r="E42" s="300">
        <f t="shared" si="0"/>
        <v>13</v>
      </c>
      <c r="F42" s="301">
        <v>8</v>
      </c>
      <c r="G42" s="302">
        <v>1</v>
      </c>
      <c r="H42" s="300">
        <f t="shared" si="1"/>
        <v>9</v>
      </c>
      <c r="I42" s="302">
        <f t="shared" ref="I42:I78" si="5">C42-F42</f>
        <v>5</v>
      </c>
      <c r="J42" s="35">
        <f t="shared" ref="J42:J78" si="6">D42-G42</f>
        <v>-1</v>
      </c>
      <c r="K42" s="30">
        <f t="shared" si="4"/>
        <v>4</v>
      </c>
    </row>
    <row r="43" spans="1:11" x14ac:dyDescent="0.25">
      <c r="A43" s="414"/>
      <c r="B43" s="29" t="s">
        <v>87</v>
      </c>
      <c r="C43" s="301">
        <v>19</v>
      </c>
      <c r="D43" s="309">
        <v>0</v>
      </c>
      <c r="E43" s="300">
        <f t="shared" si="0"/>
        <v>19</v>
      </c>
      <c r="F43" s="301">
        <v>21</v>
      </c>
      <c r="G43" s="309">
        <v>0</v>
      </c>
      <c r="H43" s="300">
        <f t="shared" si="1"/>
        <v>21</v>
      </c>
      <c r="I43" s="302">
        <f t="shared" si="5"/>
        <v>-2</v>
      </c>
      <c r="J43" s="35">
        <f t="shared" si="6"/>
        <v>0</v>
      </c>
      <c r="K43" s="30">
        <f t="shared" si="4"/>
        <v>-2</v>
      </c>
    </row>
    <row r="44" spans="1:11" x14ac:dyDescent="0.25">
      <c r="A44" s="414"/>
      <c r="B44" s="29" t="s">
        <v>88</v>
      </c>
      <c r="C44" s="301">
        <v>2</v>
      </c>
      <c r="D44" s="309">
        <v>0</v>
      </c>
      <c r="E44" s="300">
        <f t="shared" si="0"/>
        <v>2</v>
      </c>
      <c r="F44" s="301">
        <v>4</v>
      </c>
      <c r="G44" s="309">
        <v>0</v>
      </c>
      <c r="H44" s="300">
        <f t="shared" si="1"/>
        <v>4</v>
      </c>
      <c r="I44" s="302">
        <f t="shared" si="5"/>
        <v>-2</v>
      </c>
      <c r="J44" s="35">
        <f t="shared" si="6"/>
        <v>0</v>
      </c>
      <c r="K44" s="30">
        <f t="shared" si="4"/>
        <v>-2</v>
      </c>
    </row>
    <row r="45" spans="1:11" x14ac:dyDescent="0.25">
      <c r="A45" s="414" t="s">
        <v>130</v>
      </c>
      <c r="B45" s="29" t="s">
        <v>89</v>
      </c>
      <c r="C45" s="301">
        <v>34</v>
      </c>
      <c r="D45" s="302">
        <v>20</v>
      </c>
      <c r="E45" s="300">
        <f t="shared" si="0"/>
        <v>54</v>
      </c>
      <c r="F45" s="301">
        <v>54</v>
      </c>
      <c r="G45" s="302">
        <v>6</v>
      </c>
      <c r="H45" s="300">
        <f t="shared" si="1"/>
        <v>60</v>
      </c>
      <c r="I45" s="302">
        <f t="shared" si="5"/>
        <v>-20</v>
      </c>
      <c r="J45" s="35">
        <f t="shared" si="6"/>
        <v>14</v>
      </c>
      <c r="K45" s="30">
        <f t="shared" si="4"/>
        <v>-6</v>
      </c>
    </row>
    <row r="46" spans="1:11" x14ac:dyDescent="0.25">
      <c r="A46" s="414"/>
      <c r="B46" s="29" t="s">
        <v>90</v>
      </c>
      <c r="C46" s="301">
        <v>66</v>
      </c>
      <c r="D46" s="302">
        <v>38</v>
      </c>
      <c r="E46" s="300">
        <f t="shared" si="0"/>
        <v>104</v>
      </c>
      <c r="F46" s="301">
        <v>116</v>
      </c>
      <c r="G46" s="302">
        <v>12</v>
      </c>
      <c r="H46" s="300">
        <f t="shared" si="1"/>
        <v>128</v>
      </c>
      <c r="I46" s="302">
        <f t="shared" si="5"/>
        <v>-50</v>
      </c>
      <c r="J46" s="35">
        <f t="shared" si="6"/>
        <v>26</v>
      </c>
      <c r="K46" s="30">
        <f t="shared" si="4"/>
        <v>-24</v>
      </c>
    </row>
    <row r="47" spans="1:11" x14ac:dyDescent="0.25">
      <c r="A47" s="414"/>
      <c r="B47" s="29" t="s">
        <v>91</v>
      </c>
      <c r="C47" s="301">
        <v>31</v>
      </c>
      <c r="D47" s="302">
        <v>9</v>
      </c>
      <c r="E47" s="300">
        <f t="shared" si="0"/>
        <v>40</v>
      </c>
      <c r="F47" s="301">
        <v>60</v>
      </c>
      <c r="G47" s="302">
        <v>2</v>
      </c>
      <c r="H47" s="300">
        <f t="shared" si="1"/>
        <v>62</v>
      </c>
      <c r="I47" s="302">
        <f t="shared" si="5"/>
        <v>-29</v>
      </c>
      <c r="J47" s="35">
        <f t="shared" si="6"/>
        <v>7</v>
      </c>
      <c r="K47" s="30">
        <f t="shared" si="4"/>
        <v>-22</v>
      </c>
    </row>
    <row r="48" spans="1:11" x14ac:dyDescent="0.25">
      <c r="A48" s="414"/>
      <c r="B48" s="29" t="s">
        <v>92</v>
      </c>
      <c r="C48" s="301">
        <v>36</v>
      </c>
      <c r="D48" s="309">
        <v>0</v>
      </c>
      <c r="E48" s="300">
        <f t="shared" si="0"/>
        <v>36</v>
      </c>
      <c r="F48" s="301">
        <v>30</v>
      </c>
      <c r="G48" s="302">
        <v>2</v>
      </c>
      <c r="H48" s="300">
        <f t="shared" si="1"/>
        <v>32</v>
      </c>
      <c r="I48" s="302">
        <f t="shared" si="5"/>
        <v>6</v>
      </c>
      <c r="J48" s="35">
        <f t="shared" si="6"/>
        <v>-2</v>
      </c>
      <c r="K48" s="30">
        <f t="shared" si="4"/>
        <v>4</v>
      </c>
    </row>
    <row r="49" spans="1:11" x14ac:dyDescent="0.25">
      <c r="A49" s="414"/>
      <c r="B49" s="29" t="s">
        <v>93</v>
      </c>
      <c r="C49" s="301">
        <v>92</v>
      </c>
      <c r="D49" s="302">
        <v>36</v>
      </c>
      <c r="E49" s="300">
        <f t="shared" si="0"/>
        <v>128</v>
      </c>
      <c r="F49" s="301">
        <v>84</v>
      </c>
      <c r="G49" s="302">
        <v>9</v>
      </c>
      <c r="H49" s="300">
        <f t="shared" si="1"/>
        <v>93</v>
      </c>
      <c r="I49" s="302">
        <f t="shared" si="5"/>
        <v>8</v>
      </c>
      <c r="J49" s="35">
        <f t="shared" si="6"/>
        <v>27</v>
      </c>
      <c r="K49" s="30">
        <f t="shared" si="4"/>
        <v>35</v>
      </c>
    </row>
    <row r="50" spans="1:11" x14ac:dyDescent="0.25">
      <c r="A50" s="414"/>
      <c r="B50" s="29" t="s">
        <v>94</v>
      </c>
      <c r="C50" s="301">
        <v>99</v>
      </c>
      <c r="D50" s="302">
        <v>34</v>
      </c>
      <c r="E50" s="300">
        <f t="shared" si="0"/>
        <v>133</v>
      </c>
      <c r="F50" s="301">
        <v>167</v>
      </c>
      <c r="G50" s="302">
        <v>8</v>
      </c>
      <c r="H50" s="300">
        <f t="shared" si="1"/>
        <v>175</v>
      </c>
      <c r="I50" s="302">
        <f t="shared" si="5"/>
        <v>-68</v>
      </c>
      <c r="J50" s="35">
        <f t="shared" si="6"/>
        <v>26</v>
      </c>
      <c r="K50" s="30">
        <f t="shared" si="4"/>
        <v>-42</v>
      </c>
    </row>
    <row r="51" spans="1:11" x14ac:dyDescent="0.25">
      <c r="A51" s="414"/>
      <c r="B51" s="29" t="s">
        <v>95</v>
      </c>
      <c r="C51" s="301">
        <v>26</v>
      </c>
      <c r="D51" s="302">
        <v>1</v>
      </c>
      <c r="E51" s="300">
        <f t="shared" si="0"/>
        <v>27</v>
      </c>
      <c r="F51" s="301">
        <v>48</v>
      </c>
      <c r="G51" s="309">
        <v>0</v>
      </c>
      <c r="H51" s="300">
        <f t="shared" si="1"/>
        <v>48</v>
      </c>
      <c r="I51" s="302">
        <f t="shared" si="5"/>
        <v>-22</v>
      </c>
      <c r="J51" s="35">
        <f t="shared" si="6"/>
        <v>1</v>
      </c>
      <c r="K51" s="30">
        <f t="shared" si="4"/>
        <v>-21</v>
      </c>
    </row>
    <row r="52" spans="1:11" x14ac:dyDescent="0.25">
      <c r="A52" s="414"/>
      <c r="B52" s="29" t="s">
        <v>96</v>
      </c>
      <c r="C52" s="301">
        <v>55</v>
      </c>
      <c r="D52" s="302">
        <v>16</v>
      </c>
      <c r="E52" s="300">
        <f t="shared" si="0"/>
        <v>71</v>
      </c>
      <c r="F52" s="301">
        <v>174</v>
      </c>
      <c r="G52" s="302">
        <v>4</v>
      </c>
      <c r="H52" s="300">
        <f t="shared" si="1"/>
        <v>178</v>
      </c>
      <c r="I52" s="302">
        <f t="shared" si="5"/>
        <v>-119</v>
      </c>
      <c r="J52" s="35">
        <f t="shared" si="6"/>
        <v>12</v>
      </c>
      <c r="K52" s="30">
        <f t="shared" si="4"/>
        <v>-107</v>
      </c>
    </row>
    <row r="53" spans="1:11" x14ac:dyDescent="0.25">
      <c r="A53" s="414"/>
      <c r="B53" s="29" t="s">
        <v>97</v>
      </c>
      <c r="C53" s="301">
        <v>19</v>
      </c>
      <c r="D53" s="302">
        <v>3</v>
      </c>
      <c r="E53" s="300">
        <f t="shared" si="0"/>
        <v>22</v>
      </c>
      <c r="F53" s="301">
        <v>22</v>
      </c>
      <c r="G53" s="302">
        <v>3</v>
      </c>
      <c r="H53" s="300">
        <f t="shared" si="1"/>
        <v>25</v>
      </c>
      <c r="I53" s="302">
        <f t="shared" si="5"/>
        <v>-3</v>
      </c>
      <c r="J53" s="35">
        <f t="shared" si="6"/>
        <v>0</v>
      </c>
      <c r="K53" s="30">
        <f t="shared" si="4"/>
        <v>-3</v>
      </c>
    </row>
    <row r="54" spans="1:11" x14ac:dyDescent="0.25">
      <c r="A54" s="414"/>
      <c r="B54" s="29" t="s">
        <v>98</v>
      </c>
      <c r="C54" s="301">
        <v>39</v>
      </c>
      <c r="D54" s="302">
        <v>2</v>
      </c>
      <c r="E54" s="300">
        <f t="shared" si="0"/>
        <v>41</v>
      </c>
      <c r="F54" s="301">
        <v>30</v>
      </c>
      <c r="G54" s="309">
        <v>0</v>
      </c>
      <c r="H54" s="300">
        <f t="shared" si="1"/>
        <v>30</v>
      </c>
      <c r="I54" s="302">
        <f t="shared" si="5"/>
        <v>9</v>
      </c>
      <c r="J54" s="35">
        <f t="shared" si="6"/>
        <v>2</v>
      </c>
      <c r="K54" s="30">
        <f t="shared" si="4"/>
        <v>11</v>
      </c>
    </row>
    <row r="55" spans="1:11" x14ac:dyDescent="0.25">
      <c r="A55" s="414" t="s">
        <v>131</v>
      </c>
      <c r="B55" s="29" t="s">
        <v>99</v>
      </c>
      <c r="C55" s="301">
        <v>146</v>
      </c>
      <c r="D55" s="302">
        <v>74</v>
      </c>
      <c r="E55" s="300">
        <f t="shared" si="0"/>
        <v>220</v>
      </c>
      <c r="F55" s="301">
        <v>134</v>
      </c>
      <c r="G55" s="302">
        <v>26</v>
      </c>
      <c r="H55" s="300">
        <f t="shared" si="1"/>
        <v>160</v>
      </c>
      <c r="I55" s="302">
        <f t="shared" si="5"/>
        <v>12</v>
      </c>
      <c r="J55" s="35">
        <f t="shared" si="6"/>
        <v>48</v>
      </c>
      <c r="K55" s="30">
        <f t="shared" si="4"/>
        <v>60</v>
      </c>
    </row>
    <row r="56" spans="1:11" x14ac:dyDescent="0.25">
      <c r="A56" s="414"/>
      <c r="B56" s="29" t="s">
        <v>100</v>
      </c>
      <c r="C56" s="301">
        <v>80</v>
      </c>
      <c r="D56" s="302">
        <v>34</v>
      </c>
      <c r="E56" s="300">
        <f t="shared" si="0"/>
        <v>114</v>
      </c>
      <c r="F56" s="301">
        <v>75</v>
      </c>
      <c r="G56" s="302">
        <v>5</v>
      </c>
      <c r="H56" s="300">
        <f t="shared" si="1"/>
        <v>80</v>
      </c>
      <c r="I56" s="302">
        <f t="shared" si="5"/>
        <v>5</v>
      </c>
      <c r="J56" s="35">
        <f t="shared" si="6"/>
        <v>29</v>
      </c>
      <c r="K56" s="30">
        <f t="shared" si="4"/>
        <v>34</v>
      </c>
    </row>
    <row r="57" spans="1:11" x14ac:dyDescent="0.25">
      <c r="A57" s="414"/>
      <c r="B57" s="29" t="s">
        <v>101</v>
      </c>
      <c r="C57" s="301">
        <v>49</v>
      </c>
      <c r="D57" s="302">
        <v>21</v>
      </c>
      <c r="E57" s="300">
        <f t="shared" si="0"/>
        <v>70</v>
      </c>
      <c r="F57" s="301">
        <v>109</v>
      </c>
      <c r="G57" s="302">
        <v>7</v>
      </c>
      <c r="H57" s="300">
        <f t="shared" si="1"/>
        <v>116</v>
      </c>
      <c r="I57" s="302">
        <f t="shared" si="5"/>
        <v>-60</v>
      </c>
      <c r="J57" s="35">
        <f t="shared" si="6"/>
        <v>14</v>
      </c>
      <c r="K57" s="30">
        <f t="shared" si="4"/>
        <v>-46</v>
      </c>
    </row>
    <row r="58" spans="1:11" x14ac:dyDescent="0.25">
      <c r="A58" s="414"/>
      <c r="B58" s="29" t="s">
        <v>102</v>
      </c>
      <c r="C58" s="301">
        <v>51</v>
      </c>
      <c r="D58" s="302">
        <v>6</v>
      </c>
      <c r="E58" s="300">
        <f t="shared" si="0"/>
        <v>57</v>
      </c>
      <c r="F58" s="301">
        <v>51</v>
      </c>
      <c r="G58" s="302">
        <v>6</v>
      </c>
      <c r="H58" s="300">
        <f t="shared" si="1"/>
        <v>57</v>
      </c>
      <c r="I58" s="302">
        <f t="shared" si="5"/>
        <v>0</v>
      </c>
      <c r="J58" s="35">
        <f t="shared" si="6"/>
        <v>0</v>
      </c>
      <c r="K58" s="30">
        <f t="shared" si="4"/>
        <v>0</v>
      </c>
    </row>
    <row r="59" spans="1:11" x14ac:dyDescent="0.25">
      <c r="A59" s="414"/>
      <c r="B59" s="29" t="s">
        <v>103</v>
      </c>
      <c r="C59" s="301">
        <v>48</v>
      </c>
      <c r="D59" s="302">
        <v>16</v>
      </c>
      <c r="E59" s="300">
        <f t="shared" si="0"/>
        <v>64</v>
      </c>
      <c r="F59" s="301">
        <v>79</v>
      </c>
      <c r="G59" s="302">
        <v>2</v>
      </c>
      <c r="H59" s="300">
        <f t="shared" si="1"/>
        <v>81</v>
      </c>
      <c r="I59" s="302">
        <f t="shared" si="5"/>
        <v>-31</v>
      </c>
      <c r="J59" s="35">
        <f t="shared" si="6"/>
        <v>14</v>
      </c>
      <c r="K59" s="30">
        <f t="shared" si="4"/>
        <v>-17</v>
      </c>
    </row>
    <row r="60" spans="1:11" x14ac:dyDescent="0.25">
      <c r="A60" s="414" t="s">
        <v>132</v>
      </c>
      <c r="B60" s="29" t="s">
        <v>104</v>
      </c>
      <c r="C60" s="301">
        <v>108</v>
      </c>
      <c r="D60" s="302">
        <v>60</v>
      </c>
      <c r="E60" s="300">
        <f t="shared" si="0"/>
        <v>168</v>
      </c>
      <c r="F60" s="301">
        <v>181</v>
      </c>
      <c r="G60" s="302">
        <v>15</v>
      </c>
      <c r="H60" s="300">
        <f t="shared" si="1"/>
        <v>196</v>
      </c>
      <c r="I60" s="302">
        <f t="shared" si="5"/>
        <v>-73</v>
      </c>
      <c r="J60" s="35">
        <f t="shared" si="6"/>
        <v>45</v>
      </c>
      <c r="K60" s="30">
        <f t="shared" si="4"/>
        <v>-28</v>
      </c>
    </row>
    <row r="61" spans="1:11" x14ac:dyDescent="0.25">
      <c r="A61" s="414"/>
      <c r="B61" s="29" t="s">
        <v>105</v>
      </c>
      <c r="C61" s="301">
        <v>55</v>
      </c>
      <c r="D61" s="302">
        <v>25</v>
      </c>
      <c r="E61" s="300">
        <f t="shared" si="0"/>
        <v>80</v>
      </c>
      <c r="F61" s="301">
        <v>98</v>
      </c>
      <c r="G61" s="302">
        <v>2</v>
      </c>
      <c r="H61" s="300">
        <f t="shared" si="1"/>
        <v>100</v>
      </c>
      <c r="I61" s="302">
        <f t="shared" si="5"/>
        <v>-43</v>
      </c>
      <c r="J61" s="35">
        <f t="shared" si="6"/>
        <v>23</v>
      </c>
      <c r="K61" s="30">
        <f t="shared" si="4"/>
        <v>-20</v>
      </c>
    </row>
    <row r="62" spans="1:11" x14ac:dyDescent="0.25">
      <c r="A62" s="414"/>
      <c r="B62" s="29" t="s">
        <v>106</v>
      </c>
      <c r="C62" s="301">
        <v>13</v>
      </c>
      <c r="D62" s="309">
        <v>0</v>
      </c>
      <c r="E62" s="300">
        <f t="shared" si="0"/>
        <v>13</v>
      </c>
      <c r="F62" s="301">
        <v>16</v>
      </c>
      <c r="G62" s="309">
        <v>0</v>
      </c>
      <c r="H62" s="300">
        <f t="shared" si="1"/>
        <v>16</v>
      </c>
      <c r="I62" s="302">
        <f t="shared" si="5"/>
        <v>-3</v>
      </c>
      <c r="J62" s="35">
        <f t="shared" si="6"/>
        <v>0</v>
      </c>
      <c r="K62" s="30">
        <f t="shared" si="4"/>
        <v>-3</v>
      </c>
    </row>
    <row r="63" spans="1:11" x14ac:dyDescent="0.25">
      <c r="A63" s="415" t="s">
        <v>134</v>
      </c>
      <c r="B63" s="29" t="s">
        <v>107</v>
      </c>
      <c r="C63" s="301">
        <v>45</v>
      </c>
      <c r="D63" s="302">
        <v>5</v>
      </c>
      <c r="E63" s="300">
        <f t="shared" si="0"/>
        <v>50</v>
      </c>
      <c r="F63" s="301">
        <v>47</v>
      </c>
      <c r="G63" s="302">
        <v>2</v>
      </c>
      <c r="H63" s="300">
        <f t="shared" si="1"/>
        <v>49</v>
      </c>
      <c r="I63" s="302">
        <f t="shared" si="5"/>
        <v>-2</v>
      </c>
      <c r="J63" s="35">
        <f t="shared" si="6"/>
        <v>3</v>
      </c>
      <c r="K63" s="30">
        <f t="shared" si="4"/>
        <v>1</v>
      </c>
    </row>
    <row r="64" spans="1:11" x14ac:dyDescent="0.25">
      <c r="A64" s="415"/>
      <c r="B64" s="29" t="s">
        <v>108</v>
      </c>
      <c r="C64" s="301">
        <v>27</v>
      </c>
      <c r="D64" s="302">
        <v>7</v>
      </c>
      <c r="E64" s="300">
        <f t="shared" si="0"/>
        <v>34</v>
      </c>
      <c r="F64" s="301">
        <v>24</v>
      </c>
      <c r="G64" s="302">
        <v>2</v>
      </c>
      <c r="H64" s="300">
        <f t="shared" si="1"/>
        <v>26</v>
      </c>
      <c r="I64" s="302">
        <f t="shared" si="5"/>
        <v>3</v>
      </c>
      <c r="J64" s="35">
        <f t="shared" si="6"/>
        <v>5</v>
      </c>
      <c r="K64" s="30">
        <f t="shared" si="4"/>
        <v>8</v>
      </c>
    </row>
    <row r="65" spans="1:11" x14ac:dyDescent="0.25">
      <c r="A65" s="415"/>
      <c r="B65" s="29" t="s">
        <v>109</v>
      </c>
      <c r="C65" s="301">
        <v>13</v>
      </c>
      <c r="D65" s="302">
        <v>7</v>
      </c>
      <c r="E65" s="300">
        <f t="shared" si="0"/>
        <v>20</v>
      </c>
      <c r="F65" s="301">
        <v>17</v>
      </c>
      <c r="G65" s="302">
        <v>2</v>
      </c>
      <c r="H65" s="300">
        <f t="shared" si="1"/>
        <v>19</v>
      </c>
      <c r="I65" s="302">
        <f t="shared" si="5"/>
        <v>-4</v>
      </c>
      <c r="J65" s="35">
        <f t="shared" si="6"/>
        <v>5</v>
      </c>
      <c r="K65" s="30">
        <f t="shared" si="4"/>
        <v>1</v>
      </c>
    </row>
    <row r="66" spans="1:11" x14ac:dyDescent="0.25">
      <c r="A66" s="415"/>
      <c r="B66" s="29" t="s">
        <v>110</v>
      </c>
      <c r="C66" s="301">
        <v>22</v>
      </c>
      <c r="D66" s="302">
        <v>11</v>
      </c>
      <c r="E66" s="300">
        <f t="shared" si="0"/>
        <v>33</v>
      </c>
      <c r="F66" s="301">
        <v>20</v>
      </c>
      <c r="G66" s="302">
        <v>1</v>
      </c>
      <c r="H66" s="300">
        <f t="shared" si="1"/>
        <v>21</v>
      </c>
      <c r="I66" s="302">
        <f t="shared" si="5"/>
        <v>2</v>
      </c>
      <c r="J66" s="35">
        <f t="shared" si="6"/>
        <v>10</v>
      </c>
      <c r="K66" s="30">
        <f t="shared" si="4"/>
        <v>12</v>
      </c>
    </row>
    <row r="67" spans="1:11" x14ac:dyDescent="0.25">
      <c r="A67" s="415"/>
      <c r="B67" s="29" t="s">
        <v>111</v>
      </c>
      <c r="C67" s="301">
        <v>20</v>
      </c>
      <c r="D67" s="302">
        <v>6</v>
      </c>
      <c r="E67" s="300">
        <f t="shared" si="0"/>
        <v>26</v>
      </c>
      <c r="F67" s="301">
        <v>14</v>
      </c>
      <c r="G67" s="302">
        <v>2</v>
      </c>
      <c r="H67" s="300">
        <f t="shared" si="1"/>
        <v>16</v>
      </c>
      <c r="I67" s="302">
        <f t="shared" si="5"/>
        <v>6</v>
      </c>
      <c r="J67" s="35">
        <f t="shared" si="6"/>
        <v>4</v>
      </c>
      <c r="K67" s="30">
        <f t="shared" si="4"/>
        <v>10</v>
      </c>
    </row>
    <row r="68" spans="1:11" x14ac:dyDescent="0.25">
      <c r="A68" s="415"/>
      <c r="B68" s="29" t="s">
        <v>112</v>
      </c>
      <c r="C68" s="301">
        <v>30</v>
      </c>
      <c r="D68" s="302">
        <v>5</v>
      </c>
      <c r="E68" s="300">
        <f t="shared" si="0"/>
        <v>35</v>
      </c>
      <c r="F68" s="301">
        <v>18</v>
      </c>
      <c r="G68" s="302">
        <v>1</v>
      </c>
      <c r="H68" s="300">
        <f t="shared" si="1"/>
        <v>19</v>
      </c>
      <c r="I68" s="302">
        <f t="shared" si="5"/>
        <v>12</v>
      </c>
      <c r="J68" s="35">
        <f t="shared" si="6"/>
        <v>4</v>
      </c>
      <c r="K68" s="30">
        <f t="shared" si="4"/>
        <v>16</v>
      </c>
    </row>
    <row r="69" spans="1:11" x14ac:dyDescent="0.25">
      <c r="A69" s="415"/>
      <c r="B69" s="29" t="s">
        <v>113</v>
      </c>
      <c r="C69" s="301">
        <v>17</v>
      </c>
      <c r="D69" s="309">
        <v>0</v>
      </c>
      <c r="E69" s="300">
        <f t="shared" si="0"/>
        <v>17</v>
      </c>
      <c r="F69" s="301">
        <v>46</v>
      </c>
      <c r="G69" s="309">
        <v>0</v>
      </c>
      <c r="H69" s="300">
        <f t="shared" si="1"/>
        <v>46</v>
      </c>
      <c r="I69" s="302">
        <f t="shared" si="5"/>
        <v>-29</v>
      </c>
      <c r="J69" s="35">
        <f t="shared" si="6"/>
        <v>0</v>
      </c>
      <c r="K69" s="30">
        <f t="shared" si="4"/>
        <v>-29</v>
      </c>
    </row>
    <row r="70" spans="1:11" x14ac:dyDescent="0.25">
      <c r="A70" s="415"/>
      <c r="B70" s="29" t="s">
        <v>114</v>
      </c>
      <c r="C70" s="301">
        <v>18</v>
      </c>
      <c r="D70" s="309">
        <v>0</v>
      </c>
      <c r="E70" s="300">
        <f t="shared" si="0"/>
        <v>18</v>
      </c>
      <c r="F70" s="301">
        <v>34</v>
      </c>
      <c r="G70" s="309">
        <v>0</v>
      </c>
      <c r="H70" s="300">
        <f t="shared" si="1"/>
        <v>34</v>
      </c>
      <c r="I70" s="302">
        <f t="shared" si="5"/>
        <v>-16</v>
      </c>
      <c r="J70" s="35">
        <f t="shared" si="6"/>
        <v>0</v>
      </c>
      <c r="K70" s="30">
        <f t="shared" si="4"/>
        <v>-16</v>
      </c>
    </row>
    <row r="71" spans="1:11" x14ac:dyDescent="0.25">
      <c r="A71" s="415"/>
      <c r="B71" s="29" t="s">
        <v>115</v>
      </c>
      <c r="C71" s="301">
        <v>16</v>
      </c>
      <c r="D71" s="309">
        <v>0</v>
      </c>
      <c r="E71" s="300">
        <f t="shared" si="0"/>
        <v>16</v>
      </c>
      <c r="F71" s="301">
        <v>20</v>
      </c>
      <c r="G71" s="309">
        <v>0</v>
      </c>
      <c r="H71" s="300">
        <f t="shared" si="1"/>
        <v>20</v>
      </c>
      <c r="I71" s="302">
        <f t="shared" si="5"/>
        <v>-4</v>
      </c>
      <c r="J71" s="35">
        <f t="shared" si="6"/>
        <v>0</v>
      </c>
      <c r="K71" s="30">
        <f t="shared" si="4"/>
        <v>-4</v>
      </c>
    </row>
    <row r="72" spans="1:11" x14ac:dyDescent="0.25">
      <c r="A72" s="414" t="s">
        <v>133</v>
      </c>
      <c r="B72" s="29" t="s">
        <v>116</v>
      </c>
      <c r="C72" s="301">
        <v>71</v>
      </c>
      <c r="D72" s="302">
        <v>2</v>
      </c>
      <c r="E72" s="300">
        <f t="shared" si="0"/>
        <v>73</v>
      </c>
      <c r="F72" s="301">
        <v>107</v>
      </c>
      <c r="G72" s="302">
        <v>5</v>
      </c>
      <c r="H72" s="300">
        <f t="shared" si="1"/>
        <v>112</v>
      </c>
      <c r="I72" s="302">
        <f t="shared" si="5"/>
        <v>-36</v>
      </c>
      <c r="J72" s="35">
        <f t="shared" si="6"/>
        <v>-3</v>
      </c>
      <c r="K72" s="30">
        <f t="shared" si="4"/>
        <v>-39</v>
      </c>
    </row>
    <row r="73" spans="1:11" x14ac:dyDescent="0.25">
      <c r="A73" s="414"/>
      <c r="B73" s="29" t="s">
        <v>117</v>
      </c>
      <c r="C73" s="301">
        <v>18</v>
      </c>
      <c r="D73" s="302">
        <v>1</v>
      </c>
      <c r="E73" s="300">
        <f t="shared" si="0"/>
        <v>19</v>
      </c>
      <c r="F73" s="301">
        <v>27</v>
      </c>
      <c r="G73" s="302">
        <v>2</v>
      </c>
      <c r="H73" s="300">
        <f t="shared" si="1"/>
        <v>29</v>
      </c>
      <c r="I73" s="302">
        <f t="shared" si="5"/>
        <v>-9</v>
      </c>
      <c r="J73" s="35">
        <f t="shared" si="6"/>
        <v>-1</v>
      </c>
      <c r="K73" s="30">
        <f t="shared" si="4"/>
        <v>-10</v>
      </c>
    </row>
    <row r="74" spans="1:11" x14ac:dyDescent="0.25">
      <c r="A74" s="414"/>
      <c r="B74" s="29" t="s">
        <v>118</v>
      </c>
      <c r="C74" s="301">
        <v>16</v>
      </c>
      <c r="D74" s="302">
        <v>37</v>
      </c>
      <c r="E74" s="300">
        <f t="shared" ref="E74:E77" si="7">SUM(C74:D74)</f>
        <v>53</v>
      </c>
      <c r="F74" s="301">
        <v>10</v>
      </c>
      <c r="G74" s="309">
        <v>0</v>
      </c>
      <c r="H74" s="300">
        <f t="shared" ref="H74:H77" si="8">SUM(F74:G74)</f>
        <v>10</v>
      </c>
      <c r="I74" s="302">
        <f t="shared" si="5"/>
        <v>6</v>
      </c>
      <c r="J74" s="35">
        <f t="shared" si="6"/>
        <v>37</v>
      </c>
      <c r="K74" s="30">
        <f t="shared" ref="K74:K78" si="9">E74-H74</f>
        <v>43</v>
      </c>
    </row>
    <row r="75" spans="1:11" x14ac:dyDescent="0.25">
      <c r="A75" s="414"/>
      <c r="B75" s="29" t="s">
        <v>119</v>
      </c>
      <c r="C75" s="301">
        <v>20</v>
      </c>
      <c r="D75" s="302">
        <v>2</v>
      </c>
      <c r="E75" s="300">
        <f t="shared" si="7"/>
        <v>22</v>
      </c>
      <c r="F75" s="301">
        <v>76</v>
      </c>
      <c r="G75" s="302">
        <v>1</v>
      </c>
      <c r="H75" s="300">
        <f t="shared" si="8"/>
        <v>77</v>
      </c>
      <c r="I75" s="302">
        <f t="shared" si="5"/>
        <v>-56</v>
      </c>
      <c r="J75" s="35">
        <f t="shared" si="6"/>
        <v>1</v>
      </c>
      <c r="K75" s="30">
        <f t="shared" si="9"/>
        <v>-55</v>
      </c>
    </row>
    <row r="76" spans="1:11" x14ac:dyDescent="0.25">
      <c r="A76" s="414"/>
      <c r="B76" s="29" t="s">
        <v>120</v>
      </c>
      <c r="C76" s="301">
        <v>34</v>
      </c>
      <c r="D76" s="302">
        <v>2</v>
      </c>
      <c r="E76" s="300">
        <f t="shared" si="7"/>
        <v>36</v>
      </c>
      <c r="F76" s="301">
        <v>42</v>
      </c>
      <c r="G76" s="309">
        <v>0</v>
      </c>
      <c r="H76" s="300">
        <f t="shared" si="8"/>
        <v>42</v>
      </c>
      <c r="I76" s="302">
        <f t="shared" si="5"/>
        <v>-8</v>
      </c>
      <c r="J76" s="35">
        <f t="shared" si="6"/>
        <v>2</v>
      </c>
      <c r="K76" s="30">
        <f t="shared" si="9"/>
        <v>-6</v>
      </c>
    </row>
    <row r="77" spans="1:11" x14ac:dyDescent="0.25">
      <c r="A77" s="414"/>
      <c r="B77" s="29" t="s">
        <v>121</v>
      </c>
      <c r="C77" s="305">
        <v>3</v>
      </c>
      <c r="D77" s="304">
        <v>0</v>
      </c>
      <c r="E77" s="235">
        <f t="shared" si="7"/>
        <v>3</v>
      </c>
      <c r="F77" s="305">
        <v>10</v>
      </c>
      <c r="G77" s="304">
        <v>0</v>
      </c>
      <c r="H77" s="235">
        <f t="shared" si="8"/>
        <v>10</v>
      </c>
      <c r="I77" s="302">
        <f t="shared" si="5"/>
        <v>-7</v>
      </c>
      <c r="J77" s="35">
        <f t="shared" si="6"/>
        <v>0</v>
      </c>
      <c r="K77" s="30">
        <f t="shared" si="9"/>
        <v>-7</v>
      </c>
    </row>
    <row r="78" spans="1:11" x14ac:dyDescent="0.25">
      <c r="B78" s="174" t="s">
        <v>122</v>
      </c>
      <c r="C78" s="57">
        <f t="shared" ref="C78:H78" si="10">SUM(C9:C77)</f>
        <v>2896</v>
      </c>
      <c r="D78" s="55">
        <f t="shared" si="10"/>
        <v>758</v>
      </c>
      <c r="E78" s="57">
        <f t="shared" si="10"/>
        <v>3654</v>
      </c>
      <c r="F78" s="140">
        <f t="shared" si="10"/>
        <v>4104</v>
      </c>
      <c r="G78" s="55">
        <f t="shared" si="10"/>
        <v>272</v>
      </c>
      <c r="H78" s="57">
        <f t="shared" si="10"/>
        <v>4376</v>
      </c>
      <c r="I78" s="140">
        <f t="shared" si="5"/>
        <v>-1208</v>
      </c>
      <c r="J78" s="55">
        <f t="shared" si="6"/>
        <v>486</v>
      </c>
      <c r="K78" s="56">
        <f t="shared" si="9"/>
        <v>-722</v>
      </c>
    </row>
    <row r="80" spans="1:11" x14ac:dyDescent="0.25">
      <c r="E80" s="62"/>
    </row>
  </sheetData>
  <mergeCells count="15">
    <mergeCell ref="B7:B8"/>
    <mergeCell ref="A7:A8"/>
    <mergeCell ref="C7:E7"/>
    <mergeCell ref="F7:H7"/>
    <mergeCell ref="I7:K7"/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46" workbookViewId="0">
      <selection activeCell="F7" sqref="F7:H78"/>
    </sheetView>
  </sheetViews>
  <sheetFormatPr baseColWidth="10" defaultRowHeight="15" x14ac:dyDescent="0.25"/>
  <cols>
    <col min="1" max="1" width="15.7109375" customWidth="1"/>
    <col min="2" max="2" width="30.7109375" customWidth="1"/>
    <col min="3" max="11" width="11.7109375" customWidth="1"/>
  </cols>
  <sheetData>
    <row r="1" spans="1:11" s="6" customFormat="1" ht="27" customHeight="1" x14ac:dyDescent="0.4">
      <c r="A1" s="5"/>
      <c r="B1" s="15" t="s">
        <v>135</v>
      </c>
      <c r="C1" s="12"/>
      <c r="D1" s="5"/>
      <c r="E1" s="5"/>
      <c r="F1" s="5"/>
      <c r="G1" s="5"/>
      <c r="H1" s="5"/>
      <c r="I1" s="5"/>
      <c r="J1" s="5"/>
      <c r="K1" s="5"/>
    </row>
    <row r="3" spans="1:11" ht="15.75" x14ac:dyDescent="0.25">
      <c r="A3" s="2" t="s">
        <v>292</v>
      </c>
      <c r="B3" s="2"/>
    </row>
    <row r="4" spans="1:11" ht="15.75" x14ac:dyDescent="0.25">
      <c r="A4" s="2"/>
      <c r="B4" s="2"/>
    </row>
    <row r="5" spans="1:11" ht="15.75" x14ac:dyDescent="0.25">
      <c r="A5" s="2" t="s">
        <v>251</v>
      </c>
      <c r="B5" s="2"/>
    </row>
    <row r="6" spans="1:11" ht="15.75" x14ac:dyDescent="0.25">
      <c r="B6" s="2"/>
    </row>
    <row r="7" spans="1:11" ht="15.75" x14ac:dyDescent="0.25">
      <c r="A7" s="458" t="s">
        <v>124</v>
      </c>
      <c r="B7" s="419" t="s">
        <v>123</v>
      </c>
      <c r="C7" s="463" t="s">
        <v>179</v>
      </c>
      <c r="D7" s="461"/>
      <c r="E7" s="462"/>
      <c r="F7" s="512" t="s">
        <v>180</v>
      </c>
      <c r="G7" s="513"/>
      <c r="H7" s="514"/>
      <c r="I7" s="461" t="s">
        <v>181</v>
      </c>
      <c r="J7" s="461"/>
      <c r="K7" s="462"/>
    </row>
    <row r="8" spans="1:11" ht="15.75" x14ac:dyDescent="0.25">
      <c r="A8" s="468"/>
      <c r="B8" s="421"/>
      <c r="C8" s="314" t="s">
        <v>178</v>
      </c>
      <c r="D8" s="313" t="s">
        <v>146</v>
      </c>
      <c r="E8" s="314" t="s">
        <v>6</v>
      </c>
      <c r="F8" s="222" t="s">
        <v>178</v>
      </c>
      <c r="G8" s="222" t="s">
        <v>146</v>
      </c>
      <c r="H8" s="374" t="s">
        <v>6</v>
      </c>
      <c r="I8" s="312" t="s">
        <v>178</v>
      </c>
      <c r="J8" s="310" t="s">
        <v>146</v>
      </c>
      <c r="K8" s="308" t="s">
        <v>6</v>
      </c>
    </row>
    <row r="9" spans="1:11" x14ac:dyDescent="0.25">
      <c r="A9" s="414" t="s">
        <v>125</v>
      </c>
      <c r="B9" s="29" t="s">
        <v>53</v>
      </c>
      <c r="C9" s="54">
        <v>242</v>
      </c>
      <c r="D9" s="67">
        <v>247</v>
      </c>
      <c r="E9" s="375">
        <f>SUM(C9:D9)</f>
        <v>489</v>
      </c>
      <c r="F9" s="378">
        <v>183</v>
      </c>
      <c r="G9" s="176">
        <v>176</v>
      </c>
      <c r="H9" s="379">
        <f>SUM(F9:G9)</f>
        <v>359</v>
      </c>
      <c r="I9" s="344">
        <f>C9-F9</f>
        <v>59</v>
      </c>
      <c r="J9" s="58">
        <f t="shared" ref="J9:K24" si="0">D9-G9</f>
        <v>71</v>
      </c>
      <c r="K9" s="154">
        <f t="shared" si="0"/>
        <v>130</v>
      </c>
    </row>
    <row r="10" spans="1:11" x14ac:dyDescent="0.25">
      <c r="A10" s="414"/>
      <c r="B10" s="29" t="s">
        <v>54</v>
      </c>
      <c r="C10" s="64">
        <v>520</v>
      </c>
      <c r="D10" s="37">
        <v>559</v>
      </c>
      <c r="E10" s="376">
        <f t="shared" ref="E10:E73" si="1">SUM(C10:D10)</f>
        <v>1079</v>
      </c>
      <c r="F10" s="380">
        <v>573</v>
      </c>
      <c r="G10" s="177">
        <v>413</v>
      </c>
      <c r="H10" s="381">
        <f t="shared" ref="H10:H73" si="2">SUM(F10:G10)</f>
        <v>986</v>
      </c>
      <c r="I10" s="344">
        <f t="shared" ref="I10:I73" si="3">C10-F10</f>
        <v>-53</v>
      </c>
      <c r="J10" s="58">
        <f t="shared" ref="J10:K73" si="4">D10-G10</f>
        <v>146</v>
      </c>
      <c r="K10" s="154">
        <f t="shared" si="0"/>
        <v>93</v>
      </c>
    </row>
    <row r="11" spans="1:11" x14ac:dyDescent="0.25">
      <c r="A11" s="414"/>
      <c r="B11" s="29" t="s">
        <v>55</v>
      </c>
      <c r="C11" s="64">
        <v>460</v>
      </c>
      <c r="D11" s="37">
        <v>507</v>
      </c>
      <c r="E11" s="376">
        <f t="shared" si="1"/>
        <v>967</v>
      </c>
      <c r="F11" s="380">
        <v>455</v>
      </c>
      <c r="G11" s="177">
        <v>350</v>
      </c>
      <c r="H11" s="381">
        <f t="shared" si="2"/>
        <v>805</v>
      </c>
      <c r="I11" s="344">
        <f t="shared" si="3"/>
        <v>5</v>
      </c>
      <c r="J11" s="58">
        <f t="shared" si="4"/>
        <v>157</v>
      </c>
      <c r="K11" s="154">
        <f t="shared" si="0"/>
        <v>162</v>
      </c>
    </row>
    <row r="12" spans="1:11" x14ac:dyDescent="0.25">
      <c r="A12" s="414"/>
      <c r="B12" s="29" t="s">
        <v>56</v>
      </c>
      <c r="C12" s="64">
        <v>325</v>
      </c>
      <c r="D12" s="37">
        <v>334</v>
      </c>
      <c r="E12" s="376">
        <f t="shared" si="1"/>
        <v>659</v>
      </c>
      <c r="F12" s="380">
        <v>352</v>
      </c>
      <c r="G12" s="177">
        <v>206</v>
      </c>
      <c r="H12" s="381">
        <f t="shared" si="2"/>
        <v>558</v>
      </c>
      <c r="I12" s="344">
        <f t="shared" si="3"/>
        <v>-27</v>
      </c>
      <c r="J12" s="58">
        <f t="shared" si="4"/>
        <v>128</v>
      </c>
      <c r="K12" s="154">
        <f t="shared" si="0"/>
        <v>101</v>
      </c>
    </row>
    <row r="13" spans="1:11" x14ac:dyDescent="0.25">
      <c r="A13" s="414"/>
      <c r="B13" s="29" t="s">
        <v>57</v>
      </c>
      <c r="C13" s="64">
        <v>568</v>
      </c>
      <c r="D13" s="37">
        <v>319</v>
      </c>
      <c r="E13" s="376">
        <f t="shared" si="1"/>
        <v>887</v>
      </c>
      <c r="F13" s="380">
        <v>413</v>
      </c>
      <c r="G13" s="177">
        <v>195</v>
      </c>
      <c r="H13" s="381">
        <f t="shared" si="2"/>
        <v>608</v>
      </c>
      <c r="I13" s="344">
        <f t="shared" si="3"/>
        <v>155</v>
      </c>
      <c r="J13" s="58">
        <f t="shared" si="4"/>
        <v>124</v>
      </c>
      <c r="K13" s="154">
        <f t="shared" si="0"/>
        <v>279</v>
      </c>
    </row>
    <row r="14" spans="1:11" x14ac:dyDescent="0.25">
      <c r="A14" s="414"/>
      <c r="B14" s="29" t="s">
        <v>58</v>
      </c>
      <c r="C14" s="64">
        <v>182</v>
      </c>
      <c r="D14" s="37">
        <v>174</v>
      </c>
      <c r="E14" s="376">
        <f t="shared" si="1"/>
        <v>356</v>
      </c>
      <c r="F14" s="380">
        <v>210</v>
      </c>
      <c r="G14" s="177">
        <v>98</v>
      </c>
      <c r="H14" s="381">
        <f t="shared" si="2"/>
        <v>308</v>
      </c>
      <c r="I14" s="344">
        <f t="shared" si="3"/>
        <v>-28</v>
      </c>
      <c r="J14" s="58">
        <f t="shared" si="4"/>
        <v>76</v>
      </c>
      <c r="K14" s="154">
        <f t="shared" si="0"/>
        <v>48</v>
      </c>
    </row>
    <row r="15" spans="1:11" x14ac:dyDescent="0.25">
      <c r="A15" s="414" t="s">
        <v>126</v>
      </c>
      <c r="B15" s="29" t="s">
        <v>59</v>
      </c>
      <c r="C15" s="64">
        <v>109</v>
      </c>
      <c r="D15" s="37">
        <v>92</v>
      </c>
      <c r="E15" s="376">
        <f t="shared" si="1"/>
        <v>201</v>
      </c>
      <c r="F15" s="380">
        <v>92</v>
      </c>
      <c r="G15" s="177">
        <v>44</v>
      </c>
      <c r="H15" s="381">
        <f t="shared" si="2"/>
        <v>136</v>
      </c>
      <c r="I15" s="344">
        <f t="shared" si="3"/>
        <v>17</v>
      </c>
      <c r="J15" s="58">
        <f t="shared" si="4"/>
        <v>48</v>
      </c>
      <c r="K15" s="154">
        <f t="shared" si="0"/>
        <v>65</v>
      </c>
    </row>
    <row r="16" spans="1:11" x14ac:dyDescent="0.25">
      <c r="A16" s="414"/>
      <c r="B16" s="29" t="s">
        <v>60</v>
      </c>
      <c r="C16" s="64">
        <v>69</v>
      </c>
      <c r="D16" s="37">
        <v>72</v>
      </c>
      <c r="E16" s="376">
        <f t="shared" si="1"/>
        <v>141</v>
      </c>
      <c r="F16" s="380">
        <v>64</v>
      </c>
      <c r="G16" s="177">
        <v>52</v>
      </c>
      <c r="H16" s="381">
        <f t="shared" si="2"/>
        <v>116</v>
      </c>
      <c r="I16" s="344">
        <f t="shared" si="3"/>
        <v>5</v>
      </c>
      <c r="J16" s="58">
        <f t="shared" si="4"/>
        <v>20</v>
      </c>
      <c r="K16" s="154">
        <f t="shared" si="0"/>
        <v>25</v>
      </c>
    </row>
    <row r="17" spans="1:11" x14ac:dyDescent="0.25">
      <c r="A17" s="414"/>
      <c r="B17" s="29" t="s">
        <v>61</v>
      </c>
      <c r="C17" s="64">
        <v>95</v>
      </c>
      <c r="D17" s="37">
        <v>237</v>
      </c>
      <c r="E17" s="376">
        <f t="shared" si="1"/>
        <v>332</v>
      </c>
      <c r="F17" s="380">
        <v>103</v>
      </c>
      <c r="G17" s="177">
        <v>177</v>
      </c>
      <c r="H17" s="381">
        <f t="shared" si="2"/>
        <v>280</v>
      </c>
      <c r="I17" s="344">
        <f t="shared" si="3"/>
        <v>-8</v>
      </c>
      <c r="J17" s="58">
        <f t="shared" si="4"/>
        <v>60</v>
      </c>
      <c r="K17" s="154">
        <f t="shared" si="0"/>
        <v>52</v>
      </c>
    </row>
    <row r="18" spans="1:11" x14ac:dyDescent="0.25">
      <c r="A18" s="414"/>
      <c r="B18" s="29" t="s">
        <v>62</v>
      </c>
      <c r="C18" s="64">
        <v>134</v>
      </c>
      <c r="D18" s="37">
        <v>64</v>
      </c>
      <c r="E18" s="376">
        <f t="shared" si="1"/>
        <v>198</v>
      </c>
      <c r="F18" s="380">
        <v>154</v>
      </c>
      <c r="G18" s="177">
        <v>30</v>
      </c>
      <c r="H18" s="381">
        <f t="shared" si="2"/>
        <v>184</v>
      </c>
      <c r="I18" s="344">
        <f t="shared" si="3"/>
        <v>-20</v>
      </c>
      <c r="J18" s="58">
        <f t="shared" si="4"/>
        <v>34</v>
      </c>
      <c r="K18" s="154">
        <f t="shared" si="0"/>
        <v>14</v>
      </c>
    </row>
    <row r="19" spans="1:11" x14ac:dyDescent="0.25">
      <c r="A19" s="414"/>
      <c r="B19" s="29" t="s">
        <v>63</v>
      </c>
      <c r="C19" s="64">
        <v>164</v>
      </c>
      <c r="D19" s="37">
        <v>301</v>
      </c>
      <c r="E19" s="376">
        <f t="shared" si="1"/>
        <v>465</v>
      </c>
      <c r="F19" s="380">
        <v>179</v>
      </c>
      <c r="G19" s="177">
        <v>176</v>
      </c>
      <c r="H19" s="381">
        <f t="shared" si="2"/>
        <v>355</v>
      </c>
      <c r="I19" s="344">
        <f t="shared" si="3"/>
        <v>-15</v>
      </c>
      <c r="J19" s="58">
        <f t="shared" si="4"/>
        <v>125</v>
      </c>
      <c r="K19" s="154">
        <f t="shared" si="0"/>
        <v>110</v>
      </c>
    </row>
    <row r="20" spans="1:11" x14ac:dyDescent="0.25">
      <c r="A20" s="414"/>
      <c r="B20" s="29" t="s">
        <v>64</v>
      </c>
      <c r="C20" s="64">
        <v>106</v>
      </c>
      <c r="D20" s="37">
        <v>57</v>
      </c>
      <c r="E20" s="376">
        <f t="shared" si="1"/>
        <v>163</v>
      </c>
      <c r="F20" s="380">
        <v>128</v>
      </c>
      <c r="G20" s="177">
        <v>32</v>
      </c>
      <c r="H20" s="381">
        <f t="shared" si="2"/>
        <v>160</v>
      </c>
      <c r="I20" s="344">
        <f t="shared" si="3"/>
        <v>-22</v>
      </c>
      <c r="J20" s="58">
        <f t="shared" si="4"/>
        <v>25</v>
      </c>
      <c r="K20" s="154">
        <f t="shared" si="0"/>
        <v>3</v>
      </c>
    </row>
    <row r="21" spans="1:11" x14ac:dyDescent="0.25">
      <c r="A21" s="414"/>
      <c r="B21" s="29" t="s">
        <v>65</v>
      </c>
      <c r="C21" s="64">
        <v>1</v>
      </c>
      <c r="D21" s="37">
        <v>2</v>
      </c>
      <c r="E21" s="376">
        <f t="shared" si="1"/>
        <v>3</v>
      </c>
      <c r="F21" s="380">
        <v>3</v>
      </c>
      <c r="G21" s="177">
        <v>2</v>
      </c>
      <c r="H21" s="381">
        <f t="shared" si="2"/>
        <v>5</v>
      </c>
      <c r="I21" s="344">
        <f t="shared" si="3"/>
        <v>-2</v>
      </c>
      <c r="J21" s="58">
        <f t="shared" si="4"/>
        <v>0</v>
      </c>
      <c r="K21" s="154">
        <f t="shared" si="0"/>
        <v>-2</v>
      </c>
    </row>
    <row r="22" spans="1:11" x14ac:dyDescent="0.25">
      <c r="A22" s="415" t="s">
        <v>127</v>
      </c>
      <c r="B22" s="29" t="s">
        <v>66</v>
      </c>
      <c r="C22" s="64">
        <v>191</v>
      </c>
      <c r="D22" s="37">
        <v>118</v>
      </c>
      <c r="E22" s="376">
        <f t="shared" si="1"/>
        <v>309</v>
      </c>
      <c r="F22" s="380">
        <v>211</v>
      </c>
      <c r="G22" s="177">
        <v>87</v>
      </c>
      <c r="H22" s="381">
        <f t="shared" si="2"/>
        <v>298</v>
      </c>
      <c r="I22" s="344">
        <f t="shared" si="3"/>
        <v>-20</v>
      </c>
      <c r="J22" s="58">
        <f t="shared" si="4"/>
        <v>31</v>
      </c>
      <c r="K22" s="154">
        <f t="shared" si="0"/>
        <v>11</v>
      </c>
    </row>
    <row r="23" spans="1:11" x14ac:dyDescent="0.25">
      <c r="A23" s="415"/>
      <c r="B23" s="29" t="s">
        <v>67</v>
      </c>
      <c r="C23" s="64">
        <v>81</v>
      </c>
      <c r="D23" s="37">
        <v>86</v>
      </c>
      <c r="E23" s="376">
        <f t="shared" si="1"/>
        <v>167</v>
      </c>
      <c r="F23" s="380">
        <v>94</v>
      </c>
      <c r="G23" s="177">
        <v>40</v>
      </c>
      <c r="H23" s="381">
        <f t="shared" si="2"/>
        <v>134</v>
      </c>
      <c r="I23" s="344">
        <f t="shared" si="3"/>
        <v>-13</v>
      </c>
      <c r="J23" s="58">
        <f t="shared" si="4"/>
        <v>46</v>
      </c>
      <c r="K23" s="154">
        <f t="shared" si="0"/>
        <v>33</v>
      </c>
    </row>
    <row r="24" spans="1:11" x14ac:dyDescent="0.25">
      <c r="A24" s="415"/>
      <c r="B24" s="29" t="s">
        <v>68</v>
      </c>
      <c r="C24" s="64">
        <v>83</v>
      </c>
      <c r="D24" s="37">
        <v>13</v>
      </c>
      <c r="E24" s="376">
        <f t="shared" si="1"/>
        <v>96</v>
      </c>
      <c r="F24" s="380">
        <v>100</v>
      </c>
      <c r="G24" s="177">
        <v>7</v>
      </c>
      <c r="H24" s="381">
        <f t="shared" si="2"/>
        <v>107</v>
      </c>
      <c r="I24" s="344">
        <f t="shared" si="3"/>
        <v>-17</v>
      </c>
      <c r="J24" s="58">
        <f t="shared" si="4"/>
        <v>6</v>
      </c>
      <c r="K24" s="154">
        <f t="shared" si="0"/>
        <v>-11</v>
      </c>
    </row>
    <row r="25" spans="1:11" x14ac:dyDescent="0.25">
      <c r="A25" s="415"/>
      <c r="B25" s="29" t="s">
        <v>69</v>
      </c>
      <c r="C25" s="64">
        <v>112</v>
      </c>
      <c r="D25" s="37">
        <v>91</v>
      </c>
      <c r="E25" s="376">
        <f t="shared" si="1"/>
        <v>203</v>
      </c>
      <c r="F25" s="380">
        <v>155</v>
      </c>
      <c r="G25" s="177">
        <v>48</v>
      </c>
      <c r="H25" s="381">
        <f t="shared" si="2"/>
        <v>203</v>
      </c>
      <c r="I25" s="344">
        <f t="shared" si="3"/>
        <v>-43</v>
      </c>
      <c r="J25" s="58">
        <f t="shared" si="4"/>
        <v>43</v>
      </c>
      <c r="K25" s="154">
        <f t="shared" si="4"/>
        <v>0</v>
      </c>
    </row>
    <row r="26" spans="1:11" x14ac:dyDescent="0.25">
      <c r="A26" s="415"/>
      <c r="B26" s="29" t="s">
        <v>70</v>
      </c>
      <c r="C26" s="64">
        <v>76</v>
      </c>
      <c r="D26" s="37">
        <v>23</v>
      </c>
      <c r="E26" s="376">
        <f t="shared" si="1"/>
        <v>99</v>
      </c>
      <c r="F26" s="380">
        <v>52</v>
      </c>
      <c r="G26" s="177">
        <v>13</v>
      </c>
      <c r="H26" s="381">
        <f t="shared" si="2"/>
        <v>65</v>
      </c>
      <c r="I26" s="344">
        <f t="shared" si="3"/>
        <v>24</v>
      </c>
      <c r="J26" s="58">
        <f t="shared" si="4"/>
        <v>10</v>
      </c>
      <c r="K26" s="154">
        <f t="shared" si="4"/>
        <v>34</v>
      </c>
    </row>
    <row r="27" spans="1:11" x14ac:dyDescent="0.25">
      <c r="A27" s="415"/>
      <c r="B27" s="29" t="s">
        <v>71</v>
      </c>
      <c r="C27" s="64">
        <v>93</v>
      </c>
      <c r="D27" s="37">
        <v>16</v>
      </c>
      <c r="E27" s="376">
        <f t="shared" si="1"/>
        <v>109</v>
      </c>
      <c r="F27" s="380">
        <v>83</v>
      </c>
      <c r="G27" s="177">
        <v>8</v>
      </c>
      <c r="H27" s="381">
        <f t="shared" si="2"/>
        <v>91</v>
      </c>
      <c r="I27" s="344">
        <f t="shared" si="3"/>
        <v>10</v>
      </c>
      <c r="J27" s="58">
        <f t="shared" si="4"/>
        <v>8</v>
      </c>
      <c r="K27" s="154">
        <f t="shared" si="4"/>
        <v>18</v>
      </c>
    </row>
    <row r="28" spans="1:11" x14ac:dyDescent="0.25">
      <c r="A28" s="415"/>
      <c r="B28" s="29" t="s">
        <v>72</v>
      </c>
      <c r="C28" s="64">
        <v>37</v>
      </c>
      <c r="D28" s="37">
        <v>12</v>
      </c>
      <c r="E28" s="376">
        <f t="shared" si="1"/>
        <v>49</v>
      </c>
      <c r="F28" s="380">
        <v>37</v>
      </c>
      <c r="G28" s="177">
        <v>6</v>
      </c>
      <c r="H28" s="381">
        <f t="shared" si="2"/>
        <v>43</v>
      </c>
      <c r="I28" s="344">
        <f t="shared" si="3"/>
        <v>0</v>
      </c>
      <c r="J28" s="58">
        <f t="shared" si="4"/>
        <v>6</v>
      </c>
      <c r="K28" s="154">
        <f t="shared" si="4"/>
        <v>6</v>
      </c>
    </row>
    <row r="29" spans="1:11" x14ac:dyDescent="0.25">
      <c r="A29" s="414" t="s">
        <v>128</v>
      </c>
      <c r="B29" s="29" t="s">
        <v>73</v>
      </c>
      <c r="C29" s="64">
        <v>252</v>
      </c>
      <c r="D29" s="37">
        <v>216</v>
      </c>
      <c r="E29" s="376">
        <f t="shared" si="1"/>
        <v>468</v>
      </c>
      <c r="F29" s="380">
        <v>283</v>
      </c>
      <c r="G29" s="177">
        <v>111</v>
      </c>
      <c r="H29" s="381">
        <f t="shared" si="2"/>
        <v>394</v>
      </c>
      <c r="I29" s="344">
        <f t="shared" si="3"/>
        <v>-31</v>
      </c>
      <c r="J29" s="58">
        <f t="shared" si="4"/>
        <v>105</v>
      </c>
      <c r="K29" s="154">
        <f t="shared" si="4"/>
        <v>74</v>
      </c>
    </row>
    <row r="30" spans="1:11" x14ac:dyDescent="0.25">
      <c r="A30" s="414"/>
      <c r="B30" s="29" t="s">
        <v>74</v>
      </c>
      <c r="C30" s="64">
        <v>103</v>
      </c>
      <c r="D30" s="37">
        <v>46</v>
      </c>
      <c r="E30" s="376">
        <f t="shared" si="1"/>
        <v>149</v>
      </c>
      <c r="F30" s="380">
        <v>136</v>
      </c>
      <c r="G30" s="177">
        <v>33</v>
      </c>
      <c r="H30" s="381">
        <f t="shared" si="2"/>
        <v>169</v>
      </c>
      <c r="I30" s="344">
        <f t="shared" si="3"/>
        <v>-33</v>
      </c>
      <c r="J30" s="58">
        <f t="shared" si="4"/>
        <v>13</v>
      </c>
      <c r="K30" s="154">
        <f t="shared" si="4"/>
        <v>-20</v>
      </c>
    </row>
    <row r="31" spans="1:11" x14ac:dyDescent="0.25">
      <c r="A31" s="414"/>
      <c r="B31" s="29" t="s">
        <v>75</v>
      </c>
      <c r="C31" s="64">
        <v>71</v>
      </c>
      <c r="D31" s="37">
        <v>53</v>
      </c>
      <c r="E31" s="376">
        <f t="shared" si="1"/>
        <v>124</v>
      </c>
      <c r="F31" s="380">
        <v>86</v>
      </c>
      <c r="G31" s="177">
        <v>47</v>
      </c>
      <c r="H31" s="381">
        <f t="shared" si="2"/>
        <v>133</v>
      </c>
      <c r="I31" s="344">
        <f t="shared" si="3"/>
        <v>-15</v>
      </c>
      <c r="J31" s="58">
        <f t="shared" si="4"/>
        <v>6</v>
      </c>
      <c r="K31" s="154">
        <f t="shared" si="4"/>
        <v>-9</v>
      </c>
    </row>
    <row r="32" spans="1:11" x14ac:dyDescent="0.25">
      <c r="A32" s="414"/>
      <c r="B32" s="29" t="s">
        <v>76</v>
      </c>
      <c r="C32" s="64">
        <v>66</v>
      </c>
      <c r="D32" s="37">
        <v>6</v>
      </c>
      <c r="E32" s="376">
        <f t="shared" si="1"/>
        <v>72</v>
      </c>
      <c r="F32" s="380">
        <v>77</v>
      </c>
      <c r="G32" s="177">
        <v>6</v>
      </c>
      <c r="H32" s="381">
        <f t="shared" si="2"/>
        <v>83</v>
      </c>
      <c r="I32" s="344">
        <f t="shared" si="3"/>
        <v>-11</v>
      </c>
      <c r="J32" s="58">
        <f t="shared" si="4"/>
        <v>0</v>
      </c>
      <c r="K32" s="154">
        <f t="shared" si="4"/>
        <v>-11</v>
      </c>
    </row>
    <row r="33" spans="1:11" x14ac:dyDescent="0.25">
      <c r="A33" s="414"/>
      <c r="B33" s="29" t="s">
        <v>77</v>
      </c>
      <c r="C33" s="64">
        <v>22</v>
      </c>
      <c r="D33" s="37">
        <v>8</v>
      </c>
      <c r="E33" s="376">
        <f t="shared" si="1"/>
        <v>30</v>
      </c>
      <c r="F33" s="380">
        <v>26</v>
      </c>
      <c r="G33" s="177">
        <v>4</v>
      </c>
      <c r="H33" s="381">
        <f t="shared" si="2"/>
        <v>30</v>
      </c>
      <c r="I33" s="344">
        <f t="shared" si="3"/>
        <v>-4</v>
      </c>
      <c r="J33" s="58">
        <f t="shared" si="4"/>
        <v>4</v>
      </c>
      <c r="K33" s="154">
        <f t="shared" si="4"/>
        <v>0</v>
      </c>
    </row>
    <row r="34" spans="1:11" x14ac:dyDescent="0.25">
      <c r="A34" s="414"/>
      <c r="B34" s="29" t="s">
        <v>78</v>
      </c>
      <c r="C34" s="64">
        <v>5</v>
      </c>
      <c r="D34" s="37">
        <v>20</v>
      </c>
      <c r="E34" s="376">
        <f t="shared" si="1"/>
        <v>25</v>
      </c>
      <c r="F34" s="380">
        <v>9</v>
      </c>
      <c r="G34" s="177">
        <v>13</v>
      </c>
      <c r="H34" s="381">
        <f t="shared" si="2"/>
        <v>22</v>
      </c>
      <c r="I34" s="344">
        <f t="shared" si="3"/>
        <v>-4</v>
      </c>
      <c r="J34" s="58">
        <f t="shared" si="4"/>
        <v>7</v>
      </c>
      <c r="K34" s="154">
        <f t="shared" si="4"/>
        <v>3</v>
      </c>
    </row>
    <row r="35" spans="1:11" x14ac:dyDescent="0.25">
      <c r="A35" s="414"/>
      <c r="B35" s="29" t="s">
        <v>79</v>
      </c>
      <c r="C35" s="64">
        <v>65</v>
      </c>
      <c r="D35" s="37">
        <v>34</v>
      </c>
      <c r="E35" s="376">
        <f t="shared" si="1"/>
        <v>99</v>
      </c>
      <c r="F35" s="380">
        <v>66</v>
      </c>
      <c r="G35" s="177">
        <v>39</v>
      </c>
      <c r="H35" s="381">
        <f t="shared" si="2"/>
        <v>105</v>
      </c>
      <c r="I35" s="344">
        <f t="shared" si="3"/>
        <v>-1</v>
      </c>
      <c r="J35" s="58">
        <f t="shared" si="4"/>
        <v>-5</v>
      </c>
      <c r="K35" s="154">
        <f t="shared" si="4"/>
        <v>-6</v>
      </c>
    </row>
    <row r="36" spans="1:11" x14ac:dyDescent="0.25">
      <c r="A36" s="414"/>
      <c r="B36" s="29" t="s">
        <v>80</v>
      </c>
      <c r="C36" s="64">
        <v>128</v>
      </c>
      <c r="D36" s="37">
        <v>114</v>
      </c>
      <c r="E36" s="376">
        <f t="shared" si="1"/>
        <v>242</v>
      </c>
      <c r="F36" s="380">
        <v>131</v>
      </c>
      <c r="G36" s="177">
        <v>59</v>
      </c>
      <c r="H36" s="381">
        <f t="shared" si="2"/>
        <v>190</v>
      </c>
      <c r="I36" s="344">
        <f t="shared" si="3"/>
        <v>-3</v>
      </c>
      <c r="J36" s="58">
        <f t="shared" si="4"/>
        <v>55</v>
      </c>
      <c r="K36" s="154">
        <f t="shared" si="4"/>
        <v>52</v>
      </c>
    </row>
    <row r="37" spans="1:11" x14ac:dyDescent="0.25">
      <c r="A37" s="414"/>
      <c r="B37" s="29" t="s">
        <v>81</v>
      </c>
      <c r="C37" s="64">
        <v>15</v>
      </c>
      <c r="D37" s="37">
        <v>8</v>
      </c>
      <c r="E37" s="376">
        <f t="shared" si="1"/>
        <v>23</v>
      </c>
      <c r="F37" s="380">
        <v>18</v>
      </c>
      <c r="G37" s="177">
        <v>2</v>
      </c>
      <c r="H37" s="381">
        <f t="shared" si="2"/>
        <v>20</v>
      </c>
      <c r="I37" s="344">
        <f t="shared" si="3"/>
        <v>-3</v>
      </c>
      <c r="J37" s="58">
        <f t="shared" si="4"/>
        <v>6</v>
      </c>
      <c r="K37" s="154">
        <f t="shared" si="4"/>
        <v>3</v>
      </c>
    </row>
    <row r="38" spans="1:11" x14ac:dyDescent="0.25">
      <c r="A38" s="414" t="s">
        <v>129</v>
      </c>
      <c r="B38" s="29" t="s">
        <v>82</v>
      </c>
      <c r="C38" s="64">
        <v>96</v>
      </c>
      <c r="D38" s="37">
        <v>40</v>
      </c>
      <c r="E38" s="376">
        <f t="shared" si="1"/>
        <v>136</v>
      </c>
      <c r="F38" s="380">
        <v>135</v>
      </c>
      <c r="G38" s="177">
        <v>21</v>
      </c>
      <c r="H38" s="381">
        <f t="shared" si="2"/>
        <v>156</v>
      </c>
      <c r="I38" s="344">
        <f t="shared" si="3"/>
        <v>-39</v>
      </c>
      <c r="J38" s="58">
        <f t="shared" si="4"/>
        <v>19</v>
      </c>
      <c r="K38" s="154">
        <f t="shared" si="4"/>
        <v>-20</v>
      </c>
    </row>
    <row r="39" spans="1:11" x14ac:dyDescent="0.25">
      <c r="A39" s="414"/>
      <c r="B39" s="29" t="s">
        <v>83</v>
      </c>
      <c r="C39" s="64">
        <v>40</v>
      </c>
      <c r="D39" s="37">
        <v>4</v>
      </c>
      <c r="E39" s="376">
        <f t="shared" si="1"/>
        <v>44</v>
      </c>
      <c r="F39" s="380">
        <v>29</v>
      </c>
      <c r="G39" s="177">
        <v>5</v>
      </c>
      <c r="H39" s="381">
        <f t="shared" si="2"/>
        <v>34</v>
      </c>
      <c r="I39" s="344">
        <f t="shared" si="3"/>
        <v>11</v>
      </c>
      <c r="J39" s="58">
        <f t="shared" si="4"/>
        <v>-1</v>
      </c>
      <c r="K39" s="154">
        <f t="shared" si="4"/>
        <v>10</v>
      </c>
    </row>
    <row r="40" spans="1:11" x14ac:dyDescent="0.25">
      <c r="A40" s="414"/>
      <c r="B40" s="29" t="s">
        <v>84</v>
      </c>
      <c r="C40" s="64">
        <v>82</v>
      </c>
      <c r="D40" s="37">
        <v>78</v>
      </c>
      <c r="E40" s="376">
        <f t="shared" si="1"/>
        <v>160</v>
      </c>
      <c r="F40" s="380">
        <v>71</v>
      </c>
      <c r="G40" s="177">
        <v>84</v>
      </c>
      <c r="H40" s="381">
        <f t="shared" si="2"/>
        <v>155</v>
      </c>
      <c r="I40" s="344">
        <f t="shared" si="3"/>
        <v>11</v>
      </c>
      <c r="J40" s="58">
        <f t="shared" si="4"/>
        <v>-6</v>
      </c>
      <c r="K40" s="154">
        <f t="shared" si="4"/>
        <v>5</v>
      </c>
    </row>
    <row r="41" spans="1:11" x14ac:dyDescent="0.25">
      <c r="A41" s="414"/>
      <c r="B41" s="29" t="s">
        <v>85</v>
      </c>
      <c r="C41" s="64">
        <v>78</v>
      </c>
      <c r="D41" s="37">
        <v>86</v>
      </c>
      <c r="E41" s="376">
        <f t="shared" si="1"/>
        <v>164</v>
      </c>
      <c r="F41" s="380">
        <v>70</v>
      </c>
      <c r="G41" s="177">
        <v>42</v>
      </c>
      <c r="H41" s="381">
        <f t="shared" si="2"/>
        <v>112</v>
      </c>
      <c r="I41" s="344">
        <f t="shared" si="3"/>
        <v>8</v>
      </c>
      <c r="J41" s="58">
        <f t="shared" si="4"/>
        <v>44</v>
      </c>
      <c r="K41" s="154">
        <f t="shared" si="4"/>
        <v>52</v>
      </c>
    </row>
    <row r="42" spans="1:11" x14ac:dyDescent="0.25">
      <c r="A42" s="414"/>
      <c r="B42" s="29" t="s">
        <v>86</v>
      </c>
      <c r="C42" s="64">
        <v>22</v>
      </c>
      <c r="D42" s="37">
        <v>5</v>
      </c>
      <c r="E42" s="376">
        <f t="shared" si="1"/>
        <v>27</v>
      </c>
      <c r="F42" s="380">
        <v>36</v>
      </c>
      <c r="G42" s="177">
        <v>7</v>
      </c>
      <c r="H42" s="381">
        <f t="shared" si="2"/>
        <v>43</v>
      </c>
      <c r="I42" s="344">
        <f t="shared" si="3"/>
        <v>-14</v>
      </c>
      <c r="J42" s="58">
        <f t="shared" si="4"/>
        <v>-2</v>
      </c>
      <c r="K42" s="154">
        <f t="shared" si="4"/>
        <v>-16</v>
      </c>
    </row>
    <row r="43" spans="1:11" x14ac:dyDescent="0.25">
      <c r="A43" s="414"/>
      <c r="B43" s="29" t="s">
        <v>87</v>
      </c>
      <c r="C43" s="64">
        <v>51</v>
      </c>
      <c r="D43" s="37">
        <v>8</v>
      </c>
      <c r="E43" s="376">
        <f t="shared" si="1"/>
        <v>59</v>
      </c>
      <c r="F43" s="380">
        <v>23</v>
      </c>
      <c r="G43" s="177">
        <v>3</v>
      </c>
      <c r="H43" s="381">
        <f t="shared" si="2"/>
        <v>26</v>
      </c>
      <c r="I43" s="344">
        <f t="shared" si="3"/>
        <v>28</v>
      </c>
      <c r="J43" s="58">
        <f t="shared" si="4"/>
        <v>5</v>
      </c>
      <c r="K43" s="154">
        <f t="shared" si="4"/>
        <v>33</v>
      </c>
    </row>
    <row r="44" spans="1:11" x14ac:dyDescent="0.25">
      <c r="A44" s="414"/>
      <c r="B44" s="29" t="s">
        <v>88</v>
      </c>
      <c r="C44" s="64">
        <v>11</v>
      </c>
      <c r="D44" s="37">
        <v>8</v>
      </c>
      <c r="E44" s="376">
        <f t="shared" si="1"/>
        <v>19</v>
      </c>
      <c r="F44" s="380">
        <v>13</v>
      </c>
      <c r="G44" s="177">
        <v>2</v>
      </c>
      <c r="H44" s="381">
        <f t="shared" si="2"/>
        <v>15</v>
      </c>
      <c r="I44" s="344">
        <f t="shared" si="3"/>
        <v>-2</v>
      </c>
      <c r="J44" s="58">
        <f t="shared" si="4"/>
        <v>6</v>
      </c>
      <c r="K44" s="154">
        <f t="shared" si="4"/>
        <v>4</v>
      </c>
    </row>
    <row r="45" spans="1:11" x14ac:dyDescent="0.25">
      <c r="A45" s="414" t="s">
        <v>130</v>
      </c>
      <c r="B45" s="29" t="s">
        <v>89</v>
      </c>
      <c r="C45" s="64">
        <v>94</v>
      </c>
      <c r="D45" s="37">
        <v>221</v>
      </c>
      <c r="E45" s="376">
        <f t="shared" si="1"/>
        <v>315</v>
      </c>
      <c r="F45" s="380">
        <v>130</v>
      </c>
      <c r="G45" s="177">
        <v>131</v>
      </c>
      <c r="H45" s="381">
        <f t="shared" si="2"/>
        <v>261</v>
      </c>
      <c r="I45" s="344">
        <f t="shared" si="3"/>
        <v>-36</v>
      </c>
      <c r="J45" s="58">
        <f t="shared" si="4"/>
        <v>90</v>
      </c>
      <c r="K45" s="154">
        <f t="shared" si="4"/>
        <v>54</v>
      </c>
    </row>
    <row r="46" spans="1:11" x14ac:dyDescent="0.25">
      <c r="A46" s="414"/>
      <c r="B46" s="29" t="s">
        <v>90</v>
      </c>
      <c r="C46" s="64">
        <v>210</v>
      </c>
      <c r="D46" s="37">
        <v>335</v>
      </c>
      <c r="E46" s="376">
        <f t="shared" si="1"/>
        <v>545</v>
      </c>
      <c r="F46" s="380">
        <v>243</v>
      </c>
      <c r="G46" s="177">
        <v>174</v>
      </c>
      <c r="H46" s="381">
        <f t="shared" si="2"/>
        <v>417</v>
      </c>
      <c r="I46" s="344">
        <f t="shared" si="3"/>
        <v>-33</v>
      </c>
      <c r="J46" s="58">
        <f t="shared" si="4"/>
        <v>161</v>
      </c>
      <c r="K46" s="154">
        <f t="shared" si="4"/>
        <v>128</v>
      </c>
    </row>
    <row r="47" spans="1:11" x14ac:dyDescent="0.25">
      <c r="A47" s="414"/>
      <c r="B47" s="29" t="s">
        <v>91</v>
      </c>
      <c r="C47" s="64">
        <v>115</v>
      </c>
      <c r="D47" s="37">
        <v>155</v>
      </c>
      <c r="E47" s="376">
        <f t="shared" si="1"/>
        <v>270</v>
      </c>
      <c r="F47" s="380">
        <v>119</v>
      </c>
      <c r="G47" s="177">
        <v>91</v>
      </c>
      <c r="H47" s="381">
        <f t="shared" si="2"/>
        <v>210</v>
      </c>
      <c r="I47" s="344">
        <f t="shared" si="3"/>
        <v>-4</v>
      </c>
      <c r="J47" s="58">
        <f t="shared" si="4"/>
        <v>64</v>
      </c>
      <c r="K47" s="154">
        <f t="shared" si="4"/>
        <v>60</v>
      </c>
    </row>
    <row r="48" spans="1:11" x14ac:dyDescent="0.25">
      <c r="A48" s="414"/>
      <c r="B48" s="29" t="s">
        <v>92</v>
      </c>
      <c r="C48" s="64">
        <v>61</v>
      </c>
      <c r="D48" s="37">
        <v>53</v>
      </c>
      <c r="E48" s="376">
        <f t="shared" si="1"/>
        <v>114</v>
      </c>
      <c r="F48" s="380">
        <v>86</v>
      </c>
      <c r="G48" s="177">
        <v>31</v>
      </c>
      <c r="H48" s="381">
        <f t="shared" si="2"/>
        <v>117</v>
      </c>
      <c r="I48" s="344">
        <f t="shared" si="3"/>
        <v>-25</v>
      </c>
      <c r="J48" s="58">
        <f t="shared" si="4"/>
        <v>22</v>
      </c>
      <c r="K48" s="154">
        <f t="shared" si="4"/>
        <v>-3</v>
      </c>
    </row>
    <row r="49" spans="1:11" x14ac:dyDescent="0.25">
      <c r="A49" s="414"/>
      <c r="B49" s="29" t="s">
        <v>93</v>
      </c>
      <c r="C49" s="64">
        <v>188</v>
      </c>
      <c r="D49" s="37">
        <v>320</v>
      </c>
      <c r="E49" s="376">
        <f t="shared" si="1"/>
        <v>508</v>
      </c>
      <c r="F49" s="380">
        <v>249</v>
      </c>
      <c r="G49" s="177">
        <v>222</v>
      </c>
      <c r="H49" s="381">
        <f t="shared" si="2"/>
        <v>471</v>
      </c>
      <c r="I49" s="344">
        <f t="shared" si="3"/>
        <v>-61</v>
      </c>
      <c r="J49" s="58">
        <f t="shared" si="4"/>
        <v>98</v>
      </c>
      <c r="K49" s="154">
        <f t="shared" si="4"/>
        <v>37</v>
      </c>
    </row>
    <row r="50" spans="1:11" x14ac:dyDescent="0.25">
      <c r="A50" s="414"/>
      <c r="B50" s="29" t="s">
        <v>94</v>
      </c>
      <c r="C50" s="64">
        <v>225</v>
      </c>
      <c r="D50" s="37">
        <v>337</v>
      </c>
      <c r="E50" s="376">
        <f t="shared" si="1"/>
        <v>562</v>
      </c>
      <c r="F50" s="380">
        <v>265</v>
      </c>
      <c r="G50" s="177">
        <v>157</v>
      </c>
      <c r="H50" s="381">
        <f t="shared" si="2"/>
        <v>422</v>
      </c>
      <c r="I50" s="344">
        <f t="shared" si="3"/>
        <v>-40</v>
      </c>
      <c r="J50" s="58">
        <f t="shared" si="4"/>
        <v>180</v>
      </c>
      <c r="K50" s="154">
        <f t="shared" si="4"/>
        <v>140</v>
      </c>
    </row>
    <row r="51" spans="1:11" x14ac:dyDescent="0.25">
      <c r="A51" s="414"/>
      <c r="B51" s="29" t="s">
        <v>95</v>
      </c>
      <c r="C51" s="64">
        <v>50</v>
      </c>
      <c r="D51" s="37">
        <v>58</v>
      </c>
      <c r="E51" s="376">
        <f t="shared" si="1"/>
        <v>108</v>
      </c>
      <c r="F51" s="380">
        <v>97</v>
      </c>
      <c r="G51" s="177">
        <v>45</v>
      </c>
      <c r="H51" s="381">
        <f t="shared" si="2"/>
        <v>142</v>
      </c>
      <c r="I51" s="344">
        <f t="shared" si="3"/>
        <v>-47</v>
      </c>
      <c r="J51" s="58">
        <f t="shared" si="4"/>
        <v>13</v>
      </c>
      <c r="K51" s="154">
        <f t="shared" si="4"/>
        <v>-34</v>
      </c>
    </row>
    <row r="52" spans="1:11" x14ac:dyDescent="0.25">
      <c r="A52" s="414"/>
      <c r="B52" s="29" t="s">
        <v>96</v>
      </c>
      <c r="C52" s="64">
        <v>218</v>
      </c>
      <c r="D52" s="37">
        <v>123</v>
      </c>
      <c r="E52" s="376">
        <f t="shared" si="1"/>
        <v>341</v>
      </c>
      <c r="F52" s="380">
        <v>212</v>
      </c>
      <c r="G52" s="177">
        <v>84</v>
      </c>
      <c r="H52" s="381">
        <f t="shared" si="2"/>
        <v>296</v>
      </c>
      <c r="I52" s="344">
        <f t="shared" si="3"/>
        <v>6</v>
      </c>
      <c r="J52" s="58">
        <f t="shared" si="4"/>
        <v>39</v>
      </c>
      <c r="K52" s="154">
        <f t="shared" si="4"/>
        <v>45</v>
      </c>
    </row>
    <row r="53" spans="1:11" x14ac:dyDescent="0.25">
      <c r="A53" s="414"/>
      <c r="B53" s="29" t="s">
        <v>97</v>
      </c>
      <c r="C53" s="64">
        <v>93</v>
      </c>
      <c r="D53" s="37">
        <v>82</v>
      </c>
      <c r="E53" s="376">
        <f t="shared" si="1"/>
        <v>175</v>
      </c>
      <c r="F53" s="380">
        <v>74</v>
      </c>
      <c r="G53" s="177">
        <v>67</v>
      </c>
      <c r="H53" s="381">
        <f t="shared" si="2"/>
        <v>141</v>
      </c>
      <c r="I53" s="344">
        <f t="shared" si="3"/>
        <v>19</v>
      </c>
      <c r="J53" s="58">
        <f t="shared" si="4"/>
        <v>15</v>
      </c>
      <c r="K53" s="154">
        <f t="shared" si="4"/>
        <v>34</v>
      </c>
    </row>
    <row r="54" spans="1:11" x14ac:dyDescent="0.25">
      <c r="A54" s="414"/>
      <c r="B54" s="29" t="s">
        <v>98</v>
      </c>
      <c r="C54" s="64">
        <v>79</v>
      </c>
      <c r="D54" s="37">
        <v>34</v>
      </c>
      <c r="E54" s="376">
        <f t="shared" si="1"/>
        <v>113</v>
      </c>
      <c r="F54" s="380">
        <v>107</v>
      </c>
      <c r="G54" s="177">
        <v>22</v>
      </c>
      <c r="H54" s="381">
        <f t="shared" si="2"/>
        <v>129</v>
      </c>
      <c r="I54" s="344">
        <f t="shared" si="3"/>
        <v>-28</v>
      </c>
      <c r="J54" s="58">
        <f t="shared" si="4"/>
        <v>12</v>
      </c>
      <c r="K54" s="154">
        <f t="shared" si="4"/>
        <v>-16</v>
      </c>
    </row>
    <row r="55" spans="1:11" x14ac:dyDescent="0.25">
      <c r="A55" s="414" t="s">
        <v>131</v>
      </c>
      <c r="B55" s="29" t="s">
        <v>99</v>
      </c>
      <c r="C55" s="64">
        <v>248</v>
      </c>
      <c r="D55" s="37">
        <v>793</v>
      </c>
      <c r="E55" s="376">
        <f t="shared" si="1"/>
        <v>1041</v>
      </c>
      <c r="F55" s="380">
        <v>299</v>
      </c>
      <c r="G55" s="177">
        <v>398</v>
      </c>
      <c r="H55" s="381">
        <f t="shared" si="2"/>
        <v>697</v>
      </c>
      <c r="I55" s="344">
        <f t="shared" si="3"/>
        <v>-51</v>
      </c>
      <c r="J55" s="58">
        <f t="shared" si="4"/>
        <v>395</v>
      </c>
      <c r="K55" s="154">
        <f t="shared" si="4"/>
        <v>344</v>
      </c>
    </row>
    <row r="56" spans="1:11" x14ac:dyDescent="0.25">
      <c r="A56" s="414"/>
      <c r="B56" s="29" t="s">
        <v>100</v>
      </c>
      <c r="C56" s="64">
        <v>181</v>
      </c>
      <c r="D56" s="37">
        <v>471</v>
      </c>
      <c r="E56" s="376">
        <f t="shared" si="1"/>
        <v>652</v>
      </c>
      <c r="F56" s="380">
        <v>259</v>
      </c>
      <c r="G56" s="177">
        <v>300</v>
      </c>
      <c r="H56" s="381">
        <f t="shared" si="2"/>
        <v>559</v>
      </c>
      <c r="I56" s="344">
        <f t="shared" si="3"/>
        <v>-78</v>
      </c>
      <c r="J56" s="58">
        <f t="shared" si="4"/>
        <v>171</v>
      </c>
      <c r="K56" s="154">
        <f t="shared" si="4"/>
        <v>93</v>
      </c>
    </row>
    <row r="57" spans="1:11" x14ac:dyDescent="0.25">
      <c r="A57" s="414"/>
      <c r="B57" s="29" t="s">
        <v>101</v>
      </c>
      <c r="C57" s="64">
        <v>98</v>
      </c>
      <c r="D57" s="37">
        <v>194</v>
      </c>
      <c r="E57" s="376">
        <f t="shared" si="1"/>
        <v>292</v>
      </c>
      <c r="F57" s="380">
        <v>122</v>
      </c>
      <c r="G57" s="177">
        <v>159</v>
      </c>
      <c r="H57" s="381">
        <f t="shared" si="2"/>
        <v>281</v>
      </c>
      <c r="I57" s="344">
        <f t="shared" si="3"/>
        <v>-24</v>
      </c>
      <c r="J57" s="58">
        <f t="shared" si="4"/>
        <v>35</v>
      </c>
      <c r="K57" s="154">
        <f t="shared" si="4"/>
        <v>11</v>
      </c>
    </row>
    <row r="58" spans="1:11" x14ac:dyDescent="0.25">
      <c r="A58" s="414"/>
      <c r="B58" s="29" t="s">
        <v>102</v>
      </c>
      <c r="C58" s="64">
        <v>86</v>
      </c>
      <c r="D58" s="37">
        <v>170</v>
      </c>
      <c r="E58" s="376">
        <f t="shared" si="1"/>
        <v>256</v>
      </c>
      <c r="F58" s="380">
        <v>133</v>
      </c>
      <c r="G58" s="177">
        <v>105</v>
      </c>
      <c r="H58" s="381">
        <f t="shared" si="2"/>
        <v>238</v>
      </c>
      <c r="I58" s="344">
        <f t="shared" si="3"/>
        <v>-47</v>
      </c>
      <c r="J58" s="58">
        <f t="shared" si="4"/>
        <v>65</v>
      </c>
      <c r="K58" s="154">
        <f t="shared" si="4"/>
        <v>18</v>
      </c>
    </row>
    <row r="59" spans="1:11" x14ac:dyDescent="0.25">
      <c r="A59" s="414"/>
      <c r="B59" s="29" t="s">
        <v>103</v>
      </c>
      <c r="C59" s="64">
        <v>122</v>
      </c>
      <c r="D59" s="37">
        <v>88</v>
      </c>
      <c r="E59" s="376">
        <f t="shared" si="1"/>
        <v>210</v>
      </c>
      <c r="F59" s="380">
        <v>165</v>
      </c>
      <c r="G59" s="177">
        <v>30</v>
      </c>
      <c r="H59" s="381">
        <f t="shared" si="2"/>
        <v>195</v>
      </c>
      <c r="I59" s="344">
        <f t="shared" si="3"/>
        <v>-43</v>
      </c>
      <c r="J59" s="58">
        <f t="shared" si="4"/>
        <v>58</v>
      </c>
      <c r="K59" s="154">
        <f t="shared" si="4"/>
        <v>15</v>
      </c>
    </row>
    <row r="60" spans="1:11" x14ac:dyDescent="0.25">
      <c r="A60" s="414" t="s">
        <v>132</v>
      </c>
      <c r="B60" s="29" t="s">
        <v>104</v>
      </c>
      <c r="C60" s="64">
        <v>221</v>
      </c>
      <c r="D60" s="37">
        <v>1587</v>
      </c>
      <c r="E60" s="376">
        <f t="shared" si="1"/>
        <v>1808</v>
      </c>
      <c r="F60" s="380">
        <v>307</v>
      </c>
      <c r="G60" s="177">
        <v>1592</v>
      </c>
      <c r="H60" s="381">
        <f t="shared" si="2"/>
        <v>1899</v>
      </c>
      <c r="I60" s="344">
        <f t="shared" si="3"/>
        <v>-86</v>
      </c>
      <c r="J60" s="58">
        <f t="shared" si="4"/>
        <v>-5</v>
      </c>
      <c r="K60" s="154">
        <f t="shared" si="4"/>
        <v>-91</v>
      </c>
    </row>
    <row r="61" spans="1:11" x14ac:dyDescent="0.25">
      <c r="A61" s="414"/>
      <c r="B61" s="29" t="s">
        <v>105</v>
      </c>
      <c r="C61" s="64">
        <v>154</v>
      </c>
      <c r="D61" s="37">
        <v>171</v>
      </c>
      <c r="E61" s="376">
        <f t="shared" si="1"/>
        <v>325</v>
      </c>
      <c r="F61" s="380">
        <v>180</v>
      </c>
      <c r="G61" s="177">
        <v>94</v>
      </c>
      <c r="H61" s="381">
        <f t="shared" si="2"/>
        <v>274</v>
      </c>
      <c r="I61" s="344">
        <f t="shared" si="3"/>
        <v>-26</v>
      </c>
      <c r="J61" s="58">
        <f t="shared" si="4"/>
        <v>77</v>
      </c>
      <c r="K61" s="154">
        <f t="shared" si="4"/>
        <v>51</v>
      </c>
    </row>
    <row r="62" spans="1:11" x14ac:dyDescent="0.25">
      <c r="A62" s="414"/>
      <c r="B62" s="29" t="s">
        <v>106</v>
      </c>
      <c r="C62" s="64">
        <v>24</v>
      </c>
      <c r="D62" s="37">
        <v>6</v>
      </c>
      <c r="E62" s="376">
        <f t="shared" si="1"/>
        <v>30</v>
      </c>
      <c r="F62" s="380">
        <v>22</v>
      </c>
      <c r="G62" s="177">
        <v>3</v>
      </c>
      <c r="H62" s="381">
        <f t="shared" si="2"/>
        <v>25</v>
      </c>
      <c r="I62" s="344">
        <f t="shared" si="3"/>
        <v>2</v>
      </c>
      <c r="J62" s="58">
        <f t="shared" si="4"/>
        <v>3</v>
      </c>
      <c r="K62" s="154">
        <f t="shared" si="4"/>
        <v>5</v>
      </c>
    </row>
    <row r="63" spans="1:11" x14ac:dyDescent="0.25">
      <c r="A63" s="415" t="s">
        <v>134</v>
      </c>
      <c r="B63" s="29" t="s">
        <v>107</v>
      </c>
      <c r="C63" s="64">
        <v>105</v>
      </c>
      <c r="D63" s="37">
        <v>70</v>
      </c>
      <c r="E63" s="376">
        <f t="shared" si="1"/>
        <v>175</v>
      </c>
      <c r="F63" s="380">
        <v>127</v>
      </c>
      <c r="G63" s="177">
        <v>29</v>
      </c>
      <c r="H63" s="381">
        <f t="shared" si="2"/>
        <v>156</v>
      </c>
      <c r="I63" s="344">
        <f t="shared" si="3"/>
        <v>-22</v>
      </c>
      <c r="J63" s="58">
        <f t="shared" si="4"/>
        <v>41</v>
      </c>
      <c r="K63" s="154">
        <f t="shared" si="4"/>
        <v>19</v>
      </c>
    </row>
    <row r="64" spans="1:11" x14ac:dyDescent="0.25">
      <c r="A64" s="415"/>
      <c r="B64" s="29" t="s">
        <v>108</v>
      </c>
      <c r="C64" s="64">
        <v>66</v>
      </c>
      <c r="D64" s="37">
        <v>186</v>
      </c>
      <c r="E64" s="376">
        <f t="shared" si="1"/>
        <v>252</v>
      </c>
      <c r="F64" s="380">
        <v>74</v>
      </c>
      <c r="G64" s="177">
        <v>82</v>
      </c>
      <c r="H64" s="381">
        <f t="shared" si="2"/>
        <v>156</v>
      </c>
      <c r="I64" s="344">
        <f t="shared" si="3"/>
        <v>-8</v>
      </c>
      <c r="J64" s="58">
        <f t="shared" si="4"/>
        <v>104</v>
      </c>
      <c r="K64" s="154">
        <f t="shared" si="4"/>
        <v>96</v>
      </c>
    </row>
    <row r="65" spans="1:11" x14ac:dyDescent="0.25">
      <c r="A65" s="415"/>
      <c r="B65" s="29" t="s">
        <v>109</v>
      </c>
      <c r="C65" s="64">
        <v>23</v>
      </c>
      <c r="D65" s="37">
        <v>66</v>
      </c>
      <c r="E65" s="376">
        <f t="shared" si="1"/>
        <v>89</v>
      </c>
      <c r="F65" s="380">
        <v>41</v>
      </c>
      <c r="G65" s="177">
        <v>35</v>
      </c>
      <c r="H65" s="381">
        <f t="shared" si="2"/>
        <v>76</v>
      </c>
      <c r="I65" s="344">
        <f t="shared" si="3"/>
        <v>-18</v>
      </c>
      <c r="J65" s="58">
        <f t="shared" si="4"/>
        <v>31</v>
      </c>
      <c r="K65" s="154">
        <f t="shared" si="4"/>
        <v>13</v>
      </c>
    </row>
    <row r="66" spans="1:11" x14ac:dyDescent="0.25">
      <c r="A66" s="415"/>
      <c r="B66" s="29" t="s">
        <v>110</v>
      </c>
      <c r="C66" s="64">
        <v>38</v>
      </c>
      <c r="D66" s="37">
        <v>58</v>
      </c>
      <c r="E66" s="376">
        <f t="shared" si="1"/>
        <v>96</v>
      </c>
      <c r="F66" s="380">
        <v>65</v>
      </c>
      <c r="G66" s="177">
        <v>22</v>
      </c>
      <c r="H66" s="381">
        <f t="shared" si="2"/>
        <v>87</v>
      </c>
      <c r="I66" s="344">
        <f t="shared" si="3"/>
        <v>-27</v>
      </c>
      <c r="J66" s="58">
        <f t="shared" si="4"/>
        <v>36</v>
      </c>
      <c r="K66" s="154">
        <f t="shared" si="4"/>
        <v>9</v>
      </c>
    </row>
    <row r="67" spans="1:11" x14ac:dyDescent="0.25">
      <c r="A67" s="415"/>
      <c r="B67" s="29" t="s">
        <v>111</v>
      </c>
      <c r="C67" s="64">
        <v>22</v>
      </c>
      <c r="D67" s="37">
        <v>20</v>
      </c>
      <c r="E67" s="376">
        <f t="shared" si="1"/>
        <v>42</v>
      </c>
      <c r="F67" s="380">
        <v>33</v>
      </c>
      <c r="G67" s="177">
        <v>10</v>
      </c>
      <c r="H67" s="381">
        <f t="shared" si="2"/>
        <v>43</v>
      </c>
      <c r="I67" s="344">
        <f t="shared" si="3"/>
        <v>-11</v>
      </c>
      <c r="J67" s="58">
        <f t="shared" si="4"/>
        <v>10</v>
      </c>
      <c r="K67" s="154">
        <f t="shared" si="4"/>
        <v>-1</v>
      </c>
    </row>
    <row r="68" spans="1:11" x14ac:dyDescent="0.25">
      <c r="A68" s="415"/>
      <c r="B68" s="29" t="s">
        <v>112</v>
      </c>
      <c r="C68" s="64">
        <v>63</v>
      </c>
      <c r="D68" s="37">
        <v>42</v>
      </c>
      <c r="E68" s="376">
        <f t="shared" si="1"/>
        <v>105</v>
      </c>
      <c r="F68" s="380">
        <v>74</v>
      </c>
      <c r="G68" s="177">
        <v>47</v>
      </c>
      <c r="H68" s="381">
        <f t="shared" si="2"/>
        <v>121</v>
      </c>
      <c r="I68" s="344">
        <f t="shared" si="3"/>
        <v>-11</v>
      </c>
      <c r="J68" s="58">
        <f t="shared" si="4"/>
        <v>-5</v>
      </c>
      <c r="K68" s="154">
        <f t="shared" si="4"/>
        <v>-16</v>
      </c>
    </row>
    <row r="69" spans="1:11" x14ac:dyDescent="0.25">
      <c r="A69" s="415"/>
      <c r="B69" s="29" t="s">
        <v>113</v>
      </c>
      <c r="C69" s="64">
        <v>57</v>
      </c>
      <c r="D69" s="37">
        <v>25</v>
      </c>
      <c r="E69" s="376">
        <f t="shared" si="1"/>
        <v>82</v>
      </c>
      <c r="F69" s="380">
        <v>56</v>
      </c>
      <c r="G69" s="177">
        <v>9</v>
      </c>
      <c r="H69" s="381">
        <f t="shared" si="2"/>
        <v>65</v>
      </c>
      <c r="I69" s="344">
        <f t="shared" si="3"/>
        <v>1</v>
      </c>
      <c r="J69" s="58">
        <f t="shared" si="4"/>
        <v>16</v>
      </c>
      <c r="K69" s="154">
        <f t="shared" si="4"/>
        <v>17</v>
      </c>
    </row>
    <row r="70" spans="1:11" x14ac:dyDescent="0.25">
      <c r="A70" s="415"/>
      <c r="B70" s="29" t="s">
        <v>114</v>
      </c>
      <c r="C70" s="64">
        <v>67</v>
      </c>
      <c r="D70" s="37">
        <v>9</v>
      </c>
      <c r="E70" s="376">
        <f t="shared" si="1"/>
        <v>76</v>
      </c>
      <c r="F70" s="380">
        <v>67</v>
      </c>
      <c r="G70" s="177">
        <v>6</v>
      </c>
      <c r="H70" s="381">
        <f t="shared" si="2"/>
        <v>73</v>
      </c>
      <c r="I70" s="344">
        <f t="shared" si="3"/>
        <v>0</v>
      </c>
      <c r="J70" s="58">
        <f t="shared" si="4"/>
        <v>3</v>
      </c>
      <c r="K70" s="154">
        <f t="shared" si="4"/>
        <v>3</v>
      </c>
    </row>
    <row r="71" spans="1:11" x14ac:dyDescent="0.25">
      <c r="A71" s="415"/>
      <c r="B71" s="29" t="s">
        <v>115</v>
      </c>
      <c r="C71" s="64">
        <v>74</v>
      </c>
      <c r="D71" s="37">
        <v>23</v>
      </c>
      <c r="E71" s="376">
        <f t="shared" si="1"/>
        <v>97</v>
      </c>
      <c r="F71" s="380">
        <v>76</v>
      </c>
      <c r="G71" s="177">
        <v>15</v>
      </c>
      <c r="H71" s="381">
        <f t="shared" si="2"/>
        <v>91</v>
      </c>
      <c r="I71" s="344">
        <f t="shared" si="3"/>
        <v>-2</v>
      </c>
      <c r="J71" s="58">
        <f t="shared" si="4"/>
        <v>8</v>
      </c>
      <c r="K71" s="154">
        <f t="shared" si="4"/>
        <v>6</v>
      </c>
    </row>
    <row r="72" spans="1:11" x14ac:dyDescent="0.25">
      <c r="A72" s="414" t="s">
        <v>133</v>
      </c>
      <c r="B72" s="29" t="s">
        <v>116</v>
      </c>
      <c r="C72" s="64">
        <v>161</v>
      </c>
      <c r="D72" s="37">
        <v>57</v>
      </c>
      <c r="E72" s="376">
        <f t="shared" si="1"/>
        <v>218</v>
      </c>
      <c r="F72" s="380">
        <v>140</v>
      </c>
      <c r="G72" s="177">
        <v>31</v>
      </c>
      <c r="H72" s="381">
        <f t="shared" si="2"/>
        <v>171</v>
      </c>
      <c r="I72" s="344">
        <f t="shared" si="3"/>
        <v>21</v>
      </c>
      <c r="J72" s="58">
        <f t="shared" si="4"/>
        <v>26</v>
      </c>
      <c r="K72" s="154">
        <f t="shared" si="4"/>
        <v>47</v>
      </c>
    </row>
    <row r="73" spans="1:11" x14ac:dyDescent="0.25">
      <c r="A73" s="414"/>
      <c r="B73" s="29" t="s">
        <v>117</v>
      </c>
      <c r="C73" s="64">
        <v>46</v>
      </c>
      <c r="D73" s="37">
        <v>11</v>
      </c>
      <c r="E73" s="376">
        <f t="shared" si="1"/>
        <v>57</v>
      </c>
      <c r="F73" s="380">
        <v>79</v>
      </c>
      <c r="G73" s="177">
        <v>13</v>
      </c>
      <c r="H73" s="381">
        <f t="shared" si="2"/>
        <v>92</v>
      </c>
      <c r="I73" s="344">
        <f t="shared" si="3"/>
        <v>-33</v>
      </c>
      <c r="J73" s="58">
        <f t="shared" si="4"/>
        <v>-2</v>
      </c>
      <c r="K73" s="154">
        <f t="shared" si="4"/>
        <v>-35</v>
      </c>
    </row>
    <row r="74" spans="1:11" x14ac:dyDescent="0.25">
      <c r="A74" s="414"/>
      <c r="B74" s="29" t="s">
        <v>118</v>
      </c>
      <c r="C74" s="64">
        <v>45</v>
      </c>
      <c r="D74" s="37">
        <v>135</v>
      </c>
      <c r="E74" s="376">
        <f t="shared" ref="E74:E77" si="5">SUM(C74:D74)</f>
        <v>180</v>
      </c>
      <c r="F74" s="380">
        <v>57</v>
      </c>
      <c r="G74" s="177">
        <v>21</v>
      </c>
      <c r="H74" s="381">
        <f t="shared" ref="H74:H77" si="6">SUM(F74:G74)</f>
        <v>78</v>
      </c>
      <c r="I74" s="344">
        <f t="shared" ref="I74:I78" si="7">C74-F74</f>
        <v>-12</v>
      </c>
      <c r="J74" s="58">
        <f t="shared" ref="J74:K78" si="8">D74-G74</f>
        <v>114</v>
      </c>
      <c r="K74" s="154">
        <f t="shared" si="8"/>
        <v>102</v>
      </c>
    </row>
    <row r="75" spans="1:11" x14ac:dyDescent="0.25">
      <c r="A75" s="414"/>
      <c r="B75" s="29" t="s">
        <v>119</v>
      </c>
      <c r="C75" s="64">
        <v>58</v>
      </c>
      <c r="D75" s="37">
        <v>15</v>
      </c>
      <c r="E75" s="376">
        <f t="shared" si="5"/>
        <v>73</v>
      </c>
      <c r="F75" s="380">
        <v>79</v>
      </c>
      <c r="G75" s="177">
        <v>12</v>
      </c>
      <c r="H75" s="381">
        <f t="shared" si="6"/>
        <v>91</v>
      </c>
      <c r="I75" s="344">
        <f t="shared" si="7"/>
        <v>-21</v>
      </c>
      <c r="J75" s="58">
        <f t="shared" si="8"/>
        <v>3</v>
      </c>
      <c r="K75" s="154">
        <f t="shared" si="8"/>
        <v>-18</v>
      </c>
    </row>
    <row r="76" spans="1:11" x14ac:dyDescent="0.25">
      <c r="A76" s="414"/>
      <c r="B76" s="29" t="s">
        <v>120</v>
      </c>
      <c r="C76" s="64">
        <v>97</v>
      </c>
      <c r="D76" s="37">
        <v>19</v>
      </c>
      <c r="E76" s="376">
        <f t="shared" si="5"/>
        <v>116</v>
      </c>
      <c r="F76" s="380">
        <v>109</v>
      </c>
      <c r="G76" s="177">
        <v>21</v>
      </c>
      <c r="H76" s="381">
        <f t="shared" si="6"/>
        <v>130</v>
      </c>
      <c r="I76" s="344">
        <f t="shared" si="7"/>
        <v>-12</v>
      </c>
      <c r="J76" s="58">
        <f t="shared" si="8"/>
        <v>-2</v>
      </c>
      <c r="K76" s="154">
        <f t="shared" si="8"/>
        <v>-14</v>
      </c>
    </row>
    <row r="77" spans="1:11" x14ac:dyDescent="0.25">
      <c r="A77" s="414"/>
      <c r="B77" s="29" t="s">
        <v>121</v>
      </c>
      <c r="C77" s="64">
        <v>31</v>
      </c>
      <c r="D77" s="37">
        <v>57</v>
      </c>
      <c r="E77" s="376">
        <f t="shared" si="5"/>
        <v>88</v>
      </c>
      <c r="F77" s="380">
        <v>49</v>
      </c>
      <c r="G77" s="177">
        <v>32</v>
      </c>
      <c r="H77" s="381">
        <f t="shared" si="6"/>
        <v>81</v>
      </c>
      <c r="I77" s="344">
        <f t="shared" si="7"/>
        <v>-18</v>
      </c>
      <c r="J77" s="58">
        <f t="shared" si="8"/>
        <v>25</v>
      </c>
      <c r="K77" s="154">
        <f t="shared" si="8"/>
        <v>7</v>
      </c>
    </row>
    <row r="78" spans="1:11" x14ac:dyDescent="0.25">
      <c r="B78" s="42" t="s">
        <v>122</v>
      </c>
      <c r="C78" s="59">
        <f>SUM(C9:C77)</f>
        <v>8175</v>
      </c>
      <c r="D78" s="63">
        <f>SUM(D9:D77)</f>
        <v>10049</v>
      </c>
      <c r="E78" s="377">
        <f>SUM(E9:E77)</f>
        <v>18224</v>
      </c>
      <c r="F78" s="382">
        <f>SUM(F9:F77)</f>
        <v>9045</v>
      </c>
      <c r="G78" s="178">
        <f>SUM(G9:G77)</f>
        <v>6728</v>
      </c>
      <c r="H78" s="383">
        <f t="shared" ref="H78" si="9">SUM(H9:H77)</f>
        <v>15773</v>
      </c>
      <c r="I78" s="342">
        <f t="shared" si="7"/>
        <v>-870</v>
      </c>
      <c r="J78" s="55">
        <f t="shared" si="8"/>
        <v>3321</v>
      </c>
      <c r="K78" s="56">
        <f t="shared" si="8"/>
        <v>2451</v>
      </c>
    </row>
    <row r="79" spans="1:11" x14ac:dyDescent="0.25">
      <c r="F79" s="62"/>
      <c r="G79" s="62"/>
      <c r="H79" s="62"/>
    </row>
    <row r="80" spans="1:11" x14ac:dyDescent="0.25">
      <c r="F80" s="62"/>
      <c r="G80" s="62"/>
      <c r="H80" s="62"/>
    </row>
  </sheetData>
  <mergeCells count="15">
    <mergeCell ref="C7:E7"/>
    <mergeCell ref="F7:H7"/>
    <mergeCell ref="I7:K7"/>
    <mergeCell ref="A55:A59"/>
    <mergeCell ref="A60:A62"/>
    <mergeCell ref="A7:A8"/>
    <mergeCell ref="B7:B8"/>
    <mergeCell ref="A63:A71"/>
    <mergeCell ref="A72:A77"/>
    <mergeCell ref="A9:A14"/>
    <mergeCell ref="A15:A21"/>
    <mergeCell ref="A22:A28"/>
    <mergeCell ref="A29:A37"/>
    <mergeCell ref="A38:A44"/>
    <mergeCell ref="A45:A5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A61" workbookViewId="0">
      <selection activeCell="C9" sqref="C9:L77"/>
    </sheetView>
  </sheetViews>
  <sheetFormatPr baseColWidth="10" defaultRowHeight="15" x14ac:dyDescent="0.25"/>
  <cols>
    <col min="1" max="1" width="15.7109375" customWidth="1"/>
    <col min="2" max="2" width="30.7109375" customWidth="1"/>
    <col min="3" max="12" width="13.7109375" customWidth="1"/>
  </cols>
  <sheetData>
    <row r="1" spans="1:13" s="6" customFormat="1" ht="27" customHeight="1" x14ac:dyDescent="0.4">
      <c r="A1" s="5"/>
      <c r="B1" s="15" t="s">
        <v>135</v>
      </c>
      <c r="C1" s="12"/>
      <c r="D1" s="10"/>
      <c r="E1" s="5"/>
      <c r="F1" s="5"/>
      <c r="G1" s="5"/>
      <c r="H1" s="5"/>
      <c r="I1" s="5"/>
      <c r="J1" s="5"/>
      <c r="K1" s="5"/>
      <c r="L1" s="5"/>
      <c r="M1" s="5"/>
    </row>
    <row r="3" spans="1:13" ht="15.75" x14ac:dyDescent="0.25">
      <c r="A3" s="2" t="s">
        <v>301</v>
      </c>
      <c r="B3" s="2"/>
      <c r="C3" s="6"/>
      <c r="D3" s="6"/>
      <c r="E3" s="6"/>
      <c r="F3" s="6"/>
      <c r="G3" s="6"/>
    </row>
    <row r="4" spans="1:13" ht="15.75" x14ac:dyDescent="0.25">
      <c r="A4" s="2"/>
      <c r="B4" s="2"/>
      <c r="C4" s="6"/>
      <c r="D4" s="6"/>
      <c r="E4" s="6"/>
      <c r="F4" s="6"/>
      <c r="G4" s="6"/>
    </row>
    <row r="5" spans="1:13" ht="15.75" x14ac:dyDescent="0.25">
      <c r="A5" s="2" t="s">
        <v>251</v>
      </c>
      <c r="B5" s="2"/>
    </row>
    <row r="6" spans="1:13" ht="15" customHeight="1" x14ac:dyDescent="0.25">
      <c r="B6" s="2"/>
    </row>
    <row r="7" spans="1:13" ht="15" customHeight="1" x14ac:dyDescent="0.25">
      <c r="A7" s="434" t="s">
        <v>249</v>
      </c>
      <c r="B7" s="434" t="s">
        <v>248</v>
      </c>
      <c r="C7" s="515" t="s">
        <v>247</v>
      </c>
      <c r="D7" s="516"/>
      <c r="E7" s="516"/>
      <c r="F7" s="516"/>
      <c r="G7" s="516"/>
      <c r="H7" s="516"/>
      <c r="I7" s="516"/>
      <c r="J7" s="516"/>
      <c r="K7" s="516"/>
      <c r="L7" s="516"/>
      <c r="M7" s="431" t="s">
        <v>177</v>
      </c>
    </row>
    <row r="8" spans="1:13" ht="49.5" customHeight="1" x14ac:dyDescent="0.25">
      <c r="A8" s="436"/>
      <c r="B8" s="436"/>
      <c r="C8" s="338" t="s">
        <v>125</v>
      </c>
      <c r="D8" s="361" t="s">
        <v>245</v>
      </c>
      <c r="E8" s="361" t="s">
        <v>127</v>
      </c>
      <c r="F8" s="338" t="s">
        <v>128</v>
      </c>
      <c r="G8" s="338" t="s">
        <v>129</v>
      </c>
      <c r="H8" s="338" t="s">
        <v>246</v>
      </c>
      <c r="I8" s="338" t="s">
        <v>131</v>
      </c>
      <c r="J8" s="361" t="s">
        <v>293</v>
      </c>
      <c r="K8" s="361" t="s">
        <v>134</v>
      </c>
      <c r="L8" s="338" t="s">
        <v>133</v>
      </c>
      <c r="M8" s="433"/>
    </row>
    <row r="9" spans="1:13" x14ac:dyDescent="0.25">
      <c r="A9" s="414" t="s">
        <v>125</v>
      </c>
      <c r="B9" s="29" t="s">
        <v>53</v>
      </c>
      <c r="C9" s="162">
        <v>272</v>
      </c>
      <c r="D9" s="162">
        <v>90</v>
      </c>
      <c r="E9" s="62">
        <v>67</v>
      </c>
      <c r="F9" s="162">
        <v>24</v>
      </c>
      <c r="G9" s="62">
        <v>23</v>
      </c>
      <c r="H9" s="162">
        <v>88</v>
      </c>
      <c r="I9" s="62">
        <v>38</v>
      </c>
      <c r="J9" s="162">
        <v>16</v>
      </c>
      <c r="K9" s="62">
        <v>28</v>
      </c>
      <c r="L9" s="162">
        <v>12</v>
      </c>
      <c r="M9" s="162">
        <f>SUM(C9:L9)</f>
        <v>658</v>
      </c>
    </row>
    <row r="10" spans="1:13" x14ac:dyDescent="0.25">
      <c r="A10" s="414"/>
      <c r="B10" s="29" t="s">
        <v>54</v>
      </c>
      <c r="C10" s="154">
        <v>815</v>
      </c>
      <c r="D10" s="154">
        <v>194</v>
      </c>
      <c r="E10" s="62">
        <v>171</v>
      </c>
      <c r="F10" s="154">
        <v>34</v>
      </c>
      <c r="G10" s="62">
        <v>34</v>
      </c>
      <c r="H10" s="154">
        <v>237</v>
      </c>
      <c r="I10" s="62">
        <v>64</v>
      </c>
      <c r="J10" s="154">
        <v>31</v>
      </c>
      <c r="K10" s="62">
        <v>25</v>
      </c>
      <c r="L10" s="154">
        <v>17</v>
      </c>
      <c r="M10" s="154">
        <f t="shared" ref="M10:M73" si="0">SUM(C10:L10)</f>
        <v>1622</v>
      </c>
    </row>
    <row r="11" spans="1:13" x14ac:dyDescent="0.25">
      <c r="A11" s="414"/>
      <c r="B11" s="29" t="s">
        <v>55</v>
      </c>
      <c r="C11" s="154">
        <v>712</v>
      </c>
      <c r="D11" s="154">
        <v>110</v>
      </c>
      <c r="E11" s="62">
        <v>154</v>
      </c>
      <c r="F11" s="154">
        <v>58</v>
      </c>
      <c r="G11" s="62">
        <v>41</v>
      </c>
      <c r="H11" s="154">
        <v>190</v>
      </c>
      <c r="I11" s="62">
        <v>87</v>
      </c>
      <c r="J11" s="154">
        <v>66</v>
      </c>
      <c r="K11" s="62">
        <v>22</v>
      </c>
      <c r="L11" s="154">
        <v>31</v>
      </c>
      <c r="M11" s="154">
        <f t="shared" si="0"/>
        <v>1471</v>
      </c>
    </row>
    <row r="12" spans="1:13" x14ac:dyDescent="0.25">
      <c r="A12" s="414"/>
      <c r="B12" s="29" t="s">
        <v>56</v>
      </c>
      <c r="C12" s="154">
        <v>491</v>
      </c>
      <c r="D12" s="154">
        <v>97</v>
      </c>
      <c r="E12" s="62">
        <v>74</v>
      </c>
      <c r="F12" s="154">
        <v>45</v>
      </c>
      <c r="G12" s="62">
        <v>33</v>
      </c>
      <c r="H12" s="154">
        <v>114</v>
      </c>
      <c r="I12" s="62">
        <v>58</v>
      </c>
      <c r="J12" s="154">
        <v>41</v>
      </c>
      <c r="K12" s="62">
        <v>15</v>
      </c>
      <c r="L12" s="154">
        <v>20</v>
      </c>
      <c r="M12" s="154">
        <f t="shared" si="0"/>
        <v>988</v>
      </c>
    </row>
    <row r="13" spans="1:13" x14ac:dyDescent="0.25">
      <c r="A13" s="414"/>
      <c r="B13" s="29" t="s">
        <v>57</v>
      </c>
      <c r="C13" s="154">
        <v>414</v>
      </c>
      <c r="D13" s="154">
        <v>55</v>
      </c>
      <c r="E13" s="62">
        <v>49</v>
      </c>
      <c r="F13" s="154">
        <v>20</v>
      </c>
      <c r="G13" s="62">
        <v>83</v>
      </c>
      <c r="H13" s="154">
        <v>94</v>
      </c>
      <c r="I13" s="62">
        <v>25</v>
      </c>
      <c r="J13" s="154">
        <v>13</v>
      </c>
      <c r="K13" s="62">
        <v>6</v>
      </c>
      <c r="L13" s="154">
        <v>25</v>
      </c>
      <c r="M13" s="154">
        <f t="shared" si="0"/>
        <v>784</v>
      </c>
    </row>
    <row r="14" spans="1:13" x14ac:dyDescent="0.25">
      <c r="A14" s="414"/>
      <c r="B14" s="29" t="s">
        <v>58</v>
      </c>
      <c r="C14" s="154">
        <v>238</v>
      </c>
      <c r="D14" s="154">
        <v>71</v>
      </c>
      <c r="E14" s="62">
        <v>38</v>
      </c>
      <c r="F14" s="154">
        <v>13</v>
      </c>
      <c r="G14" s="62">
        <v>50</v>
      </c>
      <c r="H14" s="154">
        <v>63</v>
      </c>
      <c r="I14" s="62">
        <v>19</v>
      </c>
      <c r="J14" s="154">
        <v>5</v>
      </c>
      <c r="K14" s="62">
        <v>12</v>
      </c>
      <c r="L14" s="154">
        <v>18</v>
      </c>
      <c r="M14" s="154">
        <f t="shared" si="0"/>
        <v>527</v>
      </c>
    </row>
    <row r="15" spans="1:13" x14ac:dyDescent="0.25">
      <c r="A15" s="414" t="s">
        <v>126</v>
      </c>
      <c r="B15" s="29" t="s">
        <v>59</v>
      </c>
      <c r="C15" s="154">
        <v>39</v>
      </c>
      <c r="D15" s="154">
        <v>93</v>
      </c>
      <c r="E15" s="62">
        <v>26</v>
      </c>
      <c r="F15" s="154">
        <v>65</v>
      </c>
      <c r="G15" s="62">
        <v>7</v>
      </c>
      <c r="H15" s="154">
        <v>29</v>
      </c>
      <c r="I15" s="62">
        <v>21</v>
      </c>
      <c r="J15" s="154">
        <v>7</v>
      </c>
      <c r="K15" s="62">
        <v>4</v>
      </c>
      <c r="L15" s="154">
        <v>4</v>
      </c>
      <c r="M15" s="154">
        <f t="shared" si="0"/>
        <v>295</v>
      </c>
    </row>
    <row r="16" spans="1:13" x14ac:dyDescent="0.25">
      <c r="A16" s="414"/>
      <c r="B16" s="29" t="s">
        <v>60</v>
      </c>
      <c r="C16" s="154">
        <v>44</v>
      </c>
      <c r="D16" s="154">
        <v>95</v>
      </c>
      <c r="E16" s="62">
        <v>52</v>
      </c>
      <c r="F16" s="154">
        <v>44</v>
      </c>
      <c r="G16" s="62">
        <v>9</v>
      </c>
      <c r="H16" s="154">
        <v>15</v>
      </c>
      <c r="I16" s="62">
        <v>18</v>
      </c>
      <c r="J16" s="154">
        <v>11</v>
      </c>
      <c r="K16" s="62">
        <v>5</v>
      </c>
      <c r="L16" s="154">
        <v>7</v>
      </c>
      <c r="M16" s="154">
        <f t="shared" si="0"/>
        <v>300</v>
      </c>
    </row>
    <row r="17" spans="1:13" x14ac:dyDescent="0.25">
      <c r="A17" s="414"/>
      <c r="B17" s="29" t="s">
        <v>61</v>
      </c>
      <c r="C17" s="154">
        <v>84</v>
      </c>
      <c r="D17" s="154">
        <v>175</v>
      </c>
      <c r="E17" s="62">
        <v>54</v>
      </c>
      <c r="F17" s="154">
        <v>19</v>
      </c>
      <c r="G17" s="62">
        <v>10</v>
      </c>
      <c r="H17" s="154">
        <v>61</v>
      </c>
      <c r="I17" s="62">
        <v>25</v>
      </c>
      <c r="J17" s="154">
        <v>23</v>
      </c>
      <c r="K17" s="62">
        <v>13</v>
      </c>
      <c r="L17" s="154">
        <v>11</v>
      </c>
      <c r="M17" s="154">
        <f t="shared" si="0"/>
        <v>475</v>
      </c>
    </row>
    <row r="18" spans="1:13" x14ac:dyDescent="0.25">
      <c r="A18" s="414"/>
      <c r="B18" s="29" t="s">
        <v>62</v>
      </c>
      <c r="C18" s="154">
        <v>67</v>
      </c>
      <c r="D18" s="154">
        <v>81</v>
      </c>
      <c r="E18" s="62">
        <v>73</v>
      </c>
      <c r="F18" s="154">
        <v>20</v>
      </c>
      <c r="G18" s="62">
        <v>5</v>
      </c>
      <c r="H18" s="154">
        <v>24</v>
      </c>
      <c r="I18" s="62">
        <v>15</v>
      </c>
      <c r="J18" s="154">
        <v>3</v>
      </c>
      <c r="K18" s="62">
        <v>2</v>
      </c>
      <c r="L18" s="154">
        <v>15</v>
      </c>
      <c r="M18" s="154">
        <f t="shared" si="0"/>
        <v>305</v>
      </c>
    </row>
    <row r="19" spans="1:13" x14ac:dyDescent="0.25">
      <c r="A19" s="414"/>
      <c r="B19" s="29" t="s">
        <v>63</v>
      </c>
      <c r="C19" s="154">
        <v>162</v>
      </c>
      <c r="D19" s="154">
        <v>160</v>
      </c>
      <c r="E19" s="62">
        <v>43</v>
      </c>
      <c r="F19" s="154">
        <v>47</v>
      </c>
      <c r="G19" s="62">
        <v>16</v>
      </c>
      <c r="H19" s="154">
        <v>70</v>
      </c>
      <c r="I19" s="62">
        <v>71</v>
      </c>
      <c r="J19" s="154">
        <v>24</v>
      </c>
      <c r="K19" s="62">
        <v>6</v>
      </c>
      <c r="L19" s="154">
        <v>15</v>
      </c>
      <c r="M19" s="154">
        <f t="shared" si="0"/>
        <v>614</v>
      </c>
    </row>
    <row r="20" spans="1:13" x14ac:dyDescent="0.25">
      <c r="A20" s="414"/>
      <c r="B20" s="29" t="s">
        <v>64</v>
      </c>
      <c r="C20" s="154">
        <v>65</v>
      </c>
      <c r="D20" s="154">
        <v>85</v>
      </c>
      <c r="E20" s="62">
        <v>41</v>
      </c>
      <c r="F20" s="154">
        <v>27</v>
      </c>
      <c r="G20" s="62">
        <v>17</v>
      </c>
      <c r="H20" s="154">
        <v>26</v>
      </c>
      <c r="I20" s="62">
        <v>5</v>
      </c>
      <c r="J20" s="154">
        <v>4</v>
      </c>
      <c r="K20" s="62">
        <v>13</v>
      </c>
      <c r="L20" s="154">
        <v>5</v>
      </c>
      <c r="M20" s="154">
        <f t="shared" si="0"/>
        <v>288</v>
      </c>
    </row>
    <row r="21" spans="1:13" x14ac:dyDescent="0.25">
      <c r="A21" s="414"/>
      <c r="B21" s="29" t="s">
        <v>65</v>
      </c>
      <c r="C21" s="154">
        <v>0</v>
      </c>
      <c r="D21" s="154">
        <v>2</v>
      </c>
      <c r="E21" s="62">
        <v>0</v>
      </c>
      <c r="F21" s="154">
        <v>1</v>
      </c>
      <c r="G21" s="62">
        <v>0</v>
      </c>
      <c r="H21" s="154">
        <v>0</v>
      </c>
      <c r="I21" s="62">
        <v>0</v>
      </c>
      <c r="J21" s="154">
        <v>0</v>
      </c>
      <c r="K21" s="62">
        <v>0</v>
      </c>
      <c r="L21" s="154">
        <v>0</v>
      </c>
      <c r="M21" s="154">
        <f t="shared" si="0"/>
        <v>3</v>
      </c>
    </row>
    <row r="22" spans="1:13" x14ac:dyDescent="0.25">
      <c r="A22" s="415" t="s">
        <v>127</v>
      </c>
      <c r="B22" s="29" t="s">
        <v>66</v>
      </c>
      <c r="C22" s="154">
        <v>140</v>
      </c>
      <c r="D22" s="154">
        <v>39</v>
      </c>
      <c r="E22" s="62">
        <v>259</v>
      </c>
      <c r="F22" s="154">
        <v>25</v>
      </c>
      <c r="G22" s="62">
        <v>9</v>
      </c>
      <c r="H22" s="154">
        <v>56</v>
      </c>
      <c r="I22" s="62">
        <v>42</v>
      </c>
      <c r="J22" s="154">
        <v>20</v>
      </c>
      <c r="K22" s="62">
        <v>38</v>
      </c>
      <c r="L22" s="154">
        <v>6</v>
      </c>
      <c r="M22" s="154">
        <f t="shared" si="0"/>
        <v>634</v>
      </c>
    </row>
    <row r="23" spans="1:13" x14ac:dyDescent="0.25">
      <c r="A23" s="415"/>
      <c r="B23" s="29" t="s">
        <v>67</v>
      </c>
      <c r="C23" s="154">
        <v>76</v>
      </c>
      <c r="D23" s="154">
        <v>13</v>
      </c>
      <c r="E23" s="62">
        <v>150</v>
      </c>
      <c r="F23" s="154">
        <v>7</v>
      </c>
      <c r="G23" s="62">
        <v>8</v>
      </c>
      <c r="H23" s="154">
        <v>58</v>
      </c>
      <c r="I23" s="62">
        <v>19</v>
      </c>
      <c r="J23" s="154">
        <v>3</v>
      </c>
      <c r="K23" s="62">
        <v>10</v>
      </c>
      <c r="L23" s="154">
        <v>7</v>
      </c>
      <c r="M23" s="154">
        <f t="shared" si="0"/>
        <v>351</v>
      </c>
    </row>
    <row r="24" spans="1:13" x14ac:dyDescent="0.25">
      <c r="A24" s="415"/>
      <c r="B24" s="29" t="s">
        <v>68</v>
      </c>
      <c r="C24" s="154">
        <v>20</v>
      </c>
      <c r="D24" s="154">
        <v>10</v>
      </c>
      <c r="E24" s="62">
        <v>106</v>
      </c>
      <c r="F24" s="154">
        <v>3</v>
      </c>
      <c r="G24" s="62">
        <v>6</v>
      </c>
      <c r="H24" s="154">
        <v>21</v>
      </c>
      <c r="I24" s="62">
        <v>13</v>
      </c>
      <c r="J24" s="154">
        <v>2</v>
      </c>
      <c r="K24" s="62">
        <v>1</v>
      </c>
      <c r="L24" s="154">
        <v>1</v>
      </c>
      <c r="M24" s="154">
        <f t="shared" si="0"/>
        <v>183</v>
      </c>
    </row>
    <row r="25" spans="1:13" x14ac:dyDescent="0.25">
      <c r="A25" s="415"/>
      <c r="B25" s="29" t="s">
        <v>69</v>
      </c>
      <c r="C25" s="154">
        <v>102</v>
      </c>
      <c r="D25" s="154">
        <v>32</v>
      </c>
      <c r="E25" s="62">
        <v>119</v>
      </c>
      <c r="F25" s="154">
        <v>14</v>
      </c>
      <c r="G25" s="62">
        <v>5</v>
      </c>
      <c r="H25" s="154">
        <v>58</v>
      </c>
      <c r="I25" s="62">
        <v>22</v>
      </c>
      <c r="J25" s="154">
        <v>9</v>
      </c>
      <c r="K25" s="62">
        <v>3</v>
      </c>
      <c r="L25" s="154">
        <v>9</v>
      </c>
      <c r="M25" s="154">
        <f t="shared" si="0"/>
        <v>373</v>
      </c>
    </row>
    <row r="26" spans="1:13" x14ac:dyDescent="0.25">
      <c r="A26" s="415"/>
      <c r="B26" s="29" t="s">
        <v>70</v>
      </c>
      <c r="C26" s="154">
        <v>26</v>
      </c>
      <c r="D26" s="154">
        <v>18</v>
      </c>
      <c r="E26" s="62">
        <v>37</v>
      </c>
      <c r="F26" s="154">
        <v>3</v>
      </c>
      <c r="G26" s="62">
        <v>3</v>
      </c>
      <c r="H26" s="154">
        <v>26</v>
      </c>
      <c r="I26" s="62">
        <v>8</v>
      </c>
      <c r="J26" s="154">
        <v>6</v>
      </c>
      <c r="K26" s="62">
        <v>3</v>
      </c>
      <c r="L26" s="154">
        <v>1</v>
      </c>
      <c r="M26" s="154">
        <f t="shared" si="0"/>
        <v>131</v>
      </c>
    </row>
    <row r="27" spans="1:13" x14ac:dyDescent="0.25">
      <c r="A27" s="415"/>
      <c r="B27" s="29" t="s">
        <v>71</v>
      </c>
      <c r="C27" s="154">
        <v>30</v>
      </c>
      <c r="D27" s="154">
        <v>15</v>
      </c>
      <c r="E27" s="62">
        <v>72</v>
      </c>
      <c r="F27" s="154">
        <v>13</v>
      </c>
      <c r="G27" s="62">
        <v>1</v>
      </c>
      <c r="H27" s="154">
        <v>8</v>
      </c>
      <c r="I27" s="62">
        <v>10</v>
      </c>
      <c r="J27" s="154">
        <v>1</v>
      </c>
      <c r="K27" s="62">
        <v>1</v>
      </c>
      <c r="L27" s="154">
        <v>0</v>
      </c>
      <c r="M27" s="154">
        <f t="shared" si="0"/>
        <v>151</v>
      </c>
    </row>
    <row r="28" spans="1:13" x14ac:dyDescent="0.25">
      <c r="A28" s="415"/>
      <c r="B28" s="29" t="s">
        <v>72</v>
      </c>
      <c r="C28" s="154">
        <v>8</v>
      </c>
      <c r="D28" s="154">
        <v>16</v>
      </c>
      <c r="E28" s="62">
        <v>40</v>
      </c>
      <c r="F28" s="154">
        <v>6</v>
      </c>
      <c r="G28" s="62">
        <v>4</v>
      </c>
      <c r="H28" s="154">
        <v>6</v>
      </c>
      <c r="I28" s="62">
        <v>2</v>
      </c>
      <c r="J28" s="154">
        <v>0</v>
      </c>
      <c r="K28" s="62">
        <v>0</v>
      </c>
      <c r="L28" s="154">
        <v>0</v>
      </c>
      <c r="M28" s="154">
        <f t="shared" si="0"/>
        <v>82</v>
      </c>
    </row>
    <row r="29" spans="1:13" x14ac:dyDescent="0.25">
      <c r="A29" s="414" t="s">
        <v>128</v>
      </c>
      <c r="B29" s="29" t="s">
        <v>73</v>
      </c>
      <c r="C29" s="154">
        <v>74</v>
      </c>
      <c r="D29" s="154">
        <v>86</v>
      </c>
      <c r="E29" s="62">
        <v>33</v>
      </c>
      <c r="F29" s="154">
        <v>402</v>
      </c>
      <c r="G29" s="62">
        <v>14</v>
      </c>
      <c r="H29" s="154">
        <v>49</v>
      </c>
      <c r="I29" s="62">
        <v>29</v>
      </c>
      <c r="J29" s="154">
        <v>21</v>
      </c>
      <c r="K29" s="62">
        <v>14</v>
      </c>
      <c r="L29" s="154">
        <v>8</v>
      </c>
      <c r="M29" s="154">
        <f t="shared" si="0"/>
        <v>730</v>
      </c>
    </row>
    <row r="30" spans="1:13" x14ac:dyDescent="0.25">
      <c r="A30" s="414"/>
      <c r="B30" s="29" t="s">
        <v>74</v>
      </c>
      <c r="C30" s="154">
        <v>20</v>
      </c>
      <c r="D30" s="154">
        <v>24</v>
      </c>
      <c r="E30" s="62">
        <v>11</v>
      </c>
      <c r="F30" s="154">
        <v>117</v>
      </c>
      <c r="G30" s="62">
        <v>5</v>
      </c>
      <c r="H30" s="154">
        <v>15</v>
      </c>
      <c r="I30" s="62">
        <v>6</v>
      </c>
      <c r="J30" s="154">
        <v>6</v>
      </c>
      <c r="K30" s="62">
        <v>0</v>
      </c>
      <c r="L30" s="154">
        <v>4</v>
      </c>
      <c r="M30" s="154">
        <f t="shared" si="0"/>
        <v>208</v>
      </c>
    </row>
    <row r="31" spans="1:13" x14ac:dyDescent="0.25">
      <c r="A31" s="414"/>
      <c r="B31" s="29" t="s">
        <v>75</v>
      </c>
      <c r="C31" s="154">
        <v>13</v>
      </c>
      <c r="D31" s="154">
        <v>20</v>
      </c>
      <c r="E31" s="62">
        <v>9</v>
      </c>
      <c r="F31" s="154">
        <v>152</v>
      </c>
      <c r="G31" s="62">
        <v>0</v>
      </c>
      <c r="H31" s="154">
        <v>19</v>
      </c>
      <c r="I31" s="62">
        <v>14</v>
      </c>
      <c r="J31" s="154">
        <v>4</v>
      </c>
      <c r="K31" s="62">
        <v>8</v>
      </c>
      <c r="L31" s="154">
        <v>0</v>
      </c>
      <c r="M31" s="154">
        <f t="shared" si="0"/>
        <v>239</v>
      </c>
    </row>
    <row r="32" spans="1:13" x14ac:dyDescent="0.25">
      <c r="A32" s="414"/>
      <c r="B32" s="29" t="s">
        <v>76</v>
      </c>
      <c r="C32" s="154">
        <v>10</v>
      </c>
      <c r="D32" s="154">
        <v>8</v>
      </c>
      <c r="E32" s="62">
        <v>9</v>
      </c>
      <c r="F32" s="154">
        <v>35</v>
      </c>
      <c r="G32" s="62">
        <v>9</v>
      </c>
      <c r="H32" s="154">
        <v>3</v>
      </c>
      <c r="I32" s="62">
        <v>4</v>
      </c>
      <c r="J32" s="154">
        <v>0</v>
      </c>
      <c r="K32" s="62">
        <v>1</v>
      </c>
      <c r="L32" s="154">
        <v>2</v>
      </c>
      <c r="M32" s="154">
        <f t="shared" si="0"/>
        <v>81</v>
      </c>
    </row>
    <row r="33" spans="1:13" x14ac:dyDescent="0.25">
      <c r="A33" s="414"/>
      <c r="B33" s="29" t="s">
        <v>77</v>
      </c>
      <c r="C33" s="154">
        <v>11</v>
      </c>
      <c r="D33" s="154">
        <v>3</v>
      </c>
      <c r="E33" s="62">
        <v>1</v>
      </c>
      <c r="F33" s="154">
        <v>17</v>
      </c>
      <c r="G33" s="62">
        <v>2</v>
      </c>
      <c r="H33" s="154">
        <v>3</v>
      </c>
      <c r="I33" s="62">
        <v>0</v>
      </c>
      <c r="J33" s="154">
        <v>1</v>
      </c>
      <c r="K33" s="62">
        <v>0</v>
      </c>
      <c r="L33" s="154">
        <v>3</v>
      </c>
      <c r="M33" s="154">
        <f t="shared" si="0"/>
        <v>41</v>
      </c>
    </row>
    <row r="34" spans="1:13" x14ac:dyDescent="0.25">
      <c r="A34" s="414"/>
      <c r="B34" s="29" t="s">
        <v>78</v>
      </c>
      <c r="C34" s="154">
        <v>3</v>
      </c>
      <c r="D34" s="154">
        <v>1</v>
      </c>
      <c r="E34" s="62">
        <v>1</v>
      </c>
      <c r="F34" s="154">
        <v>2</v>
      </c>
      <c r="G34" s="62">
        <v>2</v>
      </c>
      <c r="H34" s="154">
        <v>6</v>
      </c>
      <c r="I34" s="62">
        <v>0</v>
      </c>
      <c r="J34" s="154">
        <v>0</v>
      </c>
      <c r="K34" s="62">
        <v>1</v>
      </c>
      <c r="L34" s="154">
        <v>0</v>
      </c>
      <c r="M34" s="154">
        <f t="shared" si="0"/>
        <v>16</v>
      </c>
    </row>
    <row r="35" spans="1:13" x14ac:dyDescent="0.25">
      <c r="A35" s="414"/>
      <c r="B35" s="29" t="s">
        <v>79</v>
      </c>
      <c r="C35" s="154">
        <v>14</v>
      </c>
      <c r="D35" s="154">
        <v>17</v>
      </c>
      <c r="E35" s="62">
        <v>17</v>
      </c>
      <c r="F35" s="154">
        <v>94</v>
      </c>
      <c r="G35" s="62">
        <v>2</v>
      </c>
      <c r="H35" s="154">
        <v>15</v>
      </c>
      <c r="I35" s="62">
        <v>14</v>
      </c>
      <c r="J35" s="154">
        <v>12</v>
      </c>
      <c r="K35" s="62">
        <v>9</v>
      </c>
      <c r="L35" s="154">
        <v>5</v>
      </c>
      <c r="M35" s="154">
        <f t="shared" si="0"/>
        <v>199</v>
      </c>
    </row>
    <row r="36" spans="1:13" x14ac:dyDescent="0.25">
      <c r="A36" s="414"/>
      <c r="B36" s="29" t="s">
        <v>80</v>
      </c>
      <c r="C36" s="154">
        <v>27</v>
      </c>
      <c r="D36" s="154">
        <v>16</v>
      </c>
      <c r="E36" s="62">
        <v>17</v>
      </c>
      <c r="F36" s="154">
        <v>261</v>
      </c>
      <c r="G36" s="62">
        <v>9</v>
      </c>
      <c r="H36" s="154">
        <v>20</v>
      </c>
      <c r="I36" s="62">
        <v>23</v>
      </c>
      <c r="J36" s="154">
        <v>6</v>
      </c>
      <c r="K36" s="62">
        <v>2</v>
      </c>
      <c r="L36" s="154">
        <v>6</v>
      </c>
      <c r="M36" s="154">
        <f t="shared" si="0"/>
        <v>387</v>
      </c>
    </row>
    <row r="37" spans="1:13" x14ac:dyDescent="0.25">
      <c r="A37" s="414"/>
      <c r="B37" s="29" t="s">
        <v>81</v>
      </c>
      <c r="C37" s="154">
        <v>7</v>
      </c>
      <c r="D37" s="154">
        <v>4</v>
      </c>
      <c r="E37" s="62">
        <v>1</v>
      </c>
      <c r="F37" s="154">
        <v>5</v>
      </c>
      <c r="G37" s="62">
        <v>1</v>
      </c>
      <c r="H37" s="154">
        <v>6</v>
      </c>
      <c r="I37" s="62">
        <v>1</v>
      </c>
      <c r="J37" s="154">
        <v>0</v>
      </c>
      <c r="K37" s="62">
        <v>0</v>
      </c>
      <c r="L37" s="154">
        <v>0</v>
      </c>
      <c r="M37" s="154">
        <f t="shared" si="0"/>
        <v>25</v>
      </c>
    </row>
    <row r="38" spans="1:13" x14ac:dyDescent="0.25">
      <c r="A38" s="414" t="s">
        <v>129</v>
      </c>
      <c r="B38" s="29" t="s">
        <v>82</v>
      </c>
      <c r="C38" s="154">
        <v>45</v>
      </c>
      <c r="D38" s="154">
        <v>14</v>
      </c>
      <c r="E38" s="62">
        <v>2</v>
      </c>
      <c r="F38" s="154">
        <v>12</v>
      </c>
      <c r="G38" s="62">
        <v>250</v>
      </c>
      <c r="H38" s="154">
        <v>21</v>
      </c>
      <c r="I38" s="62">
        <v>8</v>
      </c>
      <c r="J38" s="154">
        <v>14</v>
      </c>
      <c r="K38" s="62">
        <v>7</v>
      </c>
      <c r="L38" s="154">
        <v>35</v>
      </c>
      <c r="M38" s="154">
        <f t="shared" si="0"/>
        <v>408</v>
      </c>
    </row>
    <row r="39" spans="1:13" x14ac:dyDescent="0.25">
      <c r="A39" s="414"/>
      <c r="B39" s="29" t="s">
        <v>83</v>
      </c>
      <c r="C39" s="154">
        <v>28</v>
      </c>
      <c r="D39" s="154">
        <v>10</v>
      </c>
      <c r="E39" s="62">
        <v>2</v>
      </c>
      <c r="F39" s="154">
        <v>0</v>
      </c>
      <c r="G39" s="62">
        <v>30</v>
      </c>
      <c r="H39" s="154">
        <v>4</v>
      </c>
      <c r="I39" s="62">
        <v>3</v>
      </c>
      <c r="J39" s="154">
        <v>2</v>
      </c>
      <c r="K39" s="62">
        <v>3</v>
      </c>
      <c r="L39" s="154">
        <v>1</v>
      </c>
      <c r="M39" s="154">
        <f t="shared" si="0"/>
        <v>83</v>
      </c>
    </row>
    <row r="40" spans="1:13" x14ac:dyDescent="0.25">
      <c r="A40" s="414"/>
      <c r="B40" s="29" t="s">
        <v>84</v>
      </c>
      <c r="C40" s="154">
        <v>41</v>
      </c>
      <c r="D40" s="154">
        <v>10</v>
      </c>
      <c r="E40" s="62">
        <v>4</v>
      </c>
      <c r="F40" s="154">
        <v>1</v>
      </c>
      <c r="G40" s="62">
        <v>88</v>
      </c>
      <c r="H40" s="154">
        <v>20</v>
      </c>
      <c r="I40" s="62">
        <v>6</v>
      </c>
      <c r="J40" s="154">
        <v>3</v>
      </c>
      <c r="K40" s="62">
        <v>1</v>
      </c>
      <c r="L40" s="154">
        <v>8</v>
      </c>
      <c r="M40" s="154">
        <f t="shared" si="0"/>
        <v>182</v>
      </c>
    </row>
    <row r="41" spans="1:13" x14ac:dyDescent="0.25">
      <c r="A41" s="414"/>
      <c r="B41" s="29" t="s">
        <v>85</v>
      </c>
      <c r="C41" s="154">
        <v>37</v>
      </c>
      <c r="D41" s="154">
        <v>18</v>
      </c>
      <c r="E41" s="62">
        <v>17</v>
      </c>
      <c r="F41" s="154">
        <v>10</v>
      </c>
      <c r="G41" s="62">
        <v>141</v>
      </c>
      <c r="H41" s="154">
        <v>20</v>
      </c>
      <c r="I41" s="62">
        <v>13</v>
      </c>
      <c r="J41" s="154">
        <v>11</v>
      </c>
      <c r="K41" s="62">
        <v>3</v>
      </c>
      <c r="L41" s="154">
        <v>18</v>
      </c>
      <c r="M41" s="154">
        <f t="shared" si="0"/>
        <v>288</v>
      </c>
    </row>
    <row r="42" spans="1:13" x14ac:dyDescent="0.25">
      <c r="A42" s="414"/>
      <c r="B42" s="29" t="s">
        <v>86</v>
      </c>
      <c r="C42" s="154">
        <v>16</v>
      </c>
      <c r="D42" s="154">
        <v>3</v>
      </c>
      <c r="E42" s="62">
        <v>1</v>
      </c>
      <c r="F42" s="154">
        <v>2</v>
      </c>
      <c r="G42" s="62">
        <v>70</v>
      </c>
      <c r="H42" s="154">
        <v>11</v>
      </c>
      <c r="I42" s="62">
        <v>1</v>
      </c>
      <c r="J42" s="154">
        <v>1</v>
      </c>
      <c r="K42" s="62">
        <v>1</v>
      </c>
      <c r="L42" s="154">
        <v>4</v>
      </c>
      <c r="M42" s="154">
        <f t="shared" si="0"/>
        <v>110</v>
      </c>
    </row>
    <row r="43" spans="1:13" x14ac:dyDescent="0.25">
      <c r="A43" s="414"/>
      <c r="B43" s="29" t="s">
        <v>87</v>
      </c>
      <c r="C43" s="154">
        <v>25</v>
      </c>
      <c r="D43" s="154">
        <v>2</v>
      </c>
      <c r="E43" s="62">
        <v>1</v>
      </c>
      <c r="F43" s="154">
        <v>3</v>
      </c>
      <c r="G43" s="62">
        <v>67</v>
      </c>
      <c r="H43" s="154">
        <v>3</v>
      </c>
      <c r="I43" s="62">
        <v>2</v>
      </c>
      <c r="J43" s="154">
        <v>0</v>
      </c>
      <c r="K43" s="62">
        <v>2</v>
      </c>
      <c r="L43" s="154">
        <v>4</v>
      </c>
      <c r="M43" s="154">
        <f t="shared" si="0"/>
        <v>109</v>
      </c>
    </row>
    <row r="44" spans="1:13" x14ac:dyDescent="0.25">
      <c r="A44" s="414"/>
      <c r="B44" s="29" t="s">
        <v>88</v>
      </c>
      <c r="C44" s="154">
        <v>0</v>
      </c>
      <c r="D44" s="154">
        <v>0</v>
      </c>
      <c r="E44" s="62">
        <v>0</v>
      </c>
      <c r="F44" s="154">
        <v>2</v>
      </c>
      <c r="G44" s="62">
        <v>17</v>
      </c>
      <c r="H44" s="154">
        <v>0</v>
      </c>
      <c r="I44" s="62">
        <v>1</v>
      </c>
      <c r="J44" s="154">
        <v>0</v>
      </c>
      <c r="K44" s="62">
        <v>0</v>
      </c>
      <c r="L44" s="154">
        <v>1</v>
      </c>
      <c r="M44" s="154">
        <f t="shared" si="0"/>
        <v>21</v>
      </c>
    </row>
    <row r="45" spans="1:13" x14ac:dyDescent="0.25">
      <c r="A45" s="414" t="s">
        <v>130</v>
      </c>
      <c r="B45" s="29" t="s">
        <v>89</v>
      </c>
      <c r="C45" s="154">
        <v>37</v>
      </c>
      <c r="D45" s="154">
        <v>16</v>
      </c>
      <c r="E45" s="62">
        <v>7</v>
      </c>
      <c r="F45" s="154">
        <v>18</v>
      </c>
      <c r="G45" s="62">
        <v>1</v>
      </c>
      <c r="H45" s="154">
        <v>182</v>
      </c>
      <c r="I45" s="62">
        <v>127</v>
      </c>
      <c r="J45" s="154">
        <v>61</v>
      </c>
      <c r="K45" s="62">
        <v>17</v>
      </c>
      <c r="L45" s="154">
        <v>3</v>
      </c>
      <c r="M45" s="154">
        <f t="shared" si="0"/>
        <v>469</v>
      </c>
    </row>
    <row r="46" spans="1:13" x14ac:dyDescent="0.25">
      <c r="A46" s="414"/>
      <c r="B46" s="29" t="s">
        <v>90</v>
      </c>
      <c r="C46" s="154">
        <v>122</v>
      </c>
      <c r="D46" s="154">
        <v>34</v>
      </c>
      <c r="E46" s="62">
        <v>39</v>
      </c>
      <c r="F46" s="154">
        <v>21</v>
      </c>
      <c r="G46" s="62">
        <v>18</v>
      </c>
      <c r="H46" s="154">
        <v>348</v>
      </c>
      <c r="I46" s="62">
        <v>90</v>
      </c>
      <c r="J46" s="154">
        <v>69</v>
      </c>
      <c r="K46" s="62">
        <v>32</v>
      </c>
      <c r="L46" s="154">
        <v>16</v>
      </c>
      <c r="M46" s="154">
        <f t="shared" si="0"/>
        <v>789</v>
      </c>
    </row>
    <row r="47" spans="1:13" x14ac:dyDescent="0.25">
      <c r="A47" s="414"/>
      <c r="B47" s="29" t="s">
        <v>91</v>
      </c>
      <c r="C47" s="154">
        <v>73</v>
      </c>
      <c r="D47" s="154">
        <v>14</v>
      </c>
      <c r="E47" s="62">
        <v>21</v>
      </c>
      <c r="F47" s="154">
        <v>10</v>
      </c>
      <c r="G47" s="62">
        <v>8</v>
      </c>
      <c r="H47" s="154">
        <v>171</v>
      </c>
      <c r="I47" s="62">
        <v>26</v>
      </c>
      <c r="J47" s="154">
        <v>25</v>
      </c>
      <c r="K47" s="62">
        <v>6</v>
      </c>
      <c r="L47" s="154">
        <v>13</v>
      </c>
      <c r="M47" s="154">
        <f t="shared" si="0"/>
        <v>367</v>
      </c>
    </row>
    <row r="48" spans="1:13" x14ac:dyDescent="0.25">
      <c r="A48" s="414"/>
      <c r="B48" s="29" t="s">
        <v>92</v>
      </c>
      <c r="C48" s="154">
        <v>43</v>
      </c>
      <c r="D48" s="154">
        <v>11</v>
      </c>
      <c r="E48" s="62">
        <v>9</v>
      </c>
      <c r="F48" s="154">
        <v>3</v>
      </c>
      <c r="G48" s="62">
        <v>3</v>
      </c>
      <c r="H48" s="154">
        <v>98</v>
      </c>
      <c r="I48" s="62">
        <v>18</v>
      </c>
      <c r="J48" s="154">
        <v>6</v>
      </c>
      <c r="K48" s="62">
        <v>11</v>
      </c>
      <c r="L48" s="154">
        <v>8</v>
      </c>
      <c r="M48" s="154">
        <f t="shared" si="0"/>
        <v>210</v>
      </c>
    </row>
    <row r="49" spans="1:13" x14ac:dyDescent="0.25">
      <c r="A49" s="414"/>
      <c r="B49" s="29" t="s">
        <v>93</v>
      </c>
      <c r="C49" s="154">
        <v>115</v>
      </c>
      <c r="D49" s="154">
        <v>20</v>
      </c>
      <c r="E49" s="62">
        <v>51</v>
      </c>
      <c r="F49" s="154">
        <v>22</v>
      </c>
      <c r="G49" s="62">
        <v>18</v>
      </c>
      <c r="H49" s="154">
        <v>464</v>
      </c>
      <c r="I49" s="62">
        <v>107</v>
      </c>
      <c r="J49" s="154">
        <v>37</v>
      </c>
      <c r="K49" s="62">
        <v>44</v>
      </c>
      <c r="L49" s="154">
        <v>9</v>
      </c>
      <c r="M49" s="154">
        <f t="shared" si="0"/>
        <v>887</v>
      </c>
    </row>
    <row r="50" spans="1:13" x14ac:dyDescent="0.25">
      <c r="A50" s="414"/>
      <c r="B50" s="29" t="s">
        <v>94</v>
      </c>
      <c r="C50" s="154">
        <v>100</v>
      </c>
      <c r="D50" s="154">
        <v>17</v>
      </c>
      <c r="E50" s="62">
        <v>53</v>
      </c>
      <c r="F50" s="154">
        <v>32</v>
      </c>
      <c r="G50" s="62">
        <v>5</v>
      </c>
      <c r="H50" s="154">
        <v>405</v>
      </c>
      <c r="I50" s="62">
        <v>171</v>
      </c>
      <c r="J50" s="154">
        <v>61</v>
      </c>
      <c r="K50" s="62">
        <v>32</v>
      </c>
      <c r="L50" s="154">
        <v>14</v>
      </c>
      <c r="M50" s="154">
        <f t="shared" si="0"/>
        <v>890</v>
      </c>
    </row>
    <row r="51" spans="1:13" x14ac:dyDescent="0.25">
      <c r="A51" s="414"/>
      <c r="B51" s="29" t="s">
        <v>95</v>
      </c>
      <c r="C51" s="154">
        <v>25</v>
      </c>
      <c r="D51" s="154">
        <v>3</v>
      </c>
      <c r="E51" s="62">
        <v>32</v>
      </c>
      <c r="F51" s="154">
        <v>13</v>
      </c>
      <c r="G51" s="62">
        <v>2</v>
      </c>
      <c r="H51" s="154">
        <v>71</v>
      </c>
      <c r="I51" s="62">
        <v>38</v>
      </c>
      <c r="J51" s="154">
        <v>16</v>
      </c>
      <c r="K51" s="62">
        <v>3</v>
      </c>
      <c r="L51" s="154">
        <v>4</v>
      </c>
      <c r="M51" s="154">
        <f t="shared" si="0"/>
        <v>207</v>
      </c>
    </row>
    <row r="52" spans="1:13" x14ac:dyDescent="0.25">
      <c r="A52" s="414"/>
      <c r="B52" s="29" t="s">
        <v>96</v>
      </c>
      <c r="C52" s="154">
        <v>98</v>
      </c>
      <c r="D52" s="154">
        <v>40</v>
      </c>
      <c r="E52" s="62">
        <v>49</v>
      </c>
      <c r="F52" s="154">
        <v>8</v>
      </c>
      <c r="G52" s="62">
        <v>16</v>
      </c>
      <c r="H52" s="154">
        <v>281</v>
      </c>
      <c r="I52" s="62">
        <v>78</v>
      </c>
      <c r="J52" s="154">
        <v>54</v>
      </c>
      <c r="K52" s="62">
        <v>41</v>
      </c>
      <c r="L52" s="154">
        <v>18</v>
      </c>
      <c r="M52" s="154">
        <f t="shared" si="0"/>
        <v>683</v>
      </c>
    </row>
    <row r="53" spans="1:13" x14ac:dyDescent="0.25">
      <c r="A53" s="414"/>
      <c r="B53" s="29" t="s">
        <v>97</v>
      </c>
      <c r="C53" s="154">
        <v>36</v>
      </c>
      <c r="D53" s="154">
        <v>11</v>
      </c>
      <c r="E53" s="62">
        <v>14</v>
      </c>
      <c r="F53" s="154">
        <v>15</v>
      </c>
      <c r="G53" s="62">
        <v>1</v>
      </c>
      <c r="H53" s="154">
        <v>75</v>
      </c>
      <c r="I53" s="62">
        <v>21</v>
      </c>
      <c r="J53" s="154">
        <v>21</v>
      </c>
      <c r="K53" s="62">
        <v>9</v>
      </c>
      <c r="L53" s="154">
        <v>10</v>
      </c>
      <c r="M53" s="154">
        <f t="shared" si="0"/>
        <v>213</v>
      </c>
    </row>
    <row r="54" spans="1:13" x14ac:dyDescent="0.25">
      <c r="A54" s="414"/>
      <c r="B54" s="29" t="s">
        <v>98</v>
      </c>
      <c r="C54" s="154">
        <v>24</v>
      </c>
      <c r="D54" s="154">
        <v>13</v>
      </c>
      <c r="E54" s="62">
        <v>9</v>
      </c>
      <c r="F54" s="154">
        <v>1</v>
      </c>
      <c r="G54" s="62">
        <v>11</v>
      </c>
      <c r="H54" s="154">
        <v>61</v>
      </c>
      <c r="I54" s="62">
        <v>5</v>
      </c>
      <c r="J54" s="154">
        <v>15</v>
      </c>
      <c r="K54" s="62">
        <v>9</v>
      </c>
      <c r="L54" s="154">
        <v>27</v>
      </c>
      <c r="M54" s="154">
        <f t="shared" si="0"/>
        <v>175</v>
      </c>
    </row>
    <row r="55" spans="1:13" x14ac:dyDescent="0.25">
      <c r="A55" s="414" t="s">
        <v>131</v>
      </c>
      <c r="B55" s="29" t="s">
        <v>99</v>
      </c>
      <c r="C55" s="154">
        <v>135</v>
      </c>
      <c r="D55" s="154">
        <v>36</v>
      </c>
      <c r="E55" s="62">
        <v>24</v>
      </c>
      <c r="F55" s="154">
        <v>35</v>
      </c>
      <c r="G55" s="62">
        <v>16</v>
      </c>
      <c r="H55" s="154">
        <v>347</v>
      </c>
      <c r="I55" s="62">
        <v>661</v>
      </c>
      <c r="J55" s="154">
        <v>125</v>
      </c>
      <c r="K55" s="62">
        <v>141</v>
      </c>
      <c r="L55" s="154">
        <v>15</v>
      </c>
      <c r="M55" s="154">
        <f t="shared" si="0"/>
        <v>1535</v>
      </c>
    </row>
    <row r="56" spans="1:13" x14ac:dyDescent="0.25">
      <c r="A56" s="414"/>
      <c r="B56" s="29" t="s">
        <v>100</v>
      </c>
      <c r="C56" s="154">
        <v>103</v>
      </c>
      <c r="D56" s="154">
        <v>34</v>
      </c>
      <c r="E56" s="62">
        <v>38</v>
      </c>
      <c r="F56" s="154">
        <v>21</v>
      </c>
      <c r="G56" s="62">
        <v>8</v>
      </c>
      <c r="H56" s="154">
        <v>211</v>
      </c>
      <c r="I56" s="62">
        <v>485</v>
      </c>
      <c r="J56" s="154">
        <v>84</v>
      </c>
      <c r="K56" s="62">
        <v>52</v>
      </c>
      <c r="L56" s="154">
        <v>6</v>
      </c>
      <c r="M56" s="154">
        <f t="shared" si="0"/>
        <v>1042</v>
      </c>
    </row>
    <row r="57" spans="1:13" x14ac:dyDescent="0.25">
      <c r="A57" s="414"/>
      <c r="B57" s="29" t="s">
        <v>101</v>
      </c>
      <c r="C57" s="154">
        <v>41</v>
      </c>
      <c r="D57" s="154">
        <v>28</v>
      </c>
      <c r="E57" s="62">
        <v>10</v>
      </c>
      <c r="F57" s="154">
        <v>14</v>
      </c>
      <c r="G57" s="62">
        <v>20</v>
      </c>
      <c r="H57" s="154">
        <v>188</v>
      </c>
      <c r="I57" s="62">
        <v>262</v>
      </c>
      <c r="J57" s="154">
        <v>58</v>
      </c>
      <c r="K57" s="62">
        <v>57</v>
      </c>
      <c r="L57" s="154">
        <v>12</v>
      </c>
      <c r="M57" s="154">
        <f t="shared" si="0"/>
        <v>690</v>
      </c>
    </row>
    <row r="58" spans="1:13" x14ac:dyDescent="0.25">
      <c r="A58" s="414"/>
      <c r="B58" s="29" t="s">
        <v>102</v>
      </c>
      <c r="C58" s="154">
        <v>20</v>
      </c>
      <c r="D58" s="154">
        <v>12</v>
      </c>
      <c r="E58" s="62">
        <v>9</v>
      </c>
      <c r="F58" s="154">
        <v>12</v>
      </c>
      <c r="G58" s="62">
        <v>2</v>
      </c>
      <c r="H58" s="154">
        <v>75</v>
      </c>
      <c r="I58" s="62">
        <v>151</v>
      </c>
      <c r="J58" s="154">
        <v>44</v>
      </c>
      <c r="K58" s="62">
        <v>39</v>
      </c>
      <c r="L58" s="154">
        <v>4</v>
      </c>
      <c r="M58" s="154">
        <f t="shared" si="0"/>
        <v>368</v>
      </c>
    </row>
    <row r="59" spans="1:13" x14ac:dyDescent="0.25">
      <c r="A59" s="414"/>
      <c r="B59" s="29" t="s">
        <v>103</v>
      </c>
      <c r="C59" s="154">
        <v>22</v>
      </c>
      <c r="D59" s="154">
        <v>3</v>
      </c>
      <c r="E59" s="62">
        <v>31</v>
      </c>
      <c r="F59" s="154">
        <v>5</v>
      </c>
      <c r="G59" s="62">
        <v>6</v>
      </c>
      <c r="H59" s="154">
        <v>85</v>
      </c>
      <c r="I59" s="62">
        <v>238</v>
      </c>
      <c r="J59" s="154">
        <v>17</v>
      </c>
      <c r="K59" s="62">
        <v>27</v>
      </c>
      <c r="L59" s="154">
        <v>6</v>
      </c>
      <c r="M59" s="154">
        <f t="shared" si="0"/>
        <v>440</v>
      </c>
    </row>
    <row r="60" spans="1:13" x14ac:dyDescent="0.25">
      <c r="A60" s="414" t="s">
        <v>132</v>
      </c>
      <c r="B60" s="29" t="s">
        <v>104</v>
      </c>
      <c r="C60" s="154">
        <v>131</v>
      </c>
      <c r="D60" s="154">
        <v>26</v>
      </c>
      <c r="E60" s="62">
        <v>31</v>
      </c>
      <c r="F60" s="154">
        <v>27</v>
      </c>
      <c r="G60" s="62">
        <v>22</v>
      </c>
      <c r="H60" s="154">
        <v>223</v>
      </c>
      <c r="I60" s="62">
        <v>231</v>
      </c>
      <c r="J60" s="154">
        <v>511</v>
      </c>
      <c r="K60" s="62">
        <v>107</v>
      </c>
      <c r="L60" s="154">
        <v>28</v>
      </c>
      <c r="M60" s="154">
        <f t="shared" si="0"/>
        <v>1337</v>
      </c>
    </row>
    <row r="61" spans="1:13" x14ac:dyDescent="0.25">
      <c r="A61" s="414"/>
      <c r="B61" s="29" t="s">
        <v>105</v>
      </c>
      <c r="C61" s="154">
        <v>60</v>
      </c>
      <c r="D61" s="154">
        <v>14</v>
      </c>
      <c r="E61" s="62">
        <v>110</v>
      </c>
      <c r="F61" s="154">
        <v>20</v>
      </c>
      <c r="G61" s="62">
        <v>14</v>
      </c>
      <c r="H61" s="154">
        <v>186</v>
      </c>
      <c r="I61" s="62">
        <v>99</v>
      </c>
      <c r="J61" s="154">
        <v>196</v>
      </c>
      <c r="K61" s="62">
        <v>29</v>
      </c>
      <c r="L61" s="154">
        <v>16</v>
      </c>
      <c r="M61" s="154">
        <f t="shared" si="0"/>
        <v>744</v>
      </c>
    </row>
    <row r="62" spans="1:13" x14ac:dyDescent="0.25">
      <c r="A62" s="414"/>
      <c r="B62" s="29" t="s">
        <v>106</v>
      </c>
      <c r="C62" s="154">
        <v>5</v>
      </c>
      <c r="D62" s="154">
        <v>1</v>
      </c>
      <c r="E62" s="62">
        <v>2</v>
      </c>
      <c r="F62" s="154">
        <v>1</v>
      </c>
      <c r="G62" s="62">
        <v>4</v>
      </c>
      <c r="H62" s="154">
        <v>14</v>
      </c>
      <c r="I62" s="62">
        <v>10</v>
      </c>
      <c r="J62" s="154">
        <v>20</v>
      </c>
      <c r="K62" s="62">
        <v>7</v>
      </c>
      <c r="L62" s="154">
        <v>8</v>
      </c>
      <c r="M62" s="154">
        <f t="shared" si="0"/>
        <v>72</v>
      </c>
    </row>
    <row r="63" spans="1:13" x14ac:dyDescent="0.25">
      <c r="A63" s="415" t="s">
        <v>134</v>
      </c>
      <c r="B63" s="29" t="s">
        <v>107</v>
      </c>
      <c r="C63" s="154">
        <v>20</v>
      </c>
      <c r="D63" s="154">
        <v>4</v>
      </c>
      <c r="E63" s="62">
        <v>5</v>
      </c>
      <c r="F63" s="154">
        <v>2</v>
      </c>
      <c r="G63" s="62">
        <v>2</v>
      </c>
      <c r="H63" s="154">
        <v>39</v>
      </c>
      <c r="I63" s="62">
        <v>47</v>
      </c>
      <c r="J63" s="154">
        <v>54</v>
      </c>
      <c r="K63" s="62">
        <v>153</v>
      </c>
      <c r="L63" s="154">
        <v>7</v>
      </c>
      <c r="M63" s="154">
        <f t="shared" si="0"/>
        <v>333</v>
      </c>
    </row>
    <row r="64" spans="1:13" x14ac:dyDescent="0.25">
      <c r="A64" s="415"/>
      <c r="B64" s="29" t="s">
        <v>108</v>
      </c>
      <c r="C64" s="154">
        <v>28</v>
      </c>
      <c r="D64" s="154">
        <v>13</v>
      </c>
      <c r="E64" s="62">
        <v>18</v>
      </c>
      <c r="F64" s="154">
        <v>4</v>
      </c>
      <c r="G64" s="62">
        <v>0</v>
      </c>
      <c r="H64" s="154">
        <v>41</v>
      </c>
      <c r="I64" s="62">
        <v>56</v>
      </c>
      <c r="J64" s="154">
        <v>43</v>
      </c>
      <c r="K64" s="62">
        <v>78</v>
      </c>
      <c r="L64" s="154">
        <v>4</v>
      </c>
      <c r="M64" s="154">
        <f t="shared" si="0"/>
        <v>285</v>
      </c>
    </row>
    <row r="65" spans="1:13" x14ac:dyDescent="0.25">
      <c r="A65" s="415"/>
      <c r="B65" s="29" t="s">
        <v>109</v>
      </c>
      <c r="C65" s="154">
        <v>10</v>
      </c>
      <c r="D65" s="154">
        <v>8</v>
      </c>
      <c r="E65" s="62">
        <v>9</v>
      </c>
      <c r="F65" s="154">
        <v>4</v>
      </c>
      <c r="G65" s="62">
        <v>2</v>
      </c>
      <c r="H65" s="154">
        <v>24</v>
      </c>
      <c r="I65" s="62">
        <v>36</v>
      </c>
      <c r="J65" s="154">
        <v>13</v>
      </c>
      <c r="K65" s="62">
        <v>66</v>
      </c>
      <c r="L65" s="154">
        <v>0</v>
      </c>
      <c r="M65" s="154">
        <f t="shared" si="0"/>
        <v>172</v>
      </c>
    </row>
    <row r="66" spans="1:13" x14ac:dyDescent="0.25">
      <c r="A66" s="415"/>
      <c r="B66" s="29" t="s">
        <v>110</v>
      </c>
      <c r="C66" s="154">
        <v>19</v>
      </c>
      <c r="D66" s="154">
        <v>10</v>
      </c>
      <c r="E66" s="62">
        <v>6</v>
      </c>
      <c r="F66" s="154">
        <v>0</v>
      </c>
      <c r="G66" s="62">
        <v>2</v>
      </c>
      <c r="H66" s="154">
        <v>29</v>
      </c>
      <c r="I66" s="62">
        <v>91</v>
      </c>
      <c r="J66" s="154">
        <v>28</v>
      </c>
      <c r="K66" s="62">
        <v>105</v>
      </c>
      <c r="L66" s="154">
        <v>10</v>
      </c>
      <c r="M66" s="154">
        <f t="shared" si="0"/>
        <v>300</v>
      </c>
    </row>
    <row r="67" spans="1:13" x14ac:dyDescent="0.25">
      <c r="A67" s="415"/>
      <c r="B67" s="29" t="s">
        <v>111</v>
      </c>
      <c r="C67" s="154">
        <v>7</v>
      </c>
      <c r="D67" s="154">
        <v>0</v>
      </c>
      <c r="E67" s="62">
        <v>2</v>
      </c>
      <c r="F67" s="154">
        <v>1</v>
      </c>
      <c r="G67" s="62">
        <v>1</v>
      </c>
      <c r="H67" s="154">
        <v>25</v>
      </c>
      <c r="I67" s="62">
        <v>27</v>
      </c>
      <c r="J67" s="154">
        <v>5</v>
      </c>
      <c r="K67" s="62">
        <v>45</v>
      </c>
      <c r="L67" s="154">
        <v>4</v>
      </c>
      <c r="M67" s="154">
        <f t="shared" si="0"/>
        <v>117</v>
      </c>
    </row>
    <row r="68" spans="1:13" x14ac:dyDescent="0.25">
      <c r="A68" s="415"/>
      <c r="B68" s="29" t="s">
        <v>112</v>
      </c>
      <c r="C68" s="154">
        <v>7</v>
      </c>
      <c r="D68" s="154">
        <v>1</v>
      </c>
      <c r="E68" s="62">
        <v>0</v>
      </c>
      <c r="F68" s="154">
        <v>0</v>
      </c>
      <c r="G68" s="62">
        <v>2</v>
      </c>
      <c r="H68" s="154">
        <v>20</v>
      </c>
      <c r="I68" s="62">
        <v>21</v>
      </c>
      <c r="J68" s="154">
        <v>11</v>
      </c>
      <c r="K68" s="62">
        <v>80</v>
      </c>
      <c r="L68" s="154">
        <v>5</v>
      </c>
      <c r="M68" s="154">
        <f t="shared" si="0"/>
        <v>147</v>
      </c>
    </row>
    <row r="69" spans="1:13" x14ac:dyDescent="0.25">
      <c r="A69" s="415"/>
      <c r="B69" s="29" t="s">
        <v>113</v>
      </c>
      <c r="C69" s="154">
        <v>11</v>
      </c>
      <c r="D69" s="154">
        <v>5</v>
      </c>
      <c r="E69" s="62">
        <v>5</v>
      </c>
      <c r="F69" s="154">
        <v>0</v>
      </c>
      <c r="G69" s="62">
        <v>2</v>
      </c>
      <c r="H69" s="154">
        <v>16</v>
      </c>
      <c r="I69" s="62">
        <v>16</v>
      </c>
      <c r="J69" s="154">
        <v>8</v>
      </c>
      <c r="K69" s="62">
        <v>44</v>
      </c>
      <c r="L69" s="154">
        <v>4</v>
      </c>
      <c r="M69" s="154">
        <f t="shared" si="0"/>
        <v>111</v>
      </c>
    </row>
    <row r="70" spans="1:13" x14ac:dyDescent="0.25">
      <c r="A70" s="415"/>
      <c r="B70" s="29" t="s">
        <v>114</v>
      </c>
      <c r="C70" s="154">
        <v>10</v>
      </c>
      <c r="D70" s="154">
        <v>1</v>
      </c>
      <c r="E70" s="62">
        <v>7</v>
      </c>
      <c r="F70" s="154">
        <v>1</v>
      </c>
      <c r="G70" s="62">
        <v>2</v>
      </c>
      <c r="H70" s="154">
        <v>22</v>
      </c>
      <c r="I70" s="62">
        <v>5</v>
      </c>
      <c r="J70" s="154">
        <v>9</v>
      </c>
      <c r="K70" s="62">
        <v>54</v>
      </c>
      <c r="L70" s="154">
        <v>2</v>
      </c>
      <c r="M70" s="154">
        <f t="shared" si="0"/>
        <v>113</v>
      </c>
    </row>
    <row r="71" spans="1:13" x14ac:dyDescent="0.25">
      <c r="A71" s="415"/>
      <c r="B71" s="29" t="s">
        <v>115</v>
      </c>
      <c r="C71" s="154">
        <v>18</v>
      </c>
      <c r="D71" s="154">
        <v>0</v>
      </c>
      <c r="E71" s="62">
        <v>16</v>
      </c>
      <c r="F71" s="154">
        <v>1</v>
      </c>
      <c r="G71" s="62">
        <v>1</v>
      </c>
      <c r="H71" s="154">
        <v>14</v>
      </c>
      <c r="I71" s="62">
        <v>6</v>
      </c>
      <c r="J71" s="154">
        <v>9</v>
      </c>
      <c r="K71" s="62">
        <v>42</v>
      </c>
      <c r="L71" s="154">
        <v>9</v>
      </c>
      <c r="M71" s="154">
        <f t="shared" si="0"/>
        <v>116</v>
      </c>
    </row>
    <row r="72" spans="1:13" x14ac:dyDescent="0.25">
      <c r="A72" s="414" t="s">
        <v>133</v>
      </c>
      <c r="B72" s="29" t="s">
        <v>116</v>
      </c>
      <c r="C72" s="154">
        <v>46</v>
      </c>
      <c r="D72" s="154">
        <v>12</v>
      </c>
      <c r="E72" s="62">
        <v>9</v>
      </c>
      <c r="F72" s="154">
        <v>16</v>
      </c>
      <c r="G72" s="62">
        <v>22</v>
      </c>
      <c r="H72" s="154">
        <v>29</v>
      </c>
      <c r="I72" s="62">
        <v>21</v>
      </c>
      <c r="J72" s="154">
        <v>9</v>
      </c>
      <c r="K72" s="62">
        <v>6</v>
      </c>
      <c r="L72" s="154">
        <v>298</v>
      </c>
      <c r="M72" s="154">
        <f t="shared" si="0"/>
        <v>468</v>
      </c>
    </row>
    <row r="73" spans="1:13" x14ac:dyDescent="0.25">
      <c r="A73" s="414"/>
      <c r="B73" s="29" t="s">
        <v>117</v>
      </c>
      <c r="C73" s="154">
        <v>13</v>
      </c>
      <c r="D73" s="154">
        <v>5</v>
      </c>
      <c r="E73" s="62">
        <v>2</v>
      </c>
      <c r="F73" s="154">
        <v>3</v>
      </c>
      <c r="G73" s="62">
        <v>2</v>
      </c>
      <c r="H73" s="154">
        <v>10</v>
      </c>
      <c r="I73" s="62">
        <v>15</v>
      </c>
      <c r="J73" s="154">
        <v>5</v>
      </c>
      <c r="K73" s="62">
        <v>0</v>
      </c>
      <c r="L73" s="154">
        <v>118</v>
      </c>
      <c r="M73" s="154">
        <f t="shared" si="0"/>
        <v>173</v>
      </c>
    </row>
    <row r="74" spans="1:13" x14ac:dyDescent="0.25">
      <c r="A74" s="414"/>
      <c r="B74" s="29" t="s">
        <v>118</v>
      </c>
      <c r="C74" s="154">
        <v>8</v>
      </c>
      <c r="D74" s="154">
        <v>7</v>
      </c>
      <c r="E74" s="62">
        <v>2</v>
      </c>
      <c r="F74" s="154">
        <v>6</v>
      </c>
      <c r="G74" s="62">
        <v>0</v>
      </c>
      <c r="H74" s="154">
        <v>17</v>
      </c>
      <c r="I74" s="62">
        <v>25</v>
      </c>
      <c r="J74" s="154">
        <v>5</v>
      </c>
      <c r="K74" s="62">
        <v>2</v>
      </c>
      <c r="L74" s="154">
        <v>57</v>
      </c>
      <c r="M74" s="154">
        <f t="shared" ref="M74:M77" si="1">SUM(C74:L74)</f>
        <v>129</v>
      </c>
    </row>
    <row r="75" spans="1:13" x14ac:dyDescent="0.25">
      <c r="A75" s="414"/>
      <c r="B75" s="29" t="s">
        <v>119</v>
      </c>
      <c r="C75" s="154">
        <v>18</v>
      </c>
      <c r="D75" s="154">
        <v>4</v>
      </c>
      <c r="E75" s="62">
        <v>5</v>
      </c>
      <c r="F75" s="154">
        <v>5</v>
      </c>
      <c r="G75" s="62">
        <v>5</v>
      </c>
      <c r="H75" s="154">
        <v>15</v>
      </c>
      <c r="I75" s="62">
        <v>2</v>
      </c>
      <c r="J75" s="154">
        <v>1</v>
      </c>
      <c r="K75" s="62">
        <v>6</v>
      </c>
      <c r="L75" s="154">
        <v>107</v>
      </c>
      <c r="M75" s="154">
        <f t="shared" si="1"/>
        <v>168</v>
      </c>
    </row>
    <row r="76" spans="1:13" x14ac:dyDescent="0.25">
      <c r="A76" s="414"/>
      <c r="B76" s="29" t="s">
        <v>120</v>
      </c>
      <c r="C76" s="154">
        <v>20</v>
      </c>
      <c r="D76" s="154">
        <v>9</v>
      </c>
      <c r="E76" s="62">
        <v>8</v>
      </c>
      <c r="F76" s="154">
        <v>2</v>
      </c>
      <c r="G76" s="62">
        <v>7</v>
      </c>
      <c r="H76" s="154">
        <v>23</v>
      </c>
      <c r="I76" s="62">
        <v>3</v>
      </c>
      <c r="J76" s="154">
        <v>3</v>
      </c>
      <c r="K76" s="62">
        <v>3</v>
      </c>
      <c r="L76" s="154">
        <v>139</v>
      </c>
      <c r="M76" s="154">
        <f t="shared" si="1"/>
        <v>217</v>
      </c>
    </row>
    <row r="77" spans="1:13" x14ac:dyDescent="0.25">
      <c r="A77" s="414"/>
      <c r="B77" s="29" t="s">
        <v>121</v>
      </c>
      <c r="C77" s="154">
        <v>5</v>
      </c>
      <c r="D77" s="154">
        <v>1</v>
      </c>
      <c r="E77" s="62">
        <v>0</v>
      </c>
      <c r="F77" s="154">
        <v>0</v>
      </c>
      <c r="G77" s="62">
        <v>0</v>
      </c>
      <c r="H77" s="154">
        <v>6</v>
      </c>
      <c r="I77" s="62">
        <v>1</v>
      </c>
      <c r="J77" s="154">
        <v>0</v>
      </c>
      <c r="K77" s="62">
        <v>5</v>
      </c>
      <c r="L77" s="154">
        <v>24</v>
      </c>
      <c r="M77" s="154">
        <f t="shared" si="1"/>
        <v>42</v>
      </c>
    </row>
    <row r="78" spans="1:13" s="48" customFormat="1" x14ac:dyDescent="0.25">
      <c r="B78" s="42" t="s">
        <v>122</v>
      </c>
      <c r="C78" s="56">
        <f>SUM(C9:C77)</f>
        <v>5606</v>
      </c>
      <c r="D78" s="56">
        <f t="shared" ref="D78:M78" si="2">SUM(D9:D77)</f>
        <v>2100</v>
      </c>
      <c r="E78" s="56">
        <f t="shared" si="2"/>
        <v>2384</v>
      </c>
      <c r="F78" s="56">
        <f t="shared" si="2"/>
        <v>1926</v>
      </c>
      <c r="G78" s="56">
        <f t="shared" si="2"/>
        <v>1296</v>
      </c>
      <c r="H78" s="56">
        <f t="shared" si="2"/>
        <v>5274</v>
      </c>
      <c r="I78" s="56">
        <f t="shared" si="2"/>
        <v>3877</v>
      </c>
      <c r="J78" s="56">
        <f t="shared" si="2"/>
        <v>1989</v>
      </c>
      <c r="K78" s="56">
        <f t="shared" si="2"/>
        <v>1611</v>
      </c>
      <c r="L78" s="56">
        <f t="shared" si="2"/>
        <v>1308</v>
      </c>
      <c r="M78" s="56">
        <f t="shared" si="2"/>
        <v>27371</v>
      </c>
    </row>
  </sheetData>
  <mergeCells count="14">
    <mergeCell ref="M7:M8"/>
    <mergeCell ref="C7:L7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A55:A59"/>
    <mergeCell ref="B7:B8"/>
    <mergeCell ref="A7:A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31" sqref="A31:XFD31"/>
    </sheetView>
  </sheetViews>
  <sheetFormatPr baseColWidth="10" defaultRowHeight="15" x14ac:dyDescent="0.25"/>
  <cols>
    <col min="1" max="1" width="15.7109375" customWidth="1"/>
    <col min="2" max="2" width="30.7109375" customWidth="1"/>
    <col min="3" max="3" width="48" bestFit="1" customWidth="1"/>
  </cols>
  <sheetData>
    <row r="1" spans="1:8" s="6" customFormat="1" ht="27" customHeight="1" x14ac:dyDescent="0.4">
      <c r="A1" s="5"/>
      <c r="B1" s="15" t="s">
        <v>135</v>
      </c>
      <c r="C1" s="12"/>
      <c r="D1" s="10"/>
      <c r="E1" s="5"/>
      <c r="F1" s="5"/>
      <c r="G1" s="5"/>
      <c r="H1" s="5"/>
    </row>
    <row r="2" spans="1:8" s="6" customFormat="1" ht="16.5" customHeight="1" x14ac:dyDescent="0.4">
      <c r="A2" s="23"/>
      <c r="B2" s="22"/>
      <c r="C2" s="11"/>
    </row>
    <row r="3" spans="1:8" s="6" customFormat="1" ht="23.25" x14ac:dyDescent="0.35">
      <c r="A3" s="7" t="s">
        <v>0</v>
      </c>
      <c r="B3" s="8"/>
      <c r="C3" s="8"/>
      <c r="D3" s="9"/>
      <c r="E3" s="9"/>
      <c r="F3" s="9"/>
      <c r="G3" s="9"/>
    </row>
    <row r="4" spans="1:8" s="6" customFormat="1" ht="23.25" x14ac:dyDescent="0.35">
      <c r="A4" s="7"/>
      <c r="B4" s="8"/>
      <c r="C4" s="8"/>
      <c r="D4" s="9"/>
      <c r="E4" s="9"/>
      <c r="F4" s="9"/>
      <c r="G4" s="9"/>
    </row>
    <row r="5" spans="1:8" ht="15.75" x14ac:dyDescent="0.25">
      <c r="A5" s="4" t="s">
        <v>1</v>
      </c>
      <c r="B5" s="1"/>
      <c r="C5" s="1"/>
      <c r="D5" s="1"/>
      <c r="E5" s="1"/>
      <c r="F5" s="1"/>
      <c r="G5" s="1"/>
    </row>
    <row r="6" spans="1:8" ht="15.75" x14ac:dyDescent="0.25">
      <c r="A6" s="1"/>
      <c r="B6" s="4" t="s">
        <v>22</v>
      </c>
      <c r="C6" s="386" t="s">
        <v>41</v>
      </c>
      <c r="D6" s="4" t="s">
        <v>21</v>
      </c>
      <c r="E6" s="4"/>
      <c r="F6" s="3"/>
      <c r="G6" s="1"/>
    </row>
    <row r="7" spans="1:8" ht="15.75" x14ac:dyDescent="0.25">
      <c r="A7" s="1" t="s">
        <v>51</v>
      </c>
      <c r="B7" s="1" t="s">
        <v>30</v>
      </c>
      <c r="C7" s="171" t="s">
        <v>6</v>
      </c>
      <c r="D7" s="1" t="s">
        <v>24</v>
      </c>
      <c r="E7" s="1"/>
      <c r="F7" s="1"/>
      <c r="G7" s="1"/>
    </row>
    <row r="8" spans="1:8" ht="15.75" x14ac:dyDescent="0.25">
      <c r="A8" s="1" t="s">
        <v>2</v>
      </c>
      <c r="B8" s="1" t="s">
        <v>30</v>
      </c>
      <c r="C8" s="171" t="s">
        <v>20</v>
      </c>
      <c r="D8" s="1" t="s">
        <v>269</v>
      </c>
      <c r="E8" s="1"/>
      <c r="F8" s="1"/>
      <c r="G8" s="1"/>
    </row>
    <row r="9" spans="1:8" ht="15.75" x14ac:dyDescent="0.25">
      <c r="A9" s="1" t="s">
        <v>3</v>
      </c>
      <c r="B9" s="1" t="s">
        <v>30</v>
      </c>
      <c r="C9" s="171" t="s">
        <v>268</v>
      </c>
      <c r="D9" s="1"/>
      <c r="E9" s="1"/>
      <c r="F9" s="1"/>
      <c r="G9" s="1"/>
    </row>
    <row r="10" spans="1:8" ht="15.75" x14ac:dyDescent="0.25">
      <c r="A10" s="1" t="s">
        <v>4</v>
      </c>
      <c r="B10" s="1" t="s">
        <v>30</v>
      </c>
      <c r="C10" s="171" t="s">
        <v>5</v>
      </c>
      <c r="D10" s="1" t="s">
        <v>307</v>
      </c>
      <c r="E10" s="1"/>
      <c r="F10" s="1"/>
      <c r="G10" s="1"/>
    </row>
    <row r="11" spans="1:8" ht="15.75" x14ac:dyDescent="0.25">
      <c r="A11" s="1" t="s">
        <v>7</v>
      </c>
      <c r="B11" s="1" t="s">
        <v>30</v>
      </c>
      <c r="C11" s="171" t="s">
        <v>8</v>
      </c>
      <c r="D11" s="1"/>
      <c r="E11" s="1"/>
      <c r="F11" s="1"/>
      <c r="G11" s="1"/>
    </row>
    <row r="12" spans="1:8" ht="15.75" x14ac:dyDescent="0.25">
      <c r="A12" s="1" t="s">
        <v>9</v>
      </c>
      <c r="B12" s="1" t="s">
        <v>30</v>
      </c>
      <c r="C12" s="171" t="s">
        <v>12</v>
      </c>
      <c r="D12" s="171" t="s">
        <v>275</v>
      </c>
      <c r="E12" s="1"/>
      <c r="F12" s="1"/>
      <c r="G12" s="1"/>
    </row>
    <row r="13" spans="1:8" ht="15.75" x14ac:dyDescent="0.25">
      <c r="A13" s="1" t="s">
        <v>11</v>
      </c>
      <c r="B13" s="1" t="s">
        <v>30</v>
      </c>
      <c r="C13" s="171" t="s">
        <v>10</v>
      </c>
      <c r="D13" s="1"/>
      <c r="E13" s="1"/>
      <c r="F13" s="1"/>
      <c r="G13" s="1"/>
    </row>
    <row r="14" spans="1:8" ht="15.75" x14ac:dyDescent="0.25">
      <c r="A14" s="1" t="s">
        <v>13</v>
      </c>
      <c r="B14" s="1" t="s">
        <v>30</v>
      </c>
      <c r="C14" s="171" t="s">
        <v>42</v>
      </c>
      <c r="D14" s="1"/>
      <c r="E14" s="1"/>
      <c r="F14" s="1"/>
      <c r="G14" s="1"/>
    </row>
    <row r="15" spans="1:8" s="175" customFormat="1" ht="15.75" x14ac:dyDescent="0.25">
      <c r="A15" s="1" t="s">
        <v>14</v>
      </c>
      <c r="B15" s="1" t="s">
        <v>30</v>
      </c>
      <c r="C15" s="171" t="s">
        <v>39</v>
      </c>
      <c r="D15" s="171"/>
      <c r="E15" s="171"/>
      <c r="F15" s="171"/>
      <c r="G15" s="1"/>
    </row>
    <row r="16" spans="1:8" ht="15.75" x14ac:dyDescent="0.25">
      <c r="A16" s="1" t="s">
        <v>16</v>
      </c>
      <c r="B16" s="1" t="s">
        <v>30</v>
      </c>
      <c r="C16" s="171" t="s">
        <v>15</v>
      </c>
      <c r="D16" s="1"/>
      <c r="E16" s="1"/>
      <c r="F16" s="1"/>
      <c r="G16" s="1"/>
    </row>
    <row r="17" spans="1:7" ht="15.75" x14ac:dyDescent="0.25">
      <c r="A17" s="1"/>
      <c r="B17" s="1"/>
      <c r="C17" s="171"/>
      <c r="D17" s="1"/>
      <c r="E17" s="1"/>
      <c r="F17" s="1"/>
      <c r="G17" s="1"/>
    </row>
    <row r="18" spans="1:7" ht="15.75" x14ac:dyDescent="0.25">
      <c r="A18" s="1" t="s">
        <v>17</v>
      </c>
      <c r="B18" s="1" t="s">
        <v>31</v>
      </c>
      <c r="C18" s="385" t="s">
        <v>243</v>
      </c>
      <c r="D18" s="1"/>
      <c r="E18" s="1"/>
      <c r="F18" s="1"/>
      <c r="G18" s="1"/>
    </row>
    <row r="19" spans="1:7" ht="15.75" x14ac:dyDescent="0.25">
      <c r="A19" s="1" t="s">
        <v>19</v>
      </c>
      <c r="B19" s="1" t="s">
        <v>31</v>
      </c>
      <c r="C19" s="171" t="s">
        <v>18</v>
      </c>
      <c r="D19" s="1"/>
      <c r="E19" s="1"/>
      <c r="F19" s="1"/>
      <c r="G19" s="1"/>
    </row>
    <row r="20" spans="1:7" ht="15.75" x14ac:dyDescent="0.25">
      <c r="A20" s="1" t="s">
        <v>23</v>
      </c>
      <c r="B20" s="1" t="s">
        <v>31</v>
      </c>
      <c r="C20" s="385" t="s">
        <v>244</v>
      </c>
      <c r="D20" s="1"/>
      <c r="E20" s="1"/>
      <c r="F20" s="1"/>
      <c r="G20" s="1"/>
    </row>
    <row r="21" spans="1:7" ht="15.75" x14ac:dyDescent="0.25">
      <c r="A21" s="1"/>
      <c r="B21" s="1"/>
      <c r="C21" s="171"/>
      <c r="D21" s="1"/>
      <c r="E21" s="1"/>
      <c r="F21" s="1"/>
      <c r="G21" s="1"/>
    </row>
    <row r="22" spans="1:7" ht="15.75" x14ac:dyDescent="0.25">
      <c r="A22" s="1" t="s">
        <v>25</v>
      </c>
      <c r="B22" s="1" t="s">
        <v>43</v>
      </c>
      <c r="C22" s="171" t="s">
        <v>271</v>
      </c>
      <c r="D22" s="1" t="s">
        <v>270</v>
      </c>
      <c r="E22" s="1"/>
      <c r="F22" s="1"/>
      <c r="G22" s="1"/>
    </row>
    <row r="23" spans="1:7" ht="15.75" x14ac:dyDescent="0.25">
      <c r="A23" s="1" t="s">
        <v>26</v>
      </c>
      <c r="B23" s="1" t="s">
        <v>44</v>
      </c>
      <c r="C23" s="171" t="s">
        <v>272</v>
      </c>
      <c r="D23" s="1" t="s">
        <v>270</v>
      </c>
      <c r="E23" s="1"/>
      <c r="F23" s="1"/>
      <c r="G23" s="1"/>
    </row>
    <row r="24" spans="1:7" ht="15.75" x14ac:dyDescent="0.25">
      <c r="A24" s="1" t="s">
        <v>28</v>
      </c>
      <c r="B24" s="1" t="s">
        <v>44</v>
      </c>
      <c r="C24" s="171" t="s">
        <v>27</v>
      </c>
      <c r="D24" s="1"/>
      <c r="E24" s="1"/>
      <c r="F24" s="1"/>
      <c r="G24" s="1"/>
    </row>
    <row r="25" spans="1:7" ht="15.75" x14ac:dyDescent="0.25">
      <c r="A25" s="1"/>
      <c r="B25" s="1"/>
      <c r="C25" s="171"/>
      <c r="D25" s="1"/>
      <c r="E25" s="1"/>
      <c r="F25" s="1"/>
      <c r="G25" s="1"/>
    </row>
    <row r="26" spans="1:7" ht="15.75" x14ac:dyDescent="0.25">
      <c r="A26" s="1" t="s">
        <v>33</v>
      </c>
      <c r="B26" s="1" t="s">
        <v>29</v>
      </c>
      <c r="C26" s="171" t="s">
        <v>32</v>
      </c>
      <c r="D26" s="1" t="s">
        <v>294</v>
      </c>
      <c r="E26" s="1"/>
      <c r="F26" s="1"/>
      <c r="G26" s="1"/>
    </row>
    <row r="27" spans="1:7" ht="15.75" x14ac:dyDescent="0.25">
      <c r="A27" s="1" t="s">
        <v>34</v>
      </c>
      <c r="B27" s="1" t="s">
        <v>29</v>
      </c>
      <c r="C27" s="171" t="s">
        <v>273</v>
      </c>
      <c r="D27" s="1" t="s">
        <v>332</v>
      </c>
      <c r="E27" s="1"/>
      <c r="F27" s="1"/>
      <c r="G27" s="1"/>
    </row>
    <row r="28" spans="1:7" ht="15.75" x14ac:dyDescent="0.25">
      <c r="A28" s="1" t="s">
        <v>35</v>
      </c>
      <c r="B28" s="1" t="s">
        <v>29</v>
      </c>
      <c r="C28" s="385" t="s">
        <v>339</v>
      </c>
      <c r="D28" s="1" t="s">
        <v>305</v>
      </c>
      <c r="E28" s="1"/>
      <c r="F28" s="1"/>
      <c r="G28" s="1"/>
    </row>
    <row r="29" spans="1:7" ht="15.75" x14ac:dyDescent="0.25">
      <c r="A29" s="1"/>
      <c r="B29" s="1"/>
      <c r="C29" s="171"/>
      <c r="D29" s="1"/>
      <c r="E29" s="1"/>
      <c r="F29" s="1"/>
      <c r="G29" s="1"/>
    </row>
    <row r="30" spans="1:7" ht="15.75" x14ac:dyDescent="0.25">
      <c r="A30" s="1" t="s">
        <v>37</v>
      </c>
      <c r="B30" s="1" t="s">
        <v>36</v>
      </c>
      <c r="C30" s="171" t="s">
        <v>274</v>
      </c>
      <c r="D30" s="1" t="s">
        <v>240</v>
      </c>
      <c r="E30" s="1"/>
      <c r="F30" s="1"/>
      <c r="G30" s="1"/>
    </row>
    <row r="31" spans="1:7" ht="32.1" customHeight="1" x14ac:dyDescent="0.25">
      <c r="A31" s="388" t="s">
        <v>38</v>
      </c>
      <c r="B31" s="388" t="s">
        <v>36</v>
      </c>
      <c r="C31" s="387" t="s">
        <v>344</v>
      </c>
      <c r="D31" s="1"/>
      <c r="E31" s="1"/>
      <c r="F31" s="1"/>
      <c r="G31" s="1"/>
    </row>
    <row r="32" spans="1:7" ht="15.75" x14ac:dyDescent="0.25">
      <c r="A32" s="1" t="s">
        <v>40</v>
      </c>
      <c r="B32" s="1" t="s">
        <v>36</v>
      </c>
      <c r="C32" s="385" t="s">
        <v>341</v>
      </c>
      <c r="D32" s="1"/>
      <c r="E32" s="1"/>
      <c r="F32" s="1"/>
      <c r="G32" s="1"/>
    </row>
    <row r="33" spans="1:7" ht="15.75" x14ac:dyDescent="0.25">
      <c r="A33" s="1"/>
      <c r="B33" s="1"/>
      <c r="C33" s="171"/>
      <c r="D33" s="1"/>
      <c r="E33" s="1"/>
      <c r="F33" s="1"/>
      <c r="G33" s="1"/>
    </row>
    <row r="34" spans="1:7" x14ac:dyDescent="0.25">
      <c r="C34" s="331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A76" workbookViewId="0">
      <selection activeCell="G9" sqref="G9"/>
    </sheetView>
  </sheetViews>
  <sheetFormatPr baseColWidth="10" defaultRowHeight="15" x14ac:dyDescent="0.25"/>
  <cols>
    <col min="1" max="1" width="15.7109375" customWidth="1"/>
    <col min="2" max="2" width="30.7109375" customWidth="1"/>
    <col min="3" max="6" width="13.7109375" customWidth="1"/>
    <col min="7" max="7" width="14" customWidth="1"/>
  </cols>
  <sheetData>
    <row r="1" spans="1:13" s="331" customFormat="1" ht="27" customHeight="1" x14ac:dyDescent="0.4">
      <c r="A1" s="330"/>
      <c r="B1" s="335" t="s">
        <v>135</v>
      </c>
      <c r="C1" s="334"/>
      <c r="D1" s="332"/>
      <c r="E1" s="330"/>
      <c r="F1" s="330"/>
      <c r="G1" s="330"/>
    </row>
    <row r="3" spans="1:13" ht="15.75" x14ac:dyDescent="0.25">
      <c r="A3" s="2" t="s">
        <v>302</v>
      </c>
      <c r="B3" s="2"/>
    </row>
    <row r="4" spans="1:13" s="149" customFormat="1" ht="15.75" x14ac:dyDescent="0.25">
      <c r="A4" s="2"/>
      <c r="B4" s="2"/>
    </row>
    <row r="5" spans="1:13" s="149" customFormat="1" ht="15.75" x14ac:dyDescent="0.25">
      <c r="A5" s="2" t="s">
        <v>311</v>
      </c>
      <c r="B5" s="2"/>
      <c r="C5" s="340"/>
    </row>
    <row r="6" spans="1:13" ht="15.75" x14ac:dyDescent="0.25">
      <c r="C6" s="326"/>
    </row>
    <row r="7" spans="1:13" ht="15" customHeight="1" x14ac:dyDescent="0.25">
      <c r="A7" s="419" t="s">
        <v>124</v>
      </c>
      <c r="B7" s="517" t="s">
        <v>123</v>
      </c>
      <c r="C7" s="519" t="s">
        <v>194</v>
      </c>
      <c r="D7" s="519" t="s">
        <v>32</v>
      </c>
      <c r="E7" s="519" t="s">
        <v>296</v>
      </c>
      <c r="H7" s="328"/>
      <c r="I7" s="328"/>
      <c r="J7" s="328"/>
      <c r="K7" s="328"/>
      <c r="L7" s="328"/>
      <c r="M7" s="340"/>
    </row>
    <row r="8" spans="1:13" ht="15" customHeight="1" x14ac:dyDescent="0.25">
      <c r="A8" s="421"/>
      <c r="B8" s="518"/>
      <c r="C8" s="520"/>
      <c r="D8" s="520"/>
      <c r="E8" s="520"/>
      <c r="H8" s="328"/>
      <c r="I8" s="328"/>
      <c r="J8" s="328"/>
      <c r="K8" s="328"/>
      <c r="L8" s="328"/>
      <c r="M8" s="340"/>
    </row>
    <row r="9" spans="1:13" x14ac:dyDescent="0.25">
      <c r="A9" s="414" t="s">
        <v>125</v>
      </c>
      <c r="B9" s="29" t="s">
        <v>53</v>
      </c>
      <c r="C9" s="347">
        <v>4232</v>
      </c>
      <c r="D9" s="356">
        <v>376</v>
      </c>
      <c r="E9" s="358">
        <f>D9/C9*100</f>
        <v>8.8846880907372405</v>
      </c>
      <c r="G9" s="328"/>
      <c r="H9" s="328"/>
      <c r="I9" s="328"/>
      <c r="J9" s="328"/>
      <c r="K9" s="328"/>
      <c r="L9" s="328"/>
      <c r="M9" s="340"/>
    </row>
    <row r="10" spans="1:13" x14ac:dyDescent="0.25">
      <c r="A10" s="414"/>
      <c r="B10" s="29" t="s">
        <v>54</v>
      </c>
      <c r="C10" s="345">
        <v>12567</v>
      </c>
      <c r="D10" s="354">
        <v>1162</v>
      </c>
      <c r="E10" s="348">
        <f t="shared" ref="E10:E73" si="0">D10/C10*100</f>
        <v>9.2464390864963786</v>
      </c>
      <c r="G10" s="328"/>
      <c r="H10" s="328"/>
      <c r="I10" s="328"/>
      <c r="J10" s="328"/>
      <c r="K10" s="328"/>
      <c r="L10" s="328"/>
      <c r="M10" s="340"/>
    </row>
    <row r="11" spans="1:13" x14ac:dyDescent="0.25">
      <c r="A11" s="414"/>
      <c r="B11" s="29" t="s">
        <v>55</v>
      </c>
      <c r="C11" s="345">
        <v>10738</v>
      </c>
      <c r="D11" s="354">
        <v>1119</v>
      </c>
      <c r="E11" s="348">
        <f t="shared" si="0"/>
        <v>10.420934997206183</v>
      </c>
      <c r="G11" s="328"/>
      <c r="H11" s="328"/>
      <c r="I11" s="328"/>
      <c r="J11" s="328"/>
      <c r="K11" s="328"/>
      <c r="L11" s="328"/>
      <c r="M11" s="340"/>
    </row>
    <row r="12" spans="1:13" x14ac:dyDescent="0.25">
      <c r="A12" s="414"/>
      <c r="B12" s="29" t="s">
        <v>56</v>
      </c>
      <c r="C12" s="345">
        <v>7167</v>
      </c>
      <c r="D12" s="354">
        <v>531</v>
      </c>
      <c r="E12" s="348">
        <f t="shared" si="0"/>
        <v>7.4089577228966101</v>
      </c>
      <c r="G12" s="328"/>
      <c r="H12" s="328"/>
      <c r="I12" s="328"/>
      <c r="J12" s="328"/>
      <c r="K12" s="328"/>
      <c r="L12" s="328"/>
      <c r="M12" s="340"/>
    </row>
    <row r="13" spans="1:13" x14ac:dyDescent="0.25">
      <c r="A13" s="414"/>
      <c r="B13" s="29" t="s">
        <v>57</v>
      </c>
      <c r="C13" s="345">
        <v>7812</v>
      </c>
      <c r="D13" s="354">
        <v>253</v>
      </c>
      <c r="E13" s="348">
        <f t="shared" si="0"/>
        <v>3.2386072708653355</v>
      </c>
      <c r="G13" s="328"/>
      <c r="H13" s="328"/>
      <c r="I13" s="328"/>
      <c r="J13" s="328"/>
      <c r="K13" s="328"/>
      <c r="L13" s="328"/>
      <c r="M13" s="340"/>
    </row>
    <row r="14" spans="1:13" x14ac:dyDescent="0.25">
      <c r="A14" s="414"/>
      <c r="B14" s="29" t="s">
        <v>58</v>
      </c>
      <c r="C14" s="345">
        <v>4346</v>
      </c>
      <c r="D14" s="354">
        <v>320</v>
      </c>
      <c r="E14" s="348">
        <f t="shared" si="0"/>
        <v>7.3630924988495163</v>
      </c>
      <c r="G14" s="328"/>
      <c r="H14" s="328"/>
      <c r="I14" s="328"/>
      <c r="J14" s="328"/>
      <c r="K14" s="328"/>
      <c r="L14" s="328"/>
      <c r="M14" s="340"/>
    </row>
    <row r="15" spans="1:13" x14ac:dyDescent="0.25">
      <c r="A15" s="414" t="s">
        <v>126</v>
      </c>
      <c r="B15" s="29" t="s">
        <v>59</v>
      </c>
      <c r="C15" s="345">
        <v>2543</v>
      </c>
      <c r="D15" s="354">
        <v>186</v>
      </c>
      <c r="E15" s="348">
        <f t="shared" si="0"/>
        <v>7.3141958316948488</v>
      </c>
      <c r="G15" s="328"/>
      <c r="H15" s="328"/>
      <c r="I15" s="328"/>
      <c r="J15" s="328"/>
      <c r="K15" s="328"/>
      <c r="L15" s="328"/>
      <c r="M15" s="340"/>
    </row>
    <row r="16" spans="1:13" x14ac:dyDescent="0.25">
      <c r="A16" s="414"/>
      <c r="B16" s="29" t="s">
        <v>60</v>
      </c>
      <c r="C16" s="345">
        <v>2793</v>
      </c>
      <c r="D16" s="354">
        <v>138</v>
      </c>
      <c r="E16" s="348">
        <f t="shared" si="0"/>
        <v>4.9409237379162185</v>
      </c>
      <c r="G16" s="328"/>
      <c r="H16" s="328"/>
      <c r="I16" s="328"/>
      <c r="J16" s="328"/>
      <c r="K16" s="328"/>
      <c r="L16" s="328"/>
      <c r="M16" s="340"/>
    </row>
    <row r="17" spans="1:13" x14ac:dyDescent="0.25">
      <c r="A17" s="414"/>
      <c r="B17" s="29" t="s">
        <v>61</v>
      </c>
      <c r="C17" s="345">
        <v>3581</v>
      </c>
      <c r="D17" s="354">
        <v>326</v>
      </c>
      <c r="E17" s="348">
        <f t="shared" si="0"/>
        <v>9.1036023457134885</v>
      </c>
      <c r="G17" s="328"/>
      <c r="H17" s="328"/>
      <c r="I17" s="328"/>
      <c r="J17" s="328"/>
      <c r="K17" s="328"/>
      <c r="L17" s="328"/>
      <c r="M17" s="340"/>
    </row>
    <row r="18" spans="1:13" x14ac:dyDescent="0.25">
      <c r="A18" s="414"/>
      <c r="B18" s="29" t="s">
        <v>62</v>
      </c>
      <c r="C18" s="345">
        <v>2953</v>
      </c>
      <c r="D18" s="354">
        <v>83</v>
      </c>
      <c r="E18" s="348">
        <f t="shared" si="0"/>
        <v>2.8107009820521505</v>
      </c>
      <c r="G18" s="328"/>
      <c r="H18" s="328"/>
      <c r="I18" s="328"/>
      <c r="J18" s="328"/>
      <c r="K18" s="328"/>
      <c r="L18" s="328"/>
      <c r="M18" s="340"/>
    </row>
    <row r="19" spans="1:13" x14ac:dyDescent="0.25">
      <c r="A19" s="414"/>
      <c r="B19" s="29" t="s">
        <v>63</v>
      </c>
      <c r="C19" s="345">
        <v>4160</v>
      </c>
      <c r="D19" s="354">
        <v>381</v>
      </c>
      <c r="E19" s="348">
        <f t="shared" si="0"/>
        <v>9.1586538461538449</v>
      </c>
      <c r="G19" s="328"/>
      <c r="H19" s="328"/>
      <c r="I19" s="328"/>
      <c r="J19" s="328"/>
      <c r="K19" s="328"/>
      <c r="L19" s="328"/>
      <c r="M19" s="340"/>
    </row>
    <row r="20" spans="1:13" x14ac:dyDescent="0.25">
      <c r="A20" s="414"/>
      <c r="B20" s="29" t="s">
        <v>64</v>
      </c>
      <c r="C20" s="345">
        <v>2462</v>
      </c>
      <c r="D20" s="354">
        <v>107</v>
      </c>
      <c r="E20" s="348">
        <f t="shared" si="0"/>
        <v>4.3460601137286758</v>
      </c>
      <c r="G20" s="328"/>
      <c r="H20" s="328"/>
      <c r="I20" s="328"/>
      <c r="J20" s="328"/>
      <c r="K20" s="328"/>
      <c r="L20" s="328"/>
      <c r="M20" s="340"/>
    </row>
    <row r="21" spans="1:13" x14ac:dyDescent="0.25">
      <c r="A21" s="414"/>
      <c r="B21" s="29" t="s">
        <v>65</v>
      </c>
      <c r="C21" s="339">
        <v>31</v>
      </c>
      <c r="D21" s="354">
        <v>2</v>
      </c>
      <c r="E21" s="348">
        <f t="shared" si="0"/>
        <v>6.4516129032258061</v>
      </c>
      <c r="G21" s="328"/>
      <c r="H21" s="328"/>
      <c r="I21" s="328"/>
      <c r="J21" s="328"/>
      <c r="K21" s="328"/>
      <c r="L21" s="328"/>
      <c r="M21" s="340"/>
    </row>
    <row r="22" spans="1:13" x14ac:dyDescent="0.25">
      <c r="A22" s="415" t="s">
        <v>127</v>
      </c>
      <c r="B22" s="29" t="s">
        <v>66</v>
      </c>
      <c r="C22" s="345">
        <v>5906</v>
      </c>
      <c r="D22" s="354">
        <v>251</v>
      </c>
      <c r="E22" s="348">
        <f t="shared" si="0"/>
        <v>4.2499153403318664</v>
      </c>
      <c r="G22" s="328"/>
      <c r="H22" s="328"/>
      <c r="I22" s="328"/>
      <c r="J22" s="328"/>
      <c r="K22" s="328"/>
      <c r="L22" s="328"/>
      <c r="M22" s="340"/>
    </row>
    <row r="23" spans="1:13" x14ac:dyDescent="0.25">
      <c r="A23" s="415"/>
      <c r="B23" s="29" t="s">
        <v>67</v>
      </c>
      <c r="C23" s="345">
        <v>3986</v>
      </c>
      <c r="D23" s="354">
        <v>248</v>
      </c>
      <c r="E23" s="348">
        <f t="shared" si="0"/>
        <v>6.2217762167586548</v>
      </c>
      <c r="G23" s="328"/>
      <c r="H23" s="328"/>
      <c r="I23" s="328"/>
      <c r="J23" s="328"/>
      <c r="K23" s="328"/>
      <c r="L23" s="328"/>
      <c r="M23" s="340"/>
    </row>
    <row r="24" spans="1:13" x14ac:dyDescent="0.25">
      <c r="A24" s="415"/>
      <c r="B24" s="29" t="s">
        <v>68</v>
      </c>
      <c r="C24" s="345">
        <v>2876</v>
      </c>
      <c r="D24" s="354">
        <v>46</v>
      </c>
      <c r="E24" s="348">
        <f t="shared" si="0"/>
        <v>1.5994436717663423</v>
      </c>
      <c r="G24" s="328"/>
      <c r="H24" s="328"/>
      <c r="I24" s="328"/>
      <c r="J24" s="328"/>
      <c r="K24" s="328"/>
      <c r="L24" s="328"/>
      <c r="M24" s="340"/>
    </row>
    <row r="25" spans="1:13" x14ac:dyDescent="0.25">
      <c r="A25" s="415"/>
      <c r="B25" s="29" t="s">
        <v>69</v>
      </c>
      <c r="C25" s="345">
        <v>4040</v>
      </c>
      <c r="D25" s="354">
        <v>187</v>
      </c>
      <c r="E25" s="348">
        <f t="shared" si="0"/>
        <v>4.6287128712871288</v>
      </c>
      <c r="G25" s="328"/>
      <c r="H25" s="328"/>
      <c r="I25" s="328"/>
      <c r="J25" s="328"/>
      <c r="K25" s="328"/>
      <c r="L25" s="328"/>
      <c r="M25" s="340"/>
    </row>
    <row r="26" spans="1:13" x14ac:dyDescent="0.25">
      <c r="A26" s="415"/>
      <c r="B26" s="29" t="s">
        <v>70</v>
      </c>
      <c r="C26" s="345">
        <v>1797</v>
      </c>
      <c r="D26" s="354">
        <v>30</v>
      </c>
      <c r="E26" s="348">
        <f t="shared" si="0"/>
        <v>1.669449081803005</v>
      </c>
      <c r="G26" s="328"/>
      <c r="H26" s="328"/>
      <c r="I26" s="328"/>
      <c r="J26" s="328"/>
      <c r="K26" s="328"/>
      <c r="L26" s="328"/>
      <c r="M26" s="340"/>
    </row>
    <row r="27" spans="1:13" x14ac:dyDescent="0.25">
      <c r="A27" s="415"/>
      <c r="B27" s="29" t="s">
        <v>71</v>
      </c>
      <c r="C27" s="345">
        <v>2383</v>
      </c>
      <c r="D27" s="354">
        <v>46</v>
      </c>
      <c r="E27" s="348">
        <f t="shared" si="0"/>
        <v>1.9303399076793955</v>
      </c>
      <c r="G27" s="328"/>
      <c r="H27" s="328"/>
      <c r="I27" s="328"/>
      <c r="J27" s="328"/>
      <c r="K27" s="328"/>
      <c r="L27" s="328"/>
      <c r="M27" s="340"/>
    </row>
    <row r="28" spans="1:13" x14ac:dyDescent="0.25">
      <c r="A28" s="415"/>
      <c r="B28" s="29" t="s">
        <v>72</v>
      </c>
      <c r="C28" s="345">
        <v>1349</v>
      </c>
      <c r="D28" s="354">
        <v>25</v>
      </c>
      <c r="E28" s="348">
        <f t="shared" si="0"/>
        <v>1.8532246108228319</v>
      </c>
      <c r="G28" s="328"/>
      <c r="H28" s="328"/>
      <c r="I28" s="328"/>
      <c r="J28" s="328"/>
      <c r="K28" s="328"/>
      <c r="L28" s="328"/>
      <c r="M28" s="340"/>
    </row>
    <row r="29" spans="1:13" x14ac:dyDescent="0.25">
      <c r="A29" s="414" t="s">
        <v>128</v>
      </c>
      <c r="B29" s="29" t="s">
        <v>73</v>
      </c>
      <c r="C29" s="345">
        <v>6168</v>
      </c>
      <c r="D29" s="354">
        <v>414</v>
      </c>
      <c r="E29" s="348">
        <f t="shared" si="0"/>
        <v>6.7120622568093387</v>
      </c>
      <c r="G29" s="328"/>
      <c r="H29" s="328"/>
      <c r="I29" s="328"/>
      <c r="J29" s="328"/>
      <c r="K29" s="328"/>
      <c r="L29" s="328"/>
      <c r="M29" s="340"/>
    </row>
    <row r="30" spans="1:13" x14ac:dyDescent="0.25">
      <c r="A30" s="414"/>
      <c r="B30" s="29" t="s">
        <v>74</v>
      </c>
      <c r="C30" s="345">
        <v>2369</v>
      </c>
      <c r="D30" s="354">
        <v>116</v>
      </c>
      <c r="E30" s="348">
        <f t="shared" si="0"/>
        <v>4.8965808357956941</v>
      </c>
      <c r="G30" s="328"/>
      <c r="H30" s="328"/>
      <c r="I30" s="328"/>
      <c r="J30" s="328"/>
      <c r="K30" s="328"/>
      <c r="L30" s="328"/>
      <c r="M30" s="340"/>
    </row>
    <row r="31" spans="1:13" x14ac:dyDescent="0.25">
      <c r="A31" s="414"/>
      <c r="B31" s="29" t="s">
        <v>75</v>
      </c>
      <c r="C31" s="345">
        <v>2613</v>
      </c>
      <c r="D31" s="354">
        <v>176</v>
      </c>
      <c r="E31" s="348">
        <f t="shared" si="0"/>
        <v>6.7355530042097209</v>
      </c>
      <c r="G31" s="328"/>
      <c r="H31" s="328"/>
      <c r="I31" s="328"/>
      <c r="J31" s="328"/>
      <c r="K31" s="328"/>
      <c r="L31" s="328"/>
      <c r="M31" s="340"/>
    </row>
    <row r="32" spans="1:13" x14ac:dyDescent="0.25">
      <c r="A32" s="414"/>
      <c r="B32" s="29" t="s">
        <v>76</v>
      </c>
      <c r="C32" s="345">
        <v>1909</v>
      </c>
      <c r="D32" s="354">
        <v>51</v>
      </c>
      <c r="E32" s="348">
        <f t="shared" si="0"/>
        <v>2.6715557883708749</v>
      </c>
      <c r="G32" s="328"/>
      <c r="H32" s="328"/>
      <c r="I32" s="328"/>
      <c r="J32" s="328"/>
      <c r="K32" s="328"/>
      <c r="L32" s="328"/>
      <c r="M32" s="340"/>
    </row>
    <row r="33" spans="1:13" x14ac:dyDescent="0.25">
      <c r="A33" s="414"/>
      <c r="B33" s="29" t="s">
        <v>77</v>
      </c>
      <c r="C33" s="339">
        <v>659</v>
      </c>
      <c r="D33" s="354">
        <v>21</v>
      </c>
      <c r="E33" s="348">
        <f t="shared" si="0"/>
        <v>3.1866464339908953</v>
      </c>
      <c r="G33" s="328"/>
      <c r="H33" s="328"/>
      <c r="I33" s="328"/>
      <c r="J33" s="328"/>
      <c r="K33" s="328"/>
      <c r="L33" s="328"/>
      <c r="M33" s="340"/>
    </row>
    <row r="34" spans="1:13" x14ac:dyDescent="0.25">
      <c r="A34" s="414"/>
      <c r="B34" s="29" t="s">
        <v>78</v>
      </c>
      <c r="C34" s="339">
        <v>138</v>
      </c>
      <c r="D34" s="354">
        <v>9</v>
      </c>
      <c r="E34" s="348">
        <f t="shared" si="0"/>
        <v>6.5217391304347823</v>
      </c>
      <c r="G34" s="328"/>
      <c r="H34" s="328"/>
      <c r="I34" s="328"/>
      <c r="J34" s="328"/>
      <c r="K34" s="328"/>
      <c r="L34" s="328"/>
      <c r="M34" s="340"/>
    </row>
    <row r="35" spans="1:13" x14ac:dyDescent="0.25">
      <c r="A35" s="414"/>
      <c r="B35" s="29" t="s">
        <v>79</v>
      </c>
      <c r="C35" s="345">
        <v>2409</v>
      </c>
      <c r="D35" s="354">
        <v>107</v>
      </c>
      <c r="E35" s="348">
        <f t="shared" si="0"/>
        <v>4.4416770444167701</v>
      </c>
      <c r="G35" s="328"/>
      <c r="H35" s="328"/>
      <c r="I35" s="328"/>
      <c r="J35" s="328"/>
      <c r="K35" s="328"/>
      <c r="L35" s="328"/>
      <c r="M35" s="340"/>
    </row>
    <row r="36" spans="1:13" x14ac:dyDescent="0.25">
      <c r="A36" s="414"/>
      <c r="B36" s="29" t="s">
        <v>80</v>
      </c>
      <c r="C36" s="345">
        <v>3365</v>
      </c>
      <c r="D36" s="354">
        <v>325</v>
      </c>
      <c r="E36" s="348">
        <f t="shared" si="0"/>
        <v>9.6582466567607739</v>
      </c>
      <c r="G36" s="328"/>
      <c r="H36" s="328"/>
      <c r="I36" s="328"/>
      <c r="J36" s="328"/>
      <c r="K36" s="328"/>
      <c r="L36" s="328"/>
      <c r="M36" s="340"/>
    </row>
    <row r="37" spans="1:13" x14ac:dyDescent="0.25">
      <c r="A37" s="414"/>
      <c r="B37" s="29" t="s">
        <v>81</v>
      </c>
      <c r="C37" s="339">
        <v>379</v>
      </c>
      <c r="D37" s="354">
        <v>13</v>
      </c>
      <c r="E37" s="348">
        <f t="shared" si="0"/>
        <v>3.4300791556728232</v>
      </c>
      <c r="G37" s="328"/>
      <c r="H37" s="328"/>
      <c r="I37" s="328"/>
      <c r="J37" s="328"/>
      <c r="K37" s="328"/>
      <c r="L37" s="328"/>
      <c r="M37" s="340"/>
    </row>
    <row r="38" spans="1:13" x14ac:dyDescent="0.25">
      <c r="A38" s="414" t="s">
        <v>129</v>
      </c>
      <c r="B38" s="29" t="s">
        <v>82</v>
      </c>
      <c r="C38" s="345">
        <v>4161</v>
      </c>
      <c r="D38" s="354">
        <v>108</v>
      </c>
      <c r="E38" s="348">
        <f t="shared" si="0"/>
        <v>2.5955299206921412</v>
      </c>
      <c r="G38" s="328"/>
      <c r="H38" s="328"/>
      <c r="I38" s="328"/>
      <c r="J38" s="328"/>
      <c r="K38" s="328"/>
      <c r="L38" s="328"/>
      <c r="M38" s="340"/>
    </row>
    <row r="39" spans="1:13" x14ac:dyDescent="0.25">
      <c r="A39" s="414"/>
      <c r="B39" s="29" t="s">
        <v>83</v>
      </c>
      <c r="C39" s="345">
        <v>1201</v>
      </c>
      <c r="D39" s="354">
        <v>21</v>
      </c>
      <c r="E39" s="348">
        <f t="shared" si="0"/>
        <v>1.7485428809325563</v>
      </c>
      <c r="G39" s="328"/>
      <c r="H39" s="328"/>
      <c r="I39" s="328"/>
      <c r="J39" s="328"/>
      <c r="K39" s="328"/>
      <c r="L39" s="328"/>
      <c r="M39" s="340"/>
    </row>
    <row r="40" spans="1:13" x14ac:dyDescent="0.25">
      <c r="A40" s="414"/>
      <c r="B40" s="29" t="s">
        <v>84</v>
      </c>
      <c r="C40" s="345">
        <v>2542</v>
      </c>
      <c r="D40" s="354">
        <v>76</v>
      </c>
      <c r="E40" s="348">
        <f t="shared" si="0"/>
        <v>2.989771833202203</v>
      </c>
      <c r="G40" s="328"/>
      <c r="H40" s="328"/>
      <c r="I40" s="328"/>
      <c r="J40" s="328"/>
      <c r="K40" s="328"/>
      <c r="L40" s="328"/>
      <c r="M40" s="340"/>
    </row>
    <row r="41" spans="1:13" x14ac:dyDescent="0.25">
      <c r="A41" s="414"/>
      <c r="B41" s="29" t="s">
        <v>85</v>
      </c>
      <c r="C41" s="345">
        <v>2489</v>
      </c>
      <c r="D41" s="354">
        <v>114</v>
      </c>
      <c r="E41" s="348">
        <f t="shared" si="0"/>
        <v>4.5801526717557248</v>
      </c>
      <c r="G41" s="328"/>
      <c r="H41" s="328"/>
      <c r="I41" s="328"/>
      <c r="J41" s="328"/>
      <c r="K41" s="328"/>
      <c r="L41" s="328"/>
      <c r="M41" s="340"/>
    </row>
    <row r="42" spans="1:13" x14ac:dyDescent="0.25">
      <c r="A42" s="414"/>
      <c r="B42" s="29" t="s">
        <v>86</v>
      </c>
      <c r="C42" s="345">
        <v>1363</v>
      </c>
      <c r="D42" s="354">
        <v>33</v>
      </c>
      <c r="E42" s="348">
        <f t="shared" si="0"/>
        <v>2.4211298606016141</v>
      </c>
      <c r="G42" s="328"/>
      <c r="H42" s="328"/>
      <c r="I42" s="328"/>
      <c r="J42" s="328"/>
      <c r="K42" s="328"/>
      <c r="L42" s="328"/>
      <c r="M42" s="340"/>
    </row>
    <row r="43" spans="1:13" x14ac:dyDescent="0.25">
      <c r="A43" s="414"/>
      <c r="B43" s="29" t="s">
        <v>87</v>
      </c>
      <c r="C43" s="345">
        <v>1334</v>
      </c>
      <c r="D43" s="354">
        <v>28</v>
      </c>
      <c r="E43" s="348">
        <f t="shared" si="0"/>
        <v>2.0989505247376314</v>
      </c>
      <c r="G43" s="328"/>
      <c r="H43" s="328"/>
      <c r="I43" s="328"/>
      <c r="J43" s="328"/>
      <c r="K43" s="328"/>
      <c r="L43" s="328"/>
      <c r="M43" s="340"/>
    </row>
    <row r="44" spans="1:13" x14ac:dyDescent="0.25">
      <c r="A44" s="414"/>
      <c r="B44" s="29" t="s">
        <v>88</v>
      </c>
      <c r="C44" s="339">
        <v>322</v>
      </c>
      <c r="D44" s="354">
        <v>6</v>
      </c>
      <c r="E44" s="348">
        <f t="shared" si="0"/>
        <v>1.8633540372670807</v>
      </c>
      <c r="G44" s="328"/>
      <c r="H44" s="328"/>
      <c r="I44" s="328"/>
      <c r="J44" s="328"/>
      <c r="K44" s="328"/>
      <c r="L44" s="328"/>
      <c r="M44" s="340"/>
    </row>
    <row r="45" spans="1:13" x14ac:dyDescent="0.25">
      <c r="A45" s="414" t="s">
        <v>130</v>
      </c>
      <c r="B45" s="29" t="s">
        <v>89</v>
      </c>
      <c r="C45" s="345">
        <v>3237</v>
      </c>
      <c r="D45" s="354">
        <v>282</v>
      </c>
      <c r="E45" s="348">
        <f t="shared" si="0"/>
        <v>8.7117701575532909</v>
      </c>
      <c r="G45" s="328"/>
      <c r="H45" s="328"/>
      <c r="I45" s="328"/>
      <c r="J45" s="328"/>
      <c r="K45" s="328"/>
      <c r="L45" s="328"/>
      <c r="M45" s="340"/>
    </row>
    <row r="46" spans="1:13" x14ac:dyDescent="0.25">
      <c r="A46" s="414"/>
      <c r="B46" s="29" t="s">
        <v>90</v>
      </c>
      <c r="C46" s="345">
        <v>5455</v>
      </c>
      <c r="D46" s="354">
        <v>522</v>
      </c>
      <c r="E46" s="348">
        <f t="shared" si="0"/>
        <v>9.5692025664527964</v>
      </c>
      <c r="G46" s="328"/>
      <c r="H46" s="328"/>
      <c r="I46" s="328"/>
      <c r="J46" s="328"/>
      <c r="K46" s="328"/>
      <c r="L46" s="328"/>
      <c r="M46" s="340"/>
    </row>
    <row r="47" spans="1:13" x14ac:dyDescent="0.25">
      <c r="A47" s="414"/>
      <c r="B47" s="29" t="s">
        <v>91</v>
      </c>
      <c r="C47" s="345">
        <v>3000</v>
      </c>
      <c r="D47" s="354">
        <v>203</v>
      </c>
      <c r="E47" s="348">
        <f t="shared" si="0"/>
        <v>6.7666666666666666</v>
      </c>
      <c r="G47" s="328"/>
      <c r="H47" s="328"/>
      <c r="I47" s="328"/>
      <c r="J47" s="328"/>
      <c r="K47" s="328"/>
      <c r="L47" s="328"/>
      <c r="M47" s="340"/>
    </row>
    <row r="48" spans="1:13" x14ac:dyDescent="0.25">
      <c r="A48" s="414"/>
      <c r="B48" s="29" t="s">
        <v>92</v>
      </c>
      <c r="C48" s="345">
        <v>1836</v>
      </c>
      <c r="D48" s="354">
        <v>76</v>
      </c>
      <c r="E48" s="348">
        <f t="shared" si="0"/>
        <v>4.1394335511982572</v>
      </c>
      <c r="G48" s="328"/>
      <c r="H48" s="328"/>
      <c r="I48" s="328"/>
      <c r="J48" s="328"/>
      <c r="K48" s="328"/>
      <c r="L48" s="328"/>
      <c r="M48" s="340"/>
    </row>
    <row r="49" spans="1:13" x14ac:dyDescent="0.25">
      <c r="A49" s="414"/>
      <c r="B49" s="29" t="s">
        <v>93</v>
      </c>
      <c r="C49" s="345">
        <v>6800</v>
      </c>
      <c r="D49" s="354">
        <v>543</v>
      </c>
      <c r="E49" s="348">
        <f t="shared" si="0"/>
        <v>7.9852941176470589</v>
      </c>
      <c r="G49" s="328"/>
      <c r="H49" s="328"/>
      <c r="I49" s="328"/>
      <c r="J49" s="328"/>
      <c r="K49" s="328"/>
      <c r="L49" s="328"/>
      <c r="M49" s="340"/>
    </row>
    <row r="50" spans="1:13" x14ac:dyDescent="0.25">
      <c r="A50" s="414"/>
      <c r="B50" s="29" t="s">
        <v>94</v>
      </c>
      <c r="C50" s="345">
        <v>6966</v>
      </c>
      <c r="D50" s="354">
        <v>527</v>
      </c>
      <c r="E50" s="348">
        <f t="shared" si="0"/>
        <v>7.5653172552397354</v>
      </c>
      <c r="G50" s="328"/>
      <c r="H50" s="328"/>
      <c r="I50" s="328"/>
      <c r="J50" s="328"/>
      <c r="K50" s="328"/>
      <c r="L50" s="328"/>
      <c r="M50" s="340"/>
    </row>
    <row r="51" spans="1:13" x14ac:dyDescent="0.25">
      <c r="A51" s="414"/>
      <c r="B51" s="29" t="s">
        <v>95</v>
      </c>
      <c r="C51" s="345">
        <v>2357</v>
      </c>
      <c r="D51" s="354">
        <v>73</v>
      </c>
      <c r="E51" s="348">
        <f t="shared" si="0"/>
        <v>3.0971574034789988</v>
      </c>
      <c r="G51" s="328"/>
      <c r="H51" s="328"/>
      <c r="I51" s="328"/>
      <c r="J51" s="328"/>
      <c r="K51" s="328"/>
      <c r="L51" s="328"/>
      <c r="M51" s="340"/>
    </row>
    <row r="52" spans="1:13" x14ac:dyDescent="0.25">
      <c r="A52" s="414"/>
      <c r="B52" s="29" t="s">
        <v>96</v>
      </c>
      <c r="C52" s="345">
        <v>5704</v>
      </c>
      <c r="D52" s="354">
        <v>340</v>
      </c>
      <c r="E52" s="348">
        <f t="shared" si="0"/>
        <v>5.9607293127629735</v>
      </c>
      <c r="G52" s="328"/>
      <c r="H52" s="328"/>
      <c r="I52" s="328"/>
      <c r="J52" s="328"/>
      <c r="K52" s="328"/>
      <c r="L52" s="328"/>
      <c r="M52" s="340"/>
    </row>
    <row r="53" spans="1:13" x14ac:dyDescent="0.25">
      <c r="A53" s="414"/>
      <c r="B53" s="29" t="s">
        <v>97</v>
      </c>
      <c r="C53" s="345">
        <v>1768</v>
      </c>
      <c r="D53" s="354">
        <v>119</v>
      </c>
      <c r="E53" s="348">
        <f t="shared" si="0"/>
        <v>6.7307692307692308</v>
      </c>
      <c r="G53" s="328"/>
      <c r="H53" s="328"/>
      <c r="I53" s="328"/>
      <c r="J53" s="328"/>
      <c r="K53" s="328"/>
      <c r="L53" s="328"/>
      <c r="M53" s="340"/>
    </row>
    <row r="54" spans="1:13" x14ac:dyDescent="0.25">
      <c r="A54" s="414"/>
      <c r="B54" s="29" t="s">
        <v>98</v>
      </c>
      <c r="C54" s="345">
        <v>2889</v>
      </c>
      <c r="D54" s="354">
        <v>46</v>
      </c>
      <c r="E54" s="348">
        <f t="shared" si="0"/>
        <v>1.5922464520595363</v>
      </c>
      <c r="G54" s="328"/>
      <c r="H54" s="328"/>
      <c r="I54" s="328"/>
      <c r="J54" s="328"/>
      <c r="K54" s="328"/>
      <c r="L54" s="328"/>
      <c r="M54" s="340"/>
    </row>
    <row r="55" spans="1:13" x14ac:dyDescent="0.25">
      <c r="A55" s="414" t="s">
        <v>131</v>
      </c>
      <c r="B55" s="29" t="s">
        <v>99</v>
      </c>
      <c r="C55" s="345">
        <v>10280</v>
      </c>
      <c r="D55" s="354">
        <v>1079</v>
      </c>
      <c r="E55" s="348">
        <f t="shared" si="0"/>
        <v>10.496108949416342</v>
      </c>
      <c r="G55" s="328"/>
      <c r="H55" s="328"/>
      <c r="I55" s="328"/>
      <c r="J55" s="328"/>
      <c r="K55" s="328"/>
      <c r="L55" s="328"/>
      <c r="M55" s="340"/>
    </row>
    <row r="56" spans="1:13" x14ac:dyDescent="0.25">
      <c r="A56" s="414"/>
      <c r="B56" s="29" t="s">
        <v>100</v>
      </c>
      <c r="C56" s="345">
        <v>6711</v>
      </c>
      <c r="D56" s="354">
        <v>653</v>
      </c>
      <c r="E56" s="348">
        <f t="shared" si="0"/>
        <v>9.7302935479064221</v>
      </c>
      <c r="G56" s="328"/>
      <c r="H56" s="328"/>
      <c r="I56" s="328"/>
      <c r="J56" s="328"/>
      <c r="K56" s="328"/>
      <c r="L56" s="328"/>
      <c r="M56" s="340"/>
    </row>
    <row r="57" spans="1:13" x14ac:dyDescent="0.25">
      <c r="A57" s="414"/>
      <c r="B57" s="29" t="s">
        <v>101</v>
      </c>
      <c r="C57" s="345">
        <v>4276</v>
      </c>
      <c r="D57" s="354">
        <v>352</v>
      </c>
      <c r="E57" s="348">
        <f t="shared" si="0"/>
        <v>8.2319925163704397</v>
      </c>
      <c r="G57" s="328"/>
      <c r="H57" s="328"/>
      <c r="I57" s="328"/>
      <c r="J57" s="328"/>
      <c r="K57" s="328"/>
      <c r="L57" s="328"/>
      <c r="M57" s="340"/>
    </row>
    <row r="58" spans="1:13" x14ac:dyDescent="0.25">
      <c r="A58" s="414"/>
      <c r="B58" s="29" t="s">
        <v>102</v>
      </c>
      <c r="C58" s="345">
        <v>3620</v>
      </c>
      <c r="D58" s="354">
        <v>185</v>
      </c>
      <c r="E58" s="348">
        <f t="shared" si="0"/>
        <v>5.1104972375690609</v>
      </c>
      <c r="G58" s="328"/>
      <c r="H58" s="328"/>
      <c r="I58" s="328"/>
      <c r="J58" s="328"/>
      <c r="K58" s="328"/>
      <c r="L58" s="328"/>
      <c r="M58" s="340"/>
    </row>
    <row r="59" spans="1:13" x14ac:dyDescent="0.25">
      <c r="A59" s="414"/>
      <c r="B59" s="29" t="s">
        <v>103</v>
      </c>
      <c r="C59" s="345">
        <v>4615</v>
      </c>
      <c r="D59" s="354">
        <v>236</v>
      </c>
      <c r="E59" s="348">
        <f t="shared" si="0"/>
        <v>5.1137594799566628</v>
      </c>
      <c r="G59" s="328"/>
      <c r="H59" s="328"/>
      <c r="I59" s="328"/>
      <c r="J59" s="328"/>
      <c r="K59" s="328"/>
      <c r="L59" s="328"/>
      <c r="M59" s="340"/>
    </row>
    <row r="60" spans="1:13" x14ac:dyDescent="0.25">
      <c r="A60" s="414" t="s">
        <v>132</v>
      </c>
      <c r="B60" s="29" t="s">
        <v>104</v>
      </c>
      <c r="C60" s="345">
        <v>8608</v>
      </c>
      <c r="D60" s="354">
        <v>794</v>
      </c>
      <c r="E60" s="348">
        <f t="shared" si="0"/>
        <v>9.2239776951672869</v>
      </c>
      <c r="G60" s="328"/>
      <c r="H60" s="328"/>
      <c r="I60" s="328"/>
      <c r="J60" s="328"/>
      <c r="K60" s="328"/>
      <c r="L60" s="328"/>
      <c r="M60" s="340"/>
    </row>
    <row r="61" spans="1:13" x14ac:dyDescent="0.25">
      <c r="A61" s="414"/>
      <c r="B61" s="29" t="s">
        <v>105</v>
      </c>
      <c r="C61" s="345">
        <v>4810</v>
      </c>
      <c r="D61" s="354">
        <v>338</v>
      </c>
      <c r="E61" s="348">
        <f t="shared" si="0"/>
        <v>7.0270270270270272</v>
      </c>
      <c r="G61" s="328"/>
      <c r="H61" s="328"/>
      <c r="I61" s="328"/>
      <c r="J61" s="328"/>
      <c r="K61" s="328"/>
      <c r="L61" s="328"/>
      <c r="M61" s="340"/>
    </row>
    <row r="62" spans="1:13" x14ac:dyDescent="0.25">
      <c r="A62" s="414"/>
      <c r="B62" s="29" t="s">
        <v>106</v>
      </c>
      <c r="C62" s="339">
        <v>870</v>
      </c>
      <c r="D62" s="354">
        <v>31</v>
      </c>
      <c r="E62" s="348">
        <f t="shared" si="0"/>
        <v>3.5632183908045976</v>
      </c>
      <c r="G62" s="328"/>
      <c r="H62" s="328"/>
      <c r="I62" s="328"/>
      <c r="J62" s="328"/>
      <c r="K62" s="328"/>
      <c r="L62" s="328"/>
      <c r="M62" s="340"/>
    </row>
    <row r="63" spans="1:13" x14ac:dyDescent="0.25">
      <c r="A63" s="415" t="s">
        <v>134</v>
      </c>
      <c r="B63" s="29" t="s">
        <v>107</v>
      </c>
      <c r="C63" s="345">
        <v>2904</v>
      </c>
      <c r="D63" s="354">
        <v>239</v>
      </c>
      <c r="E63" s="348">
        <f t="shared" si="0"/>
        <v>8.2300275482093657</v>
      </c>
      <c r="G63" s="328"/>
      <c r="H63" s="328"/>
      <c r="I63" s="328"/>
      <c r="J63" s="328"/>
      <c r="K63" s="328"/>
      <c r="L63" s="328"/>
      <c r="M63" s="340"/>
    </row>
    <row r="64" spans="1:13" x14ac:dyDescent="0.25">
      <c r="A64" s="415"/>
      <c r="B64" s="29" t="s">
        <v>108</v>
      </c>
      <c r="C64" s="345">
        <v>2507</v>
      </c>
      <c r="D64" s="354">
        <v>246</v>
      </c>
      <c r="E64" s="348">
        <f t="shared" si="0"/>
        <v>9.8125249301954529</v>
      </c>
      <c r="G64" s="328"/>
      <c r="H64" s="328"/>
      <c r="I64" s="328"/>
      <c r="J64" s="328"/>
      <c r="K64" s="328"/>
      <c r="L64" s="328"/>
      <c r="M64" s="340"/>
    </row>
    <row r="65" spans="1:13" x14ac:dyDescent="0.25">
      <c r="A65" s="415"/>
      <c r="B65" s="29" t="s">
        <v>109</v>
      </c>
      <c r="C65" s="345">
        <v>1160</v>
      </c>
      <c r="D65" s="354">
        <v>96</v>
      </c>
      <c r="E65" s="348">
        <f t="shared" si="0"/>
        <v>8.2758620689655178</v>
      </c>
      <c r="G65" s="328"/>
      <c r="H65" s="328"/>
      <c r="I65" s="328"/>
      <c r="J65" s="328"/>
      <c r="K65" s="328"/>
      <c r="L65" s="328"/>
      <c r="M65" s="340"/>
    </row>
    <row r="66" spans="1:13" x14ac:dyDescent="0.25">
      <c r="A66" s="415"/>
      <c r="B66" s="29" t="s">
        <v>110</v>
      </c>
      <c r="C66" s="345">
        <v>2114</v>
      </c>
      <c r="D66" s="354">
        <v>171</v>
      </c>
      <c r="E66" s="348">
        <f t="shared" si="0"/>
        <v>8.0889309366130568</v>
      </c>
      <c r="G66" s="328"/>
      <c r="H66" s="328"/>
      <c r="I66" s="328"/>
      <c r="J66" s="328"/>
      <c r="K66" s="328"/>
      <c r="L66" s="328"/>
      <c r="M66" s="340"/>
    </row>
    <row r="67" spans="1:13" x14ac:dyDescent="0.25">
      <c r="A67" s="415"/>
      <c r="B67" s="29" t="s">
        <v>111</v>
      </c>
      <c r="C67" s="345">
        <v>1161</v>
      </c>
      <c r="D67" s="354">
        <v>97</v>
      </c>
      <c r="E67" s="348">
        <f t="shared" si="0"/>
        <v>8.354866494401378</v>
      </c>
      <c r="G67" s="328"/>
      <c r="H67" s="328"/>
      <c r="I67" s="328"/>
      <c r="J67" s="328"/>
      <c r="K67" s="328"/>
      <c r="L67" s="328"/>
      <c r="M67" s="340"/>
    </row>
    <row r="68" spans="1:13" x14ac:dyDescent="0.25">
      <c r="A68" s="415"/>
      <c r="B68" s="29" t="s">
        <v>112</v>
      </c>
      <c r="C68" s="345">
        <v>1419</v>
      </c>
      <c r="D68" s="354">
        <v>106</v>
      </c>
      <c r="E68" s="348">
        <f t="shared" si="0"/>
        <v>7.4700493305144473</v>
      </c>
      <c r="G68" s="328"/>
      <c r="H68" s="328"/>
      <c r="I68" s="328"/>
      <c r="J68" s="328"/>
      <c r="K68" s="328"/>
      <c r="L68" s="328"/>
      <c r="M68" s="340"/>
    </row>
    <row r="69" spans="1:13" x14ac:dyDescent="0.25">
      <c r="A69" s="415"/>
      <c r="B69" s="29" t="s">
        <v>113</v>
      </c>
      <c r="C69" s="345">
        <v>1372</v>
      </c>
      <c r="D69" s="354">
        <v>36</v>
      </c>
      <c r="E69" s="348">
        <f t="shared" si="0"/>
        <v>2.6239067055393588</v>
      </c>
      <c r="G69" s="328"/>
      <c r="H69" s="328"/>
      <c r="I69" s="328"/>
      <c r="J69" s="328"/>
      <c r="K69" s="328"/>
      <c r="L69" s="328"/>
      <c r="M69" s="340"/>
    </row>
    <row r="70" spans="1:13" x14ac:dyDescent="0.25">
      <c r="A70" s="415"/>
      <c r="B70" s="29" t="s">
        <v>114</v>
      </c>
      <c r="C70" s="345">
        <v>1889</v>
      </c>
      <c r="D70" s="354">
        <v>44</v>
      </c>
      <c r="E70" s="348">
        <f t="shared" si="0"/>
        <v>2.3292747485442034</v>
      </c>
      <c r="G70" s="328"/>
      <c r="H70" s="328"/>
      <c r="I70" s="328"/>
      <c r="J70" s="328"/>
      <c r="K70" s="328"/>
      <c r="L70" s="328"/>
      <c r="M70" s="340"/>
    </row>
    <row r="71" spans="1:13" x14ac:dyDescent="0.25">
      <c r="A71" s="415"/>
      <c r="B71" s="29" t="s">
        <v>115</v>
      </c>
      <c r="C71" s="345">
        <v>1329</v>
      </c>
      <c r="D71" s="354">
        <v>45</v>
      </c>
      <c r="E71" s="348">
        <f t="shared" si="0"/>
        <v>3.3860045146726865</v>
      </c>
      <c r="G71" s="328"/>
      <c r="H71" s="328"/>
      <c r="I71" s="328"/>
      <c r="J71" s="328"/>
      <c r="K71" s="328"/>
      <c r="L71" s="328"/>
      <c r="M71" s="340"/>
    </row>
    <row r="72" spans="1:13" x14ac:dyDescent="0.25">
      <c r="A72" s="414" t="s">
        <v>133</v>
      </c>
      <c r="B72" s="29" t="s">
        <v>116</v>
      </c>
      <c r="C72" s="345">
        <v>4802</v>
      </c>
      <c r="D72" s="354">
        <v>149</v>
      </c>
      <c r="E72" s="348">
        <f t="shared" si="0"/>
        <v>3.1028738025822573</v>
      </c>
      <c r="G72" s="328"/>
      <c r="H72" s="328"/>
      <c r="I72" s="328"/>
      <c r="J72" s="328"/>
      <c r="K72" s="328"/>
      <c r="L72" s="328"/>
      <c r="M72" s="340"/>
    </row>
    <row r="73" spans="1:13" x14ac:dyDescent="0.25">
      <c r="A73" s="414"/>
      <c r="B73" s="29" t="s">
        <v>117</v>
      </c>
      <c r="C73" s="345">
        <v>1755</v>
      </c>
      <c r="D73" s="354">
        <v>53</v>
      </c>
      <c r="E73" s="348">
        <f t="shared" si="0"/>
        <v>3.0199430199430202</v>
      </c>
      <c r="G73" s="328"/>
      <c r="H73" s="328"/>
      <c r="I73" s="328"/>
      <c r="J73" s="328"/>
      <c r="K73" s="328"/>
      <c r="L73" s="328"/>
      <c r="M73" s="340"/>
    </row>
    <row r="74" spans="1:13" x14ac:dyDescent="0.25">
      <c r="A74" s="414"/>
      <c r="B74" s="29" t="s">
        <v>118</v>
      </c>
      <c r="C74" s="345">
        <v>1275</v>
      </c>
      <c r="D74" s="354">
        <v>146</v>
      </c>
      <c r="E74" s="348">
        <f t="shared" ref="E74:E79" si="1">D74/C74*100</f>
        <v>11.450980392156863</v>
      </c>
      <c r="G74" s="328"/>
      <c r="H74" s="328"/>
      <c r="I74" s="328"/>
      <c r="J74" s="328"/>
      <c r="K74" s="328"/>
      <c r="L74" s="328"/>
      <c r="M74" s="340"/>
    </row>
    <row r="75" spans="1:13" x14ac:dyDescent="0.25">
      <c r="A75" s="414"/>
      <c r="B75" s="29" t="s">
        <v>119</v>
      </c>
      <c r="C75" s="345">
        <v>1939</v>
      </c>
      <c r="D75" s="354">
        <v>62</v>
      </c>
      <c r="E75" s="348">
        <f t="shared" si="1"/>
        <v>3.1975244971634864</v>
      </c>
      <c r="G75" s="328"/>
      <c r="H75" s="328"/>
      <c r="I75" s="328"/>
      <c r="J75" s="328"/>
      <c r="K75" s="328"/>
      <c r="L75" s="328"/>
      <c r="M75" s="340"/>
    </row>
    <row r="76" spans="1:13" x14ac:dyDescent="0.25">
      <c r="A76" s="414"/>
      <c r="B76" s="29" t="s">
        <v>120</v>
      </c>
      <c r="C76" s="345">
        <v>2921</v>
      </c>
      <c r="D76" s="354">
        <v>67</v>
      </c>
      <c r="E76" s="348">
        <f t="shared" si="1"/>
        <v>2.2937350222526529</v>
      </c>
      <c r="G76" s="328"/>
      <c r="H76" s="328"/>
      <c r="I76" s="328"/>
      <c r="J76" s="328"/>
      <c r="K76" s="328"/>
      <c r="L76" s="328"/>
      <c r="M76" s="340"/>
    </row>
    <row r="77" spans="1:13" x14ac:dyDescent="0.25">
      <c r="A77" s="414"/>
      <c r="B77" s="29" t="s">
        <v>121</v>
      </c>
      <c r="C77" s="339">
        <v>604</v>
      </c>
      <c r="D77" s="354">
        <v>7</v>
      </c>
      <c r="E77" s="348">
        <f t="shared" si="1"/>
        <v>1.1589403973509933</v>
      </c>
      <c r="G77" s="328"/>
      <c r="H77" s="328"/>
      <c r="I77" s="328"/>
      <c r="J77" s="328"/>
      <c r="K77" s="328"/>
      <c r="L77" s="328"/>
      <c r="M77" s="340"/>
    </row>
    <row r="78" spans="1:13" s="328" customFormat="1" x14ac:dyDescent="0.25">
      <c r="A78" s="360"/>
      <c r="B78" s="327" t="s">
        <v>295</v>
      </c>
      <c r="C78" s="349">
        <v>0</v>
      </c>
      <c r="D78" s="354">
        <v>139</v>
      </c>
      <c r="E78" s="348">
        <v>0</v>
      </c>
      <c r="M78" s="340"/>
    </row>
    <row r="79" spans="1:13" x14ac:dyDescent="0.25">
      <c r="B79" s="24" t="s">
        <v>122</v>
      </c>
      <c r="C79" s="413">
        <f>SUM(C9:C78)</f>
        <v>234096</v>
      </c>
      <c r="D79" s="247">
        <f>SUM(D9:D78)</f>
        <v>15537</v>
      </c>
      <c r="E79" s="97">
        <f t="shared" si="1"/>
        <v>6.637020709452532</v>
      </c>
      <c r="H79" s="328"/>
      <c r="I79" s="328"/>
      <c r="J79" s="328"/>
      <c r="K79" s="328"/>
      <c r="L79" s="328"/>
      <c r="M79" s="340"/>
    </row>
    <row r="80" spans="1:13" x14ac:dyDescent="0.25">
      <c r="H80" s="328"/>
      <c r="I80" s="328"/>
      <c r="J80" s="328"/>
      <c r="K80" s="328"/>
      <c r="L80" s="328"/>
    </row>
    <row r="81" spans="8:12" x14ac:dyDescent="0.25">
      <c r="H81" s="328"/>
      <c r="I81" s="328"/>
      <c r="J81" s="328"/>
      <c r="K81" s="328"/>
      <c r="L81" s="328"/>
    </row>
    <row r="82" spans="8:12" x14ac:dyDescent="0.25">
      <c r="H82" s="328"/>
      <c r="I82" s="328"/>
      <c r="J82" s="328"/>
      <c r="K82" s="328"/>
      <c r="L82" s="328"/>
    </row>
    <row r="83" spans="8:12" x14ac:dyDescent="0.25">
      <c r="H83" s="328"/>
      <c r="I83" s="328"/>
      <c r="J83" s="328"/>
      <c r="K83" s="328"/>
      <c r="L83" s="328"/>
    </row>
    <row r="84" spans="8:12" x14ac:dyDescent="0.25">
      <c r="H84" s="328"/>
      <c r="I84" s="328"/>
      <c r="J84" s="328"/>
      <c r="K84" s="328"/>
      <c r="L84" s="328"/>
    </row>
    <row r="85" spans="8:12" x14ac:dyDescent="0.25">
      <c r="H85" s="328"/>
      <c r="I85" s="328"/>
      <c r="J85" s="328"/>
      <c r="K85" s="328"/>
      <c r="L85" s="328"/>
    </row>
    <row r="86" spans="8:12" x14ac:dyDescent="0.25">
      <c r="H86" s="328"/>
      <c r="I86" s="328"/>
      <c r="J86" s="328"/>
      <c r="K86" s="328"/>
      <c r="L86" s="328"/>
    </row>
    <row r="87" spans="8:12" x14ac:dyDescent="0.25">
      <c r="H87" s="328"/>
      <c r="I87" s="328"/>
      <c r="J87" s="328"/>
      <c r="K87" s="328"/>
      <c r="L87" s="328"/>
    </row>
    <row r="88" spans="8:12" x14ac:dyDescent="0.25">
      <c r="H88" s="328"/>
      <c r="I88" s="328"/>
      <c r="J88" s="328"/>
      <c r="K88" s="328"/>
      <c r="L88" s="328"/>
    </row>
    <row r="89" spans="8:12" x14ac:dyDescent="0.25">
      <c r="H89" s="328"/>
      <c r="I89" s="328"/>
      <c r="J89" s="328"/>
      <c r="K89" s="328"/>
      <c r="L89" s="328"/>
    </row>
    <row r="90" spans="8:12" x14ac:dyDescent="0.25">
      <c r="H90" s="328"/>
      <c r="I90" s="328"/>
      <c r="J90" s="328"/>
      <c r="K90" s="328"/>
      <c r="L90" s="328"/>
    </row>
    <row r="91" spans="8:12" x14ac:dyDescent="0.25">
      <c r="H91" s="328"/>
      <c r="I91" s="328"/>
      <c r="J91" s="328"/>
      <c r="K91" s="328"/>
      <c r="L91" s="328"/>
    </row>
    <row r="92" spans="8:12" x14ac:dyDescent="0.25">
      <c r="H92" s="328"/>
      <c r="I92" s="328"/>
      <c r="J92" s="328"/>
      <c r="K92" s="328"/>
      <c r="L92" s="328"/>
    </row>
    <row r="93" spans="8:12" x14ac:dyDescent="0.25">
      <c r="H93" s="328"/>
      <c r="I93" s="328"/>
      <c r="J93" s="328"/>
      <c r="K93" s="328"/>
      <c r="L93" s="328"/>
    </row>
    <row r="94" spans="8:12" x14ac:dyDescent="0.25">
      <c r="H94" s="328"/>
      <c r="I94" s="328"/>
      <c r="J94" s="328"/>
      <c r="K94" s="328"/>
      <c r="L94" s="328"/>
    </row>
    <row r="95" spans="8:12" x14ac:dyDescent="0.25">
      <c r="H95" s="328"/>
      <c r="I95" s="328"/>
      <c r="J95" s="328"/>
      <c r="K95" s="328"/>
      <c r="L95" s="328"/>
    </row>
  </sheetData>
  <mergeCells count="15">
    <mergeCell ref="A7:A8"/>
    <mergeCell ref="B7:B8"/>
    <mergeCell ref="C7:C8"/>
    <mergeCell ref="D7:D8"/>
    <mergeCell ref="E7:E8"/>
    <mergeCell ref="A72:A77"/>
    <mergeCell ref="A9:A14"/>
    <mergeCell ref="A15:A21"/>
    <mergeCell ref="A22:A28"/>
    <mergeCell ref="A29:A37"/>
    <mergeCell ref="A38:A44"/>
    <mergeCell ref="A45:A54"/>
    <mergeCell ref="A55:A59"/>
    <mergeCell ref="A60:A62"/>
    <mergeCell ref="A63:A7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58" workbookViewId="0">
      <selection activeCell="C79" sqref="C79:E79"/>
    </sheetView>
  </sheetViews>
  <sheetFormatPr baseColWidth="10" defaultRowHeight="15" x14ac:dyDescent="0.25"/>
  <cols>
    <col min="1" max="1" width="15.7109375" customWidth="1"/>
    <col min="2" max="2" width="30.7109375" customWidth="1"/>
    <col min="3" max="3" width="13.7109375" customWidth="1"/>
    <col min="4" max="5" width="13.7109375" style="328" customWidth="1"/>
    <col min="6" max="6" width="11.42578125" style="328"/>
    <col min="7" max="7" width="16.7109375" style="328" customWidth="1"/>
  </cols>
  <sheetData>
    <row r="1" spans="1:11" s="331" customFormat="1" ht="27" customHeight="1" x14ac:dyDescent="0.4">
      <c r="A1" s="330"/>
      <c r="B1" s="335" t="s">
        <v>135</v>
      </c>
      <c r="C1" s="334"/>
      <c r="D1" s="334"/>
      <c r="E1" s="334"/>
      <c r="F1" s="334"/>
      <c r="G1" s="334"/>
      <c r="H1" s="333"/>
    </row>
    <row r="3" spans="1:11" ht="15.75" x14ac:dyDescent="0.25">
      <c r="A3" s="2" t="s">
        <v>303</v>
      </c>
      <c r="B3" s="2"/>
    </row>
    <row r="4" spans="1:11" ht="15.75" x14ac:dyDescent="0.25">
      <c r="A4" s="2"/>
      <c r="B4" s="2"/>
    </row>
    <row r="5" spans="1:11" ht="15.75" x14ac:dyDescent="0.25">
      <c r="A5" s="329" t="s">
        <v>312</v>
      </c>
      <c r="B5" s="2"/>
      <c r="H5" s="329"/>
      <c r="I5" s="340"/>
      <c r="J5" s="328"/>
      <c r="K5" s="328"/>
    </row>
    <row r="6" spans="1:11" s="163" customFormat="1" ht="15.75" x14ac:dyDescent="0.25">
      <c r="A6" s="2"/>
      <c r="B6" s="2"/>
      <c r="D6" s="328"/>
      <c r="E6" s="328"/>
      <c r="F6" s="328"/>
      <c r="G6" s="328"/>
    </row>
    <row r="7" spans="1:11" ht="15" customHeight="1" x14ac:dyDescent="0.25">
      <c r="A7" s="419" t="s">
        <v>124</v>
      </c>
      <c r="B7" s="517" t="s">
        <v>123</v>
      </c>
      <c r="C7" s="519" t="s">
        <v>298</v>
      </c>
      <c r="D7" s="519" t="s">
        <v>297</v>
      </c>
      <c r="E7" s="519" t="s">
        <v>333</v>
      </c>
      <c r="F7" s="325"/>
      <c r="G7" s="325"/>
    </row>
    <row r="8" spans="1:11" ht="41.1" customHeight="1" x14ac:dyDescent="0.25">
      <c r="A8" s="421"/>
      <c r="B8" s="518"/>
      <c r="C8" s="520"/>
      <c r="D8" s="520"/>
      <c r="E8" s="520"/>
      <c r="F8" s="325"/>
      <c r="G8" s="325"/>
    </row>
    <row r="9" spans="1:11" ht="15" customHeight="1" x14ac:dyDescent="0.25">
      <c r="A9" s="521" t="s">
        <v>125</v>
      </c>
      <c r="B9" s="160" t="s">
        <v>53</v>
      </c>
      <c r="C9" s="356">
        <v>4848</v>
      </c>
      <c r="D9" s="356">
        <v>1092</v>
      </c>
      <c r="E9" s="320">
        <f>D9/C9*100</f>
        <v>22.524752475247524</v>
      </c>
      <c r="F9" s="344"/>
      <c r="G9" s="344"/>
    </row>
    <row r="10" spans="1:11" x14ac:dyDescent="0.25">
      <c r="A10" s="414"/>
      <c r="B10" s="25" t="s">
        <v>54</v>
      </c>
      <c r="C10" s="354">
        <v>14941</v>
      </c>
      <c r="D10" s="354">
        <v>3661</v>
      </c>
      <c r="E10" s="321">
        <f t="shared" ref="E10:E73" si="0">D10/C10*100</f>
        <v>24.5030453115588</v>
      </c>
      <c r="F10" s="344"/>
      <c r="G10" s="344"/>
    </row>
    <row r="11" spans="1:11" x14ac:dyDescent="0.25">
      <c r="A11" s="414"/>
      <c r="B11" s="25" t="s">
        <v>55</v>
      </c>
      <c r="C11" s="354">
        <v>13012</v>
      </c>
      <c r="D11" s="354">
        <v>3353</v>
      </c>
      <c r="E11" s="321">
        <f t="shared" si="0"/>
        <v>25.768521364893942</v>
      </c>
      <c r="F11" s="344"/>
      <c r="G11" s="344"/>
    </row>
    <row r="12" spans="1:11" x14ac:dyDescent="0.25">
      <c r="A12" s="414"/>
      <c r="B12" s="25" t="s">
        <v>56</v>
      </c>
      <c r="C12" s="354">
        <v>8536</v>
      </c>
      <c r="D12" s="354">
        <v>1886</v>
      </c>
      <c r="E12" s="321">
        <f t="shared" si="0"/>
        <v>22.094657919400188</v>
      </c>
      <c r="F12" s="344"/>
      <c r="G12" s="344"/>
    </row>
    <row r="13" spans="1:11" x14ac:dyDescent="0.25">
      <c r="A13" s="414"/>
      <c r="B13" s="25" t="s">
        <v>57</v>
      </c>
      <c r="C13" s="354">
        <v>8968</v>
      </c>
      <c r="D13" s="354">
        <v>689</v>
      </c>
      <c r="E13" s="321">
        <f t="shared" si="0"/>
        <v>7.6828724353256019</v>
      </c>
      <c r="F13" s="344"/>
      <c r="G13" s="344"/>
    </row>
    <row r="14" spans="1:11" x14ac:dyDescent="0.25">
      <c r="A14" s="414"/>
      <c r="B14" s="25" t="s">
        <v>58</v>
      </c>
      <c r="C14" s="354">
        <v>5212</v>
      </c>
      <c r="D14" s="354">
        <v>1024</v>
      </c>
      <c r="E14" s="321">
        <f t="shared" si="0"/>
        <v>19.646968534151956</v>
      </c>
      <c r="F14" s="344"/>
      <c r="G14" s="344"/>
    </row>
    <row r="15" spans="1:11" x14ac:dyDescent="0.25">
      <c r="A15" s="414" t="s">
        <v>126</v>
      </c>
      <c r="B15" s="25" t="s">
        <v>59</v>
      </c>
      <c r="C15" s="354">
        <v>2985</v>
      </c>
      <c r="D15" s="354">
        <v>554</v>
      </c>
      <c r="E15" s="321">
        <f t="shared" si="0"/>
        <v>18.559463986599663</v>
      </c>
      <c r="F15" s="344"/>
      <c r="G15" s="344"/>
    </row>
    <row r="16" spans="1:11" x14ac:dyDescent="0.25">
      <c r="A16" s="414"/>
      <c r="B16" s="25" t="s">
        <v>60</v>
      </c>
      <c r="C16" s="354">
        <v>3387</v>
      </c>
      <c r="D16" s="354">
        <v>364</v>
      </c>
      <c r="E16" s="321">
        <f t="shared" si="0"/>
        <v>10.746973723058755</v>
      </c>
      <c r="F16" s="344"/>
      <c r="G16" s="344"/>
    </row>
    <row r="17" spans="1:7" x14ac:dyDescent="0.25">
      <c r="A17" s="414"/>
      <c r="B17" s="25" t="s">
        <v>61</v>
      </c>
      <c r="C17" s="354">
        <v>4420</v>
      </c>
      <c r="D17" s="354">
        <v>984</v>
      </c>
      <c r="E17" s="321">
        <f t="shared" si="0"/>
        <v>22.262443438914026</v>
      </c>
      <c r="F17" s="344"/>
      <c r="G17" s="344"/>
    </row>
    <row r="18" spans="1:7" x14ac:dyDescent="0.25">
      <c r="A18" s="414"/>
      <c r="B18" s="25" t="s">
        <v>62</v>
      </c>
      <c r="C18" s="354">
        <v>3475</v>
      </c>
      <c r="D18" s="354">
        <v>186</v>
      </c>
      <c r="E18" s="321">
        <f t="shared" si="0"/>
        <v>5.3525179856115113</v>
      </c>
      <c r="F18" s="344"/>
      <c r="G18" s="344"/>
    </row>
    <row r="19" spans="1:7" x14ac:dyDescent="0.25">
      <c r="A19" s="414"/>
      <c r="B19" s="25" t="s">
        <v>63</v>
      </c>
      <c r="C19" s="354">
        <v>4960</v>
      </c>
      <c r="D19" s="354">
        <v>1160</v>
      </c>
      <c r="E19" s="321">
        <f t="shared" si="0"/>
        <v>23.387096774193548</v>
      </c>
      <c r="F19" s="344"/>
      <c r="G19" s="344"/>
    </row>
    <row r="20" spans="1:7" x14ac:dyDescent="0.25">
      <c r="A20" s="414"/>
      <c r="B20" s="25" t="s">
        <v>64</v>
      </c>
      <c r="C20" s="354">
        <v>2950</v>
      </c>
      <c r="D20" s="354">
        <v>259</v>
      </c>
      <c r="E20" s="321">
        <f t="shared" si="0"/>
        <v>8.7796610169491522</v>
      </c>
      <c r="F20" s="344"/>
      <c r="G20" s="344"/>
    </row>
    <row r="21" spans="1:7" x14ac:dyDescent="0.25">
      <c r="A21" s="414"/>
      <c r="B21" s="25" t="s">
        <v>65</v>
      </c>
      <c r="C21" s="354">
        <v>36</v>
      </c>
      <c r="D21" s="354">
        <v>0</v>
      </c>
      <c r="E21" s="321">
        <f t="shared" si="0"/>
        <v>0</v>
      </c>
      <c r="F21" s="344"/>
      <c r="G21" s="344"/>
    </row>
    <row r="22" spans="1:7" x14ac:dyDescent="0.25">
      <c r="A22" s="415" t="s">
        <v>127</v>
      </c>
      <c r="B22" s="25" t="s">
        <v>66</v>
      </c>
      <c r="C22" s="354">
        <v>7111</v>
      </c>
      <c r="D22" s="354">
        <v>775</v>
      </c>
      <c r="E22" s="321">
        <f t="shared" si="0"/>
        <v>10.89860779074673</v>
      </c>
      <c r="F22" s="344"/>
      <c r="G22" s="344"/>
    </row>
    <row r="23" spans="1:7" x14ac:dyDescent="0.25">
      <c r="A23" s="415"/>
      <c r="B23" s="25" t="s">
        <v>67</v>
      </c>
      <c r="C23" s="354">
        <v>4868</v>
      </c>
      <c r="D23" s="354">
        <v>740</v>
      </c>
      <c r="E23" s="321">
        <f t="shared" si="0"/>
        <v>15.201314708299096</v>
      </c>
      <c r="F23" s="344"/>
      <c r="G23" s="344"/>
    </row>
    <row r="24" spans="1:7" x14ac:dyDescent="0.25">
      <c r="A24" s="415"/>
      <c r="B24" s="25" t="s">
        <v>68</v>
      </c>
      <c r="C24" s="354">
        <v>3340</v>
      </c>
      <c r="D24" s="354">
        <v>39</v>
      </c>
      <c r="E24" s="321">
        <f t="shared" si="0"/>
        <v>1.1676646706586826</v>
      </c>
      <c r="F24" s="344"/>
      <c r="G24" s="344"/>
    </row>
    <row r="25" spans="1:7" x14ac:dyDescent="0.25">
      <c r="A25" s="415"/>
      <c r="B25" s="25" t="s">
        <v>69</v>
      </c>
      <c r="C25" s="354">
        <v>4907</v>
      </c>
      <c r="D25" s="354">
        <v>536</v>
      </c>
      <c r="E25" s="321">
        <f t="shared" si="0"/>
        <v>10.923170980232321</v>
      </c>
      <c r="F25" s="344"/>
      <c r="G25" s="344"/>
    </row>
    <row r="26" spans="1:7" x14ac:dyDescent="0.25">
      <c r="A26" s="415"/>
      <c r="B26" s="25" t="s">
        <v>70</v>
      </c>
      <c r="C26" s="354">
        <v>2143</v>
      </c>
      <c r="D26" s="354">
        <v>32</v>
      </c>
      <c r="E26" s="321">
        <f t="shared" si="0"/>
        <v>1.4932337844143724</v>
      </c>
      <c r="F26" s="344"/>
      <c r="G26" s="344"/>
    </row>
    <row r="27" spans="1:7" x14ac:dyDescent="0.25">
      <c r="A27" s="415"/>
      <c r="B27" s="25" t="s">
        <v>71</v>
      </c>
      <c r="C27" s="354">
        <v>2860</v>
      </c>
      <c r="D27" s="354">
        <v>69</v>
      </c>
      <c r="E27" s="321">
        <f t="shared" si="0"/>
        <v>2.4125874125874125</v>
      </c>
      <c r="F27" s="344"/>
      <c r="G27" s="344"/>
    </row>
    <row r="28" spans="1:7" x14ac:dyDescent="0.25">
      <c r="A28" s="415"/>
      <c r="B28" s="25" t="s">
        <v>72</v>
      </c>
      <c r="C28" s="354">
        <v>1623</v>
      </c>
      <c r="D28" s="354">
        <v>28</v>
      </c>
      <c r="E28" s="321">
        <f t="shared" si="0"/>
        <v>1.7252002464571778</v>
      </c>
      <c r="F28" s="344"/>
      <c r="G28" s="344"/>
    </row>
    <row r="29" spans="1:7" x14ac:dyDescent="0.25">
      <c r="A29" s="414" t="s">
        <v>128</v>
      </c>
      <c r="B29" s="25" t="s">
        <v>73</v>
      </c>
      <c r="C29" s="354">
        <v>7481</v>
      </c>
      <c r="D29" s="354">
        <v>1264</v>
      </c>
      <c r="E29" s="321">
        <f t="shared" si="0"/>
        <v>16.896136880096243</v>
      </c>
      <c r="F29" s="344"/>
      <c r="G29" s="344"/>
    </row>
    <row r="30" spans="1:7" x14ac:dyDescent="0.25">
      <c r="A30" s="414"/>
      <c r="B30" s="25" t="s">
        <v>74</v>
      </c>
      <c r="C30" s="354">
        <v>2837</v>
      </c>
      <c r="D30" s="354">
        <v>273</v>
      </c>
      <c r="E30" s="321">
        <f t="shared" si="0"/>
        <v>9.6228410292562572</v>
      </c>
      <c r="F30" s="344"/>
      <c r="G30" s="344"/>
    </row>
    <row r="31" spans="1:7" x14ac:dyDescent="0.25">
      <c r="A31" s="414"/>
      <c r="B31" s="25" t="s">
        <v>75</v>
      </c>
      <c r="C31" s="354">
        <v>3200</v>
      </c>
      <c r="D31" s="354">
        <v>539</v>
      </c>
      <c r="E31" s="321">
        <f t="shared" si="0"/>
        <v>16.84375</v>
      </c>
      <c r="F31" s="344"/>
      <c r="G31" s="344"/>
    </row>
    <row r="32" spans="1:7" x14ac:dyDescent="0.25">
      <c r="A32" s="414"/>
      <c r="B32" s="25" t="s">
        <v>76</v>
      </c>
      <c r="C32" s="354">
        <v>2279</v>
      </c>
      <c r="D32" s="354">
        <v>87</v>
      </c>
      <c r="E32" s="321">
        <f t="shared" si="0"/>
        <v>3.8174637999122423</v>
      </c>
      <c r="F32" s="344"/>
      <c r="G32" s="344"/>
    </row>
    <row r="33" spans="1:7" x14ac:dyDescent="0.25">
      <c r="A33" s="414"/>
      <c r="B33" s="25" t="s">
        <v>77</v>
      </c>
      <c r="C33" s="354">
        <v>760</v>
      </c>
      <c r="D33" s="354">
        <v>20</v>
      </c>
      <c r="E33" s="321">
        <f t="shared" si="0"/>
        <v>2.6315789473684208</v>
      </c>
      <c r="F33" s="344"/>
      <c r="G33" s="344"/>
    </row>
    <row r="34" spans="1:7" x14ac:dyDescent="0.25">
      <c r="A34" s="414"/>
      <c r="B34" s="25" t="s">
        <v>78</v>
      </c>
      <c r="C34" s="354">
        <v>153</v>
      </c>
      <c r="D34" s="354">
        <v>5</v>
      </c>
      <c r="E34" s="321">
        <f t="shared" si="0"/>
        <v>3.2679738562091507</v>
      </c>
      <c r="F34" s="344"/>
      <c r="G34" s="344"/>
    </row>
    <row r="35" spans="1:7" x14ac:dyDescent="0.25">
      <c r="A35" s="414"/>
      <c r="B35" s="25" t="s">
        <v>79</v>
      </c>
      <c r="C35" s="354">
        <v>2999</v>
      </c>
      <c r="D35" s="354">
        <v>353</v>
      </c>
      <c r="E35" s="321">
        <f t="shared" si="0"/>
        <v>11.770590196732245</v>
      </c>
      <c r="F35" s="344"/>
      <c r="G35" s="344"/>
    </row>
    <row r="36" spans="1:7" x14ac:dyDescent="0.25">
      <c r="A36" s="414"/>
      <c r="B36" s="25" t="s">
        <v>80</v>
      </c>
      <c r="C36" s="354">
        <v>4424</v>
      </c>
      <c r="D36" s="354">
        <v>1244</v>
      </c>
      <c r="E36" s="321">
        <f t="shared" si="0"/>
        <v>28.119349005424954</v>
      </c>
      <c r="F36" s="344"/>
      <c r="G36" s="344"/>
    </row>
    <row r="37" spans="1:7" x14ac:dyDescent="0.25">
      <c r="A37" s="414"/>
      <c r="B37" s="25" t="s">
        <v>81</v>
      </c>
      <c r="C37" s="354">
        <v>425</v>
      </c>
      <c r="D37" s="354">
        <v>25</v>
      </c>
      <c r="E37" s="321">
        <f t="shared" si="0"/>
        <v>5.8823529411764701</v>
      </c>
      <c r="F37" s="344"/>
      <c r="G37" s="344"/>
    </row>
    <row r="38" spans="1:7" x14ac:dyDescent="0.25">
      <c r="A38" s="414" t="s">
        <v>129</v>
      </c>
      <c r="B38" s="25" t="s">
        <v>82</v>
      </c>
      <c r="C38" s="354">
        <v>4960</v>
      </c>
      <c r="D38" s="354">
        <v>216</v>
      </c>
      <c r="E38" s="321">
        <f t="shared" si="0"/>
        <v>4.354838709677419</v>
      </c>
      <c r="F38" s="344"/>
      <c r="G38" s="344"/>
    </row>
    <row r="39" spans="1:7" x14ac:dyDescent="0.25">
      <c r="A39" s="414"/>
      <c r="B39" s="25" t="s">
        <v>83</v>
      </c>
      <c r="C39" s="354">
        <v>1421</v>
      </c>
      <c r="D39" s="354">
        <v>38</v>
      </c>
      <c r="E39" s="321">
        <f t="shared" si="0"/>
        <v>2.6741731175228711</v>
      </c>
      <c r="F39" s="344"/>
      <c r="G39" s="344"/>
    </row>
    <row r="40" spans="1:7" x14ac:dyDescent="0.25">
      <c r="A40" s="414"/>
      <c r="B40" s="25" t="s">
        <v>84</v>
      </c>
      <c r="C40" s="354">
        <v>2931</v>
      </c>
      <c r="D40" s="354">
        <v>119</v>
      </c>
      <c r="E40" s="321">
        <f t="shared" si="0"/>
        <v>4.0600477652678268</v>
      </c>
      <c r="F40" s="344"/>
      <c r="G40" s="344"/>
    </row>
    <row r="41" spans="1:7" x14ac:dyDescent="0.25">
      <c r="A41" s="414"/>
      <c r="B41" s="25" t="s">
        <v>85</v>
      </c>
      <c r="C41" s="354">
        <v>3028</v>
      </c>
      <c r="D41" s="354">
        <v>474</v>
      </c>
      <c r="E41" s="321">
        <f t="shared" si="0"/>
        <v>15.653896961690887</v>
      </c>
      <c r="F41" s="344"/>
      <c r="G41" s="344"/>
    </row>
    <row r="42" spans="1:7" x14ac:dyDescent="0.25">
      <c r="A42" s="414"/>
      <c r="B42" s="25" t="s">
        <v>86</v>
      </c>
      <c r="C42" s="354">
        <v>1612</v>
      </c>
      <c r="D42" s="354">
        <v>58</v>
      </c>
      <c r="E42" s="321">
        <f t="shared" si="0"/>
        <v>3.598014888337469</v>
      </c>
      <c r="F42" s="344"/>
      <c r="G42" s="344"/>
    </row>
    <row r="43" spans="1:7" x14ac:dyDescent="0.25">
      <c r="A43" s="414"/>
      <c r="B43" s="25" t="s">
        <v>87</v>
      </c>
      <c r="C43" s="354">
        <v>1557</v>
      </c>
      <c r="D43" s="354">
        <v>57</v>
      </c>
      <c r="E43" s="321">
        <f t="shared" si="0"/>
        <v>3.6608863198458574</v>
      </c>
      <c r="F43" s="344"/>
      <c r="G43" s="344"/>
    </row>
    <row r="44" spans="1:7" x14ac:dyDescent="0.25">
      <c r="A44" s="414"/>
      <c r="B44" s="25" t="s">
        <v>88</v>
      </c>
      <c r="C44" s="354">
        <v>377</v>
      </c>
      <c r="D44" s="354">
        <v>8</v>
      </c>
      <c r="E44" s="321">
        <f t="shared" si="0"/>
        <v>2.1220159151193632</v>
      </c>
      <c r="F44" s="344"/>
      <c r="G44" s="344"/>
    </row>
    <row r="45" spans="1:7" x14ac:dyDescent="0.25">
      <c r="A45" s="414" t="s">
        <v>130</v>
      </c>
      <c r="B45" s="25" t="s">
        <v>89</v>
      </c>
      <c r="C45" s="354">
        <v>4116</v>
      </c>
      <c r="D45" s="354">
        <v>1206</v>
      </c>
      <c r="E45" s="321">
        <f t="shared" si="0"/>
        <v>29.300291545189506</v>
      </c>
      <c r="F45" s="344"/>
      <c r="G45" s="344"/>
    </row>
    <row r="46" spans="1:7" x14ac:dyDescent="0.25">
      <c r="A46" s="414"/>
      <c r="B46" s="25" t="s">
        <v>90</v>
      </c>
      <c r="C46" s="354">
        <v>6792</v>
      </c>
      <c r="D46" s="354">
        <v>2194</v>
      </c>
      <c r="E46" s="321">
        <f t="shared" si="0"/>
        <v>32.302709069493524</v>
      </c>
      <c r="F46" s="344"/>
      <c r="G46" s="344"/>
    </row>
    <row r="47" spans="1:7" x14ac:dyDescent="0.25">
      <c r="A47" s="414"/>
      <c r="B47" s="25" t="s">
        <v>91</v>
      </c>
      <c r="C47" s="354">
        <v>3601</v>
      </c>
      <c r="D47" s="354">
        <v>695</v>
      </c>
      <c r="E47" s="321">
        <f t="shared" si="0"/>
        <v>19.300194390447096</v>
      </c>
      <c r="F47" s="344"/>
      <c r="G47" s="344"/>
    </row>
    <row r="48" spans="1:7" x14ac:dyDescent="0.25">
      <c r="A48" s="414"/>
      <c r="B48" s="25" t="s">
        <v>92</v>
      </c>
      <c r="C48" s="354">
        <v>2252</v>
      </c>
      <c r="D48" s="354">
        <v>244</v>
      </c>
      <c r="E48" s="321">
        <f t="shared" si="0"/>
        <v>10.834813499111901</v>
      </c>
      <c r="F48" s="344"/>
      <c r="G48" s="344"/>
    </row>
    <row r="49" spans="1:7" x14ac:dyDescent="0.25">
      <c r="A49" s="414"/>
      <c r="B49" s="25" t="s">
        <v>93</v>
      </c>
      <c r="C49" s="354">
        <v>8327</v>
      </c>
      <c r="D49" s="354">
        <v>2183</v>
      </c>
      <c r="E49" s="321">
        <f t="shared" si="0"/>
        <v>26.215924102317761</v>
      </c>
      <c r="F49" s="344"/>
      <c r="G49" s="344"/>
    </row>
    <row r="50" spans="1:7" x14ac:dyDescent="0.25">
      <c r="A50" s="414"/>
      <c r="B50" s="25" t="s">
        <v>94</v>
      </c>
      <c r="C50" s="354">
        <v>8722</v>
      </c>
      <c r="D50" s="354">
        <v>2027</v>
      </c>
      <c r="E50" s="321">
        <f t="shared" si="0"/>
        <v>23.240082549873883</v>
      </c>
      <c r="F50" s="344"/>
      <c r="G50" s="344"/>
    </row>
    <row r="51" spans="1:7" x14ac:dyDescent="0.25">
      <c r="A51" s="414"/>
      <c r="B51" s="25" t="s">
        <v>95</v>
      </c>
      <c r="C51" s="354">
        <v>2812</v>
      </c>
      <c r="D51" s="354">
        <v>194</v>
      </c>
      <c r="E51" s="321">
        <f t="shared" si="0"/>
        <v>6.8990042674253198</v>
      </c>
      <c r="F51" s="344"/>
      <c r="G51" s="344"/>
    </row>
    <row r="52" spans="1:7" x14ac:dyDescent="0.25">
      <c r="A52" s="414"/>
      <c r="B52" s="25" t="s">
        <v>96</v>
      </c>
      <c r="C52" s="354">
        <v>6741</v>
      </c>
      <c r="D52" s="354">
        <v>1060</v>
      </c>
      <c r="E52" s="321">
        <f t="shared" si="0"/>
        <v>15.724669930277408</v>
      </c>
      <c r="F52" s="344"/>
      <c r="G52" s="344"/>
    </row>
    <row r="53" spans="1:7" x14ac:dyDescent="0.25">
      <c r="A53" s="414"/>
      <c r="B53" s="25" t="s">
        <v>97</v>
      </c>
      <c r="C53" s="354">
        <v>2122</v>
      </c>
      <c r="D53" s="354">
        <v>450</v>
      </c>
      <c r="E53" s="321">
        <f t="shared" si="0"/>
        <v>21.206409048067862</v>
      </c>
      <c r="F53" s="344"/>
      <c r="G53" s="344"/>
    </row>
    <row r="54" spans="1:7" x14ac:dyDescent="0.25">
      <c r="A54" s="414"/>
      <c r="B54" s="25" t="s">
        <v>98</v>
      </c>
      <c r="C54" s="354">
        <v>3543</v>
      </c>
      <c r="D54" s="354">
        <v>51</v>
      </c>
      <c r="E54" s="321">
        <f t="shared" si="0"/>
        <v>1.4394580863674851</v>
      </c>
      <c r="F54" s="344"/>
      <c r="G54" s="344"/>
    </row>
    <row r="55" spans="1:7" x14ac:dyDescent="0.25">
      <c r="A55" s="414" t="s">
        <v>131</v>
      </c>
      <c r="B55" s="25" t="s">
        <v>99</v>
      </c>
      <c r="C55" s="354">
        <v>13246</v>
      </c>
      <c r="D55" s="354">
        <v>4247</v>
      </c>
      <c r="E55" s="321">
        <f t="shared" si="0"/>
        <v>32.062509436811112</v>
      </c>
      <c r="F55" s="344"/>
      <c r="G55" s="344"/>
    </row>
    <row r="56" spans="1:7" x14ac:dyDescent="0.25">
      <c r="A56" s="414"/>
      <c r="B56" s="25" t="s">
        <v>100</v>
      </c>
      <c r="C56" s="354">
        <v>8527</v>
      </c>
      <c r="D56" s="354">
        <v>2607</v>
      </c>
      <c r="E56" s="321">
        <f t="shared" si="0"/>
        <v>30.573472499120442</v>
      </c>
      <c r="F56" s="344"/>
      <c r="G56" s="344"/>
    </row>
    <row r="57" spans="1:7" x14ac:dyDescent="0.25">
      <c r="A57" s="414"/>
      <c r="B57" s="25" t="s">
        <v>101</v>
      </c>
      <c r="C57" s="354">
        <v>5305</v>
      </c>
      <c r="D57" s="354">
        <v>1273</v>
      </c>
      <c r="E57" s="321">
        <f t="shared" si="0"/>
        <v>23.996229971724787</v>
      </c>
      <c r="F57" s="344"/>
      <c r="G57" s="344"/>
    </row>
    <row r="58" spans="1:7" x14ac:dyDescent="0.25">
      <c r="A58" s="414"/>
      <c r="B58" s="25" t="s">
        <v>102</v>
      </c>
      <c r="C58" s="354">
        <v>4433</v>
      </c>
      <c r="D58" s="354">
        <v>549</v>
      </c>
      <c r="E58" s="321">
        <f t="shared" si="0"/>
        <v>12.384389803744643</v>
      </c>
      <c r="F58" s="344"/>
      <c r="G58" s="344"/>
    </row>
    <row r="59" spans="1:7" x14ac:dyDescent="0.25">
      <c r="A59" s="414"/>
      <c r="B59" s="25" t="s">
        <v>103</v>
      </c>
      <c r="C59" s="354">
        <v>5693</v>
      </c>
      <c r="D59" s="354">
        <v>919</v>
      </c>
      <c r="E59" s="321">
        <f t="shared" si="0"/>
        <v>16.142631301598453</v>
      </c>
      <c r="F59" s="344"/>
      <c r="G59" s="344"/>
    </row>
    <row r="60" spans="1:7" x14ac:dyDescent="0.25">
      <c r="A60" s="414" t="s">
        <v>132</v>
      </c>
      <c r="B60" s="25" t="s">
        <v>104</v>
      </c>
      <c r="C60" s="354">
        <v>10621</v>
      </c>
      <c r="D60" s="354">
        <v>2582</v>
      </c>
      <c r="E60" s="321">
        <f t="shared" si="0"/>
        <v>24.310328594294322</v>
      </c>
      <c r="F60" s="344"/>
      <c r="G60" s="344"/>
    </row>
    <row r="61" spans="1:7" x14ac:dyDescent="0.25">
      <c r="A61" s="414"/>
      <c r="B61" s="25" t="s">
        <v>105</v>
      </c>
      <c r="C61" s="354">
        <v>5789</v>
      </c>
      <c r="D61" s="354">
        <v>1173</v>
      </c>
      <c r="E61" s="321">
        <f t="shared" si="0"/>
        <v>20.262566937294871</v>
      </c>
      <c r="F61" s="344"/>
      <c r="G61" s="344"/>
    </row>
    <row r="62" spans="1:7" x14ac:dyDescent="0.25">
      <c r="A62" s="414"/>
      <c r="B62" s="25" t="s">
        <v>106</v>
      </c>
      <c r="C62" s="354">
        <v>1040</v>
      </c>
      <c r="D62" s="354">
        <v>44</v>
      </c>
      <c r="E62" s="321">
        <f t="shared" si="0"/>
        <v>4.2307692307692308</v>
      </c>
      <c r="F62" s="344"/>
      <c r="G62" s="344"/>
    </row>
    <row r="63" spans="1:7" x14ac:dyDescent="0.25">
      <c r="A63" s="415" t="s">
        <v>134</v>
      </c>
      <c r="B63" s="25" t="s">
        <v>107</v>
      </c>
      <c r="C63" s="354">
        <v>3484</v>
      </c>
      <c r="D63" s="354">
        <v>623</v>
      </c>
      <c r="E63" s="321">
        <f t="shared" si="0"/>
        <v>17.881745120551091</v>
      </c>
      <c r="F63" s="344"/>
      <c r="G63" s="344"/>
    </row>
    <row r="64" spans="1:7" x14ac:dyDescent="0.25">
      <c r="A64" s="415"/>
      <c r="B64" s="25" t="s">
        <v>108</v>
      </c>
      <c r="C64" s="354">
        <v>3047</v>
      </c>
      <c r="D64" s="354">
        <v>690</v>
      </c>
      <c r="E64" s="321">
        <f t="shared" si="0"/>
        <v>22.645224811289793</v>
      </c>
      <c r="F64" s="344"/>
      <c r="G64" s="344"/>
    </row>
    <row r="65" spans="1:9" x14ac:dyDescent="0.25">
      <c r="A65" s="415"/>
      <c r="B65" s="25" t="s">
        <v>109</v>
      </c>
      <c r="C65" s="354">
        <v>1399</v>
      </c>
      <c r="D65" s="354">
        <v>295</v>
      </c>
      <c r="E65" s="321">
        <f t="shared" si="0"/>
        <v>21.086490350250177</v>
      </c>
      <c r="F65" s="344"/>
      <c r="G65" s="344"/>
    </row>
    <row r="66" spans="1:9" x14ac:dyDescent="0.25">
      <c r="A66" s="415"/>
      <c r="B66" s="25" t="s">
        <v>110</v>
      </c>
      <c r="C66" s="354">
        <v>2741</v>
      </c>
      <c r="D66" s="354">
        <v>695</v>
      </c>
      <c r="E66" s="321">
        <f t="shared" si="0"/>
        <v>25.355709595038306</v>
      </c>
      <c r="F66" s="344"/>
      <c r="G66" s="344"/>
    </row>
    <row r="67" spans="1:9" x14ac:dyDescent="0.25">
      <c r="A67" s="415"/>
      <c r="B67" s="25" t="s">
        <v>111</v>
      </c>
      <c r="C67" s="354">
        <v>1408</v>
      </c>
      <c r="D67" s="354">
        <v>359</v>
      </c>
      <c r="E67" s="321">
        <f t="shared" si="0"/>
        <v>25.49715909090909</v>
      </c>
      <c r="F67" s="344"/>
      <c r="G67" s="344"/>
    </row>
    <row r="68" spans="1:9" x14ac:dyDescent="0.25">
      <c r="A68" s="415"/>
      <c r="B68" s="25" t="s">
        <v>112</v>
      </c>
      <c r="C68" s="354">
        <v>1800</v>
      </c>
      <c r="D68" s="354">
        <v>444</v>
      </c>
      <c r="E68" s="321">
        <f t="shared" si="0"/>
        <v>24.666666666666668</v>
      </c>
      <c r="F68" s="344"/>
      <c r="G68" s="344"/>
    </row>
    <row r="69" spans="1:9" x14ac:dyDescent="0.25">
      <c r="A69" s="415"/>
      <c r="B69" s="25" t="s">
        <v>113</v>
      </c>
      <c r="C69" s="354">
        <v>1612</v>
      </c>
      <c r="D69" s="354">
        <v>57</v>
      </c>
      <c r="E69" s="321">
        <f t="shared" si="0"/>
        <v>3.5359801488833749</v>
      </c>
      <c r="F69" s="344"/>
      <c r="G69" s="344"/>
    </row>
    <row r="70" spans="1:9" x14ac:dyDescent="0.25">
      <c r="A70" s="415"/>
      <c r="B70" s="25" t="s">
        <v>114</v>
      </c>
      <c r="C70" s="354">
        <v>2196</v>
      </c>
      <c r="D70" s="354">
        <v>61</v>
      </c>
      <c r="E70" s="321">
        <f t="shared" si="0"/>
        <v>2.7777777777777777</v>
      </c>
      <c r="F70" s="344"/>
      <c r="G70" s="344"/>
    </row>
    <row r="71" spans="1:9" x14ac:dyDescent="0.25">
      <c r="A71" s="415"/>
      <c r="B71" s="25" t="s">
        <v>115</v>
      </c>
      <c r="C71" s="354">
        <v>1560</v>
      </c>
      <c r="D71" s="354">
        <v>73</v>
      </c>
      <c r="E71" s="321">
        <f t="shared" si="0"/>
        <v>4.6794871794871797</v>
      </c>
      <c r="F71" s="344"/>
      <c r="G71" s="344"/>
    </row>
    <row r="72" spans="1:9" x14ac:dyDescent="0.25">
      <c r="A72" s="414" t="s">
        <v>133</v>
      </c>
      <c r="B72" s="25" t="s">
        <v>116</v>
      </c>
      <c r="C72" s="354">
        <v>5646</v>
      </c>
      <c r="D72" s="354">
        <v>332</v>
      </c>
      <c r="E72" s="321">
        <f t="shared" si="0"/>
        <v>5.8802692171448809</v>
      </c>
      <c r="F72" s="344"/>
      <c r="G72" s="344"/>
    </row>
    <row r="73" spans="1:9" x14ac:dyDescent="0.25">
      <c r="A73" s="414"/>
      <c r="B73" s="25" t="s">
        <v>117</v>
      </c>
      <c r="C73" s="354">
        <v>2097</v>
      </c>
      <c r="D73" s="354">
        <v>153</v>
      </c>
      <c r="E73" s="321">
        <f t="shared" si="0"/>
        <v>7.296137339055794</v>
      </c>
      <c r="F73" s="344"/>
      <c r="G73" s="344"/>
    </row>
    <row r="74" spans="1:9" x14ac:dyDescent="0.25">
      <c r="A74" s="414"/>
      <c r="B74" s="25" t="s">
        <v>118</v>
      </c>
      <c r="C74" s="354">
        <v>1771</v>
      </c>
      <c r="D74" s="354">
        <v>855</v>
      </c>
      <c r="E74" s="321">
        <f t="shared" ref="E74:E79" si="1">D74/C74*100</f>
        <v>48.277809147374363</v>
      </c>
      <c r="F74" s="344"/>
      <c r="G74" s="344"/>
    </row>
    <row r="75" spans="1:9" x14ac:dyDescent="0.25">
      <c r="A75" s="414"/>
      <c r="B75" s="25" t="s">
        <v>119</v>
      </c>
      <c r="C75" s="354">
        <v>2362</v>
      </c>
      <c r="D75" s="354">
        <v>207</v>
      </c>
      <c r="E75" s="321">
        <f t="shared" si="1"/>
        <v>8.7637595258255718</v>
      </c>
      <c r="F75" s="344"/>
      <c r="G75" s="344"/>
    </row>
    <row r="76" spans="1:9" x14ac:dyDescent="0.25">
      <c r="A76" s="414"/>
      <c r="B76" s="25" t="s">
        <v>120</v>
      </c>
      <c r="C76" s="354">
        <v>3533</v>
      </c>
      <c r="D76" s="354">
        <v>137</v>
      </c>
      <c r="E76" s="321">
        <f t="shared" si="1"/>
        <v>3.8777243136144919</v>
      </c>
      <c r="F76" s="344"/>
      <c r="G76" s="344"/>
    </row>
    <row r="77" spans="1:9" x14ac:dyDescent="0.25">
      <c r="A77" s="414"/>
      <c r="B77" s="25" t="s">
        <v>121</v>
      </c>
      <c r="C77" s="354">
        <v>697</v>
      </c>
      <c r="D77" s="354">
        <v>22</v>
      </c>
      <c r="E77" s="321">
        <f t="shared" si="1"/>
        <v>3.1563845050215207</v>
      </c>
      <c r="F77" s="344"/>
      <c r="G77" s="344"/>
    </row>
    <row r="78" spans="1:9" s="328" customFormat="1" x14ac:dyDescent="0.25">
      <c r="A78" s="360"/>
      <c r="B78" s="327" t="s">
        <v>295</v>
      </c>
      <c r="C78" s="235">
        <v>0</v>
      </c>
      <c r="D78" s="353">
        <v>198</v>
      </c>
      <c r="E78" s="364">
        <v>0</v>
      </c>
      <c r="I78" s="340"/>
    </row>
    <row r="79" spans="1:9" x14ac:dyDescent="0.25">
      <c r="B79" s="24" t="s">
        <v>122</v>
      </c>
      <c r="C79" s="343">
        <f>SUM(C9:C78)</f>
        <v>284061</v>
      </c>
      <c r="D79" s="247">
        <f>SUM(D9:D78)</f>
        <v>51110</v>
      </c>
      <c r="E79" s="412">
        <f t="shared" si="1"/>
        <v>17.992614262429548</v>
      </c>
      <c r="F79" s="344"/>
      <c r="G79" s="344"/>
    </row>
  </sheetData>
  <mergeCells count="15">
    <mergeCell ref="A72:A77"/>
    <mergeCell ref="A9:A14"/>
    <mergeCell ref="A15:A21"/>
    <mergeCell ref="A22:A28"/>
    <mergeCell ref="A29:A37"/>
    <mergeCell ref="A38:A44"/>
    <mergeCell ref="A45:A54"/>
    <mergeCell ref="D7:D8"/>
    <mergeCell ref="E7:E8"/>
    <mergeCell ref="A55:A59"/>
    <mergeCell ref="A60:A62"/>
    <mergeCell ref="A63:A71"/>
    <mergeCell ref="B7:B8"/>
    <mergeCell ref="A7:A8"/>
    <mergeCell ref="C7:C8"/>
  </mergeCells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67" workbookViewId="0">
      <selection activeCell="C79" sqref="C79:E79"/>
    </sheetView>
  </sheetViews>
  <sheetFormatPr baseColWidth="10" defaultRowHeight="15" x14ac:dyDescent="0.25"/>
  <cols>
    <col min="1" max="1" width="15.7109375" customWidth="1"/>
    <col min="2" max="2" width="30.7109375" customWidth="1"/>
    <col min="3" max="3" width="15.7109375" style="328" customWidth="1"/>
    <col min="4" max="4" width="21.7109375" customWidth="1"/>
    <col min="5" max="5" width="15.7109375" customWidth="1"/>
    <col min="6" max="6" width="18" customWidth="1"/>
  </cols>
  <sheetData>
    <row r="1" spans="1:8" s="331" customFormat="1" ht="27" customHeight="1" x14ac:dyDescent="0.4">
      <c r="A1" s="330"/>
      <c r="B1" s="335" t="s">
        <v>135</v>
      </c>
      <c r="C1" s="334"/>
      <c r="D1" s="332"/>
      <c r="E1" s="330"/>
      <c r="F1" s="330"/>
    </row>
    <row r="2" spans="1:8" x14ac:dyDescent="0.25">
      <c r="E2" s="365"/>
      <c r="F2" s="365"/>
    </row>
    <row r="3" spans="1:8" ht="15.75" x14ac:dyDescent="0.25">
      <c r="A3" s="2" t="s">
        <v>304</v>
      </c>
      <c r="B3" s="2"/>
      <c r="E3" s="365"/>
      <c r="F3" s="365"/>
    </row>
    <row r="4" spans="1:8" ht="15.75" x14ac:dyDescent="0.25">
      <c r="A4" s="2"/>
      <c r="B4" s="2"/>
      <c r="E4" s="366"/>
      <c r="F4" s="365"/>
    </row>
    <row r="5" spans="1:8" ht="15.75" x14ac:dyDescent="0.25">
      <c r="A5" s="329" t="s">
        <v>404</v>
      </c>
      <c r="B5" s="2"/>
      <c r="E5" s="367"/>
      <c r="F5" s="317"/>
      <c r="G5" s="357"/>
      <c r="H5" s="357"/>
    </row>
    <row r="6" spans="1:8" x14ac:dyDescent="0.25">
      <c r="D6" s="393"/>
      <c r="E6" s="368"/>
      <c r="F6" s="317"/>
      <c r="G6" s="357"/>
      <c r="H6" s="357"/>
    </row>
    <row r="7" spans="1:8" x14ac:dyDescent="0.25">
      <c r="A7" s="419" t="s">
        <v>124</v>
      </c>
      <c r="B7" s="517" t="s">
        <v>123</v>
      </c>
      <c r="C7" s="519" t="s">
        <v>194</v>
      </c>
      <c r="D7" s="524" t="s">
        <v>299</v>
      </c>
      <c r="E7" s="522" t="s">
        <v>300</v>
      </c>
      <c r="F7" s="322"/>
      <c r="G7" s="357"/>
      <c r="H7" s="357"/>
    </row>
    <row r="8" spans="1:8" ht="40.5" customHeight="1" x14ac:dyDescent="0.25">
      <c r="A8" s="421"/>
      <c r="B8" s="518"/>
      <c r="C8" s="520"/>
      <c r="D8" s="525"/>
      <c r="E8" s="523"/>
      <c r="F8" s="322"/>
      <c r="G8" s="357"/>
      <c r="H8" s="357"/>
    </row>
    <row r="9" spans="1:8" ht="15" customHeight="1" x14ac:dyDescent="0.25">
      <c r="A9" s="521" t="s">
        <v>125</v>
      </c>
      <c r="B9" s="355" t="s">
        <v>53</v>
      </c>
      <c r="C9" s="347">
        <v>4232</v>
      </c>
      <c r="D9" s="347">
        <v>2096</v>
      </c>
      <c r="E9" s="320">
        <f>D9/C9*100</f>
        <v>49.527410207939511</v>
      </c>
      <c r="F9" s="316"/>
      <c r="G9" s="369"/>
      <c r="H9" s="357"/>
    </row>
    <row r="10" spans="1:8" x14ac:dyDescent="0.25">
      <c r="A10" s="414"/>
      <c r="B10" s="337" t="s">
        <v>54</v>
      </c>
      <c r="C10" s="345">
        <v>12567</v>
      </c>
      <c r="D10" s="345">
        <v>6113</v>
      </c>
      <c r="E10" s="321">
        <f t="shared" ref="E10:E73" si="0">D10/C10*100</f>
        <v>48.643272061749023</v>
      </c>
      <c r="F10" s="316"/>
      <c r="G10" s="369"/>
      <c r="H10" s="357"/>
    </row>
    <row r="11" spans="1:8" x14ac:dyDescent="0.25">
      <c r="A11" s="414"/>
      <c r="B11" s="337" t="s">
        <v>55</v>
      </c>
      <c r="C11" s="345">
        <v>10738</v>
      </c>
      <c r="D11" s="345">
        <v>5164</v>
      </c>
      <c r="E11" s="321">
        <f t="shared" si="0"/>
        <v>48.090892158688767</v>
      </c>
      <c r="F11" s="316"/>
      <c r="G11" s="369"/>
      <c r="H11" s="357"/>
    </row>
    <row r="12" spans="1:8" x14ac:dyDescent="0.25">
      <c r="A12" s="414"/>
      <c r="B12" s="337" t="s">
        <v>56</v>
      </c>
      <c r="C12" s="345">
        <v>7167</v>
      </c>
      <c r="D12" s="345">
        <v>3663</v>
      </c>
      <c r="E12" s="321">
        <f t="shared" si="0"/>
        <v>51.109250732524067</v>
      </c>
      <c r="F12" s="316"/>
      <c r="G12" s="369"/>
      <c r="H12" s="357"/>
    </row>
    <row r="13" spans="1:8" x14ac:dyDescent="0.25">
      <c r="A13" s="414"/>
      <c r="B13" s="337" t="s">
        <v>57</v>
      </c>
      <c r="C13" s="345">
        <v>7812</v>
      </c>
      <c r="D13" s="345">
        <v>4078</v>
      </c>
      <c r="E13" s="321">
        <f t="shared" si="0"/>
        <v>52.201740911418327</v>
      </c>
      <c r="F13" s="316"/>
      <c r="G13" s="369"/>
      <c r="H13" s="357"/>
    </row>
    <row r="14" spans="1:8" x14ac:dyDescent="0.25">
      <c r="A14" s="414"/>
      <c r="B14" s="337" t="s">
        <v>58</v>
      </c>
      <c r="C14" s="345">
        <v>4346</v>
      </c>
      <c r="D14" s="345">
        <v>2205</v>
      </c>
      <c r="E14" s="321">
        <f t="shared" si="0"/>
        <v>50.736309249884947</v>
      </c>
      <c r="F14" s="316"/>
      <c r="G14" s="369"/>
      <c r="H14" s="357"/>
    </row>
    <row r="15" spans="1:8" x14ac:dyDescent="0.25">
      <c r="A15" s="414" t="s">
        <v>126</v>
      </c>
      <c r="B15" s="337" t="s">
        <v>59</v>
      </c>
      <c r="C15" s="345">
        <v>2543</v>
      </c>
      <c r="D15" s="345">
        <v>1462</v>
      </c>
      <c r="E15" s="321">
        <f t="shared" si="0"/>
        <v>57.491152182461661</v>
      </c>
      <c r="F15" s="316"/>
      <c r="G15" s="369"/>
      <c r="H15" s="357"/>
    </row>
    <row r="16" spans="1:8" x14ac:dyDescent="0.25">
      <c r="A16" s="414"/>
      <c r="B16" s="337" t="s">
        <v>60</v>
      </c>
      <c r="C16" s="345">
        <v>2793</v>
      </c>
      <c r="D16" s="345">
        <v>1616</v>
      </c>
      <c r="E16" s="321">
        <f t="shared" si="0"/>
        <v>57.858933046902969</v>
      </c>
      <c r="F16" s="316"/>
      <c r="G16" s="369"/>
      <c r="H16" s="357"/>
    </row>
    <row r="17" spans="1:8" x14ac:dyDescent="0.25">
      <c r="A17" s="414"/>
      <c r="B17" s="337" t="s">
        <v>61</v>
      </c>
      <c r="C17" s="345">
        <v>3581</v>
      </c>
      <c r="D17" s="345">
        <v>1757</v>
      </c>
      <c r="E17" s="321">
        <f t="shared" si="0"/>
        <v>49.064507120915948</v>
      </c>
      <c r="F17" s="316"/>
      <c r="G17" s="369"/>
      <c r="H17" s="357"/>
    </row>
    <row r="18" spans="1:8" x14ac:dyDescent="0.25">
      <c r="A18" s="414"/>
      <c r="B18" s="337" t="s">
        <v>62</v>
      </c>
      <c r="C18" s="345">
        <v>2953</v>
      </c>
      <c r="D18" s="345">
        <v>1655</v>
      </c>
      <c r="E18" s="321">
        <f t="shared" si="0"/>
        <v>56.044700304774807</v>
      </c>
      <c r="F18" s="316"/>
      <c r="G18" s="369"/>
      <c r="H18" s="357"/>
    </row>
    <row r="19" spans="1:8" x14ac:dyDescent="0.25">
      <c r="A19" s="414"/>
      <c r="B19" s="337" t="s">
        <v>63</v>
      </c>
      <c r="C19" s="345">
        <v>4160</v>
      </c>
      <c r="D19" s="345">
        <v>1973</v>
      </c>
      <c r="E19" s="321">
        <f t="shared" si="0"/>
        <v>47.427884615384613</v>
      </c>
      <c r="F19" s="316"/>
      <c r="G19" s="369"/>
      <c r="H19" s="357"/>
    </row>
    <row r="20" spans="1:8" x14ac:dyDescent="0.25">
      <c r="A20" s="414"/>
      <c r="B20" s="337" t="s">
        <v>64</v>
      </c>
      <c r="C20" s="345">
        <v>2462</v>
      </c>
      <c r="D20" s="345">
        <v>1456</v>
      </c>
      <c r="E20" s="321">
        <f t="shared" si="0"/>
        <v>59.138911454102363</v>
      </c>
      <c r="F20" s="316"/>
      <c r="G20" s="369"/>
      <c r="H20" s="357"/>
    </row>
    <row r="21" spans="1:8" ht="15" customHeight="1" x14ac:dyDescent="0.25">
      <c r="A21" s="414"/>
      <c r="B21" s="337" t="s">
        <v>65</v>
      </c>
      <c r="C21" s="339">
        <v>31</v>
      </c>
      <c r="D21" s="345">
        <v>24</v>
      </c>
      <c r="E21" s="321">
        <f t="shared" si="0"/>
        <v>77.41935483870968</v>
      </c>
      <c r="F21" s="316"/>
      <c r="G21" s="315"/>
      <c r="H21" s="357"/>
    </row>
    <row r="22" spans="1:8" x14ac:dyDescent="0.25">
      <c r="A22" s="415" t="s">
        <v>127</v>
      </c>
      <c r="B22" s="337" t="s">
        <v>66</v>
      </c>
      <c r="C22" s="345">
        <v>5906</v>
      </c>
      <c r="D22" s="345">
        <v>3466</v>
      </c>
      <c r="E22" s="321">
        <f t="shared" si="0"/>
        <v>58.686081950558759</v>
      </c>
      <c r="F22" s="316"/>
      <c r="G22" s="369"/>
      <c r="H22" s="357"/>
    </row>
    <row r="23" spans="1:8" x14ac:dyDescent="0.25">
      <c r="A23" s="415"/>
      <c r="B23" s="337" t="s">
        <v>67</v>
      </c>
      <c r="C23" s="345">
        <v>3986</v>
      </c>
      <c r="D23" s="345">
        <v>2212</v>
      </c>
      <c r="E23" s="321">
        <f t="shared" si="0"/>
        <v>55.494229804315097</v>
      </c>
      <c r="F23" s="316"/>
      <c r="G23" s="369"/>
      <c r="H23" s="357"/>
    </row>
    <row r="24" spans="1:8" x14ac:dyDescent="0.25">
      <c r="A24" s="415"/>
      <c r="B24" s="337" t="s">
        <v>68</v>
      </c>
      <c r="C24" s="345">
        <v>2876</v>
      </c>
      <c r="D24" s="345">
        <v>1737</v>
      </c>
      <c r="E24" s="321">
        <f t="shared" si="0"/>
        <v>60.39638386648123</v>
      </c>
      <c r="F24" s="316"/>
      <c r="G24" s="369"/>
      <c r="H24" s="357"/>
    </row>
    <row r="25" spans="1:8" x14ac:dyDescent="0.25">
      <c r="A25" s="415"/>
      <c r="B25" s="337" t="s">
        <v>69</v>
      </c>
      <c r="C25" s="345">
        <v>4040</v>
      </c>
      <c r="D25" s="345">
        <v>2247</v>
      </c>
      <c r="E25" s="321">
        <f t="shared" si="0"/>
        <v>55.618811881188122</v>
      </c>
      <c r="F25" s="316"/>
      <c r="G25" s="369"/>
      <c r="H25" s="357"/>
    </row>
    <row r="26" spans="1:8" x14ac:dyDescent="0.25">
      <c r="A26" s="415"/>
      <c r="B26" s="337" t="s">
        <v>70</v>
      </c>
      <c r="C26" s="345">
        <v>1797</v>
      </c>
      <c r="D26" s="345">
        <v>1022</v>
      </c>
      <c r="E26" s="321">
        <f t="shared" si="0"/>
        <v>56.872565386755703</v>
      </c>
      <c r="F26" s="316"/>
      <c r="G26" s="315"/>
      <c r="H26" s="357"/>
    </row>
    <row r="27" spans="1:8" x14ac:dyDescent="0.25">
      <c r="A27" s="415"/>
      <c r="B27" s="337" t="s">
        <v>71</v>
      </c>
      <c r="C27" s="345">
        <v>2383</v>
      </c>
      <c r="D27" s="345">
        <v>1452</v>
      </c>
      <c r="E27" s="321">
        <f t="shared" si="0"/>
        <v>60.931598825010489</v>
      </c>
      <c r="F27" s="316"/>
      <c r="G27" s="369"/>
      <c r="H27" s="357"/>
    </row>
    <row r="28" spans="1:8" x14ac:dyDescent="0.25">
      <c r="A28" s="415"/>
      <c r="B28" s="337" t="s">
        <v>72</v>
      </c>
      <c r="C28" s="345">
        <v>1349</v>
      </c>
      <c r="D28" s="345">
        <v>728</v>
      </c>
      <c r="E28" s="321">
        <f t="shared" si="0"/>
        <v>53.965900667160859</v>
      </c>
      <c r="F28" s="316"/>
      <c r="G28" s="315"/>
      <c r="H28" s="357"/>
    </row>
    <row r="29" spans="1:8" x14ac:dyDescent="0.25">
      <c r="A29" s="414" t="s">
        <v>128</v>
      </c>
      <c r="B29" s="337" t="s">
        <v>73</v>
      </c>
      <c r="C29" s="345">
        <v>6168</v>
      </c>
      <c r="D29" s="345">
        <v>3478</v>
      </c>
      <c r="E29" s="321">
        <f t="shared" si="0"/>
        <v>56.387808041504542</v>
      </c>
      <c r="F29" s="316"/>
      <c r="G29" s="369"/>
      <c r="H29" s="357"/>
    </row>
    <row r="30" spans="1:8" x14ac:dyDescent="0.25">
      <c r="A30" s="414"/>
      <c r="B30" s="337" t="s">
        <v>74</v>
      </c>
      <c r="C30" s="345">
        <v>2369</v>
      </c>
      <c r="D30" s="345">
        <v>1271</v>
      </c>
      <c r="E30" s="321">
        <f t="shared" si="0"/>
        <v>53.651329674968338</v>
      </c>
      <c r="F30" s="316"/>
      <c r="G30" s="369"/>
      <c r="H30" s="357"/>
    </row>
    <row r="31" spans="1:8" x14ac:dyDescent="0.25">
      <c r="A31" s="414"/>
      <c r="B31" s="337" t="s">
        <v>75</v>
      </c>
      <c r="C31" s="345">
        <v>2613</v>
      </c>
      <c r="D31" s="345">
        <v>1453</v>
      </c>
      <c r="E31" s="321">
        <f t="shared" si="0"/>
        <v>55.606582472254118</v>
      </c>
      <c r="F31" s="316"/>
      <c r="G31" s="369"/>
      <c r="H31" s="357"/>
    </row>
    <row r="32" spans="1:8" x14ac:dyDescent="0.25">
      <c r="A32" s="414"/>
      <c r="B32" s="337" t="s">
        <v>76</v>
      </c>
      <c r="C32" s="345">
        <v>1909</v>
      </c>
      <c r="D32" s="345">
        <v>1178</v>
      </c>
      <c r="E32" s="321">
        <f t="shared" si="0"/>
        <v>61.707700366684129</v>
      </c>
      <c r="F32" s="316"/>
      <c r="G32" s="369"/>
      <c r="H32" s="357"/>
    </row>
    <row r="33" spans="1:8" x14ac:dyDescent="0.25">
      <c r="A33" s="414"/>
      <c r="B33" s="337" t="s">
        <v>77</v>
      </c>
      <c r="C33" s="339">
        <v>659</v>
      </c>
      <c r="D33" s="345">
        <v>378</v>
      </c>
      <c r="E33" s="321">
        <f t="shared" si="0"/>
        <v>57.359635811836121</v>
      </c>
      <c r="F33" s="316"/>
      <c r="G33" s="315"/>
      <c r="H33" s="357"/>
    </row>
    <row r="34" spans="1:8" x14ac:dyDescent="0.25">
      <c r="A34" s="414"/>
      <c r="B34" s="337" t="s">
        <v>78</v>
      </c>
      <c r="C34" s="339">
        <v>138</v>
      </c>
      <c r="D34" s="345">
        <v>88</v>
      </c>
      <c r="E34" s="321">
        <f t="shared" si="0"/>
        <v>63.768115942028977</v>
      </c>
      <c r="F34" s="316"/>
      <c r="G34" s="315"/>
      <c r="H34" s="357"/>
    </row>
    <row r="35" spans="1:8" x14ac:dyDescent="0.25">
      <c r="A35" s="414"/>
      <c r="B35" s="337" t="s">
        <v>79</v>
      </c>
      <c r="C35" s="345">
        <v>2409</v>
      </c>
      <c r="D35" s="345">
        <v>1353</v>
      </c>
      <c r="E35" s="321">
        <f t="shared" si="0"/>
        <v>56.164383561643838</v>
      </c>
      <c r="F35" s="316"/>
      <c r="G35" s="369"/>
      <c r="H35" s="357"/>
    </row>
    <row r="36" spans="1:8" x14ac:dyDescent="0.25">
      <c r="A36" s="414"/>
      <c r="B36" s="337" t="s">
        <v>80</v>
      </c>
      <c r="C36" s="345">
        <v>3365</v>
      </c>
      <c r="D36" s="345">
        <v>1657</v>
      </c>
      <c r="E36" s="321">
        <f t="shared" si="0"/>
        <v>49.242199108469542</v>
      </c>
      <c r="F36" s="316"/>
      <c r="G36" s="369"/>
      <c r="H36" s="357"/>
    </row>
    <row r="37" spans="1:8" x14ac:dyDescent="0.25">
      <c r="A37" s="414"/>
      <c r="B37" s="337" t="s">
        <v>81</v>
      </c>
      <c r="C37" s="339">
        <v>379</v>
      </c>
      <c r="D37" s="345">
        <v>168</v>
      </c>
      <c r="E37" s="321">
        <f t="shared" si="0"/>
        <v>44.327176781002635</v>
      </c>
      <c r="F37" s="316"/>
      <c r="G37" s="315"/>
      <c r="H37" s="357"/>
    </row>
    <row r="38" spans="1:8" x14ac:dyDescent="0.25">
      <c r="A38" s="414" t="s">
        <v>129</v>
      </c>
      <c r="B38" s="337" t="s">
        <v>82</v>
      </c>
      <c r="C38" s="345">
        <v>4161</v>
      </c>
      <c r="D38" s="345">
        <v>2556</v>
      </c>
      <c r="E38" s="321">
        <f t="shared" si="0"/>
        <v>61.427541456380673</v>
      </c>
      <c r="F38" s="316"/>
      <c r="G38" s="369"/>
      <c r="H38" s="357"/>
    </row>
    <row r="39" spans="1:8" x14ac:dyDescent="0.25">
      <c r="A39" s="414"/>
      <c r="B39" s="337" t="s">
        <v>83</v>
      </c>
      <c r="C39" s="345">
        <v>1201</v>
      </c>
      <c r="D39" s="345">
        <v>726</v>
      </c>
      <c r="E39" s="321">
        <f t="shared" si="0"/>
        <v>60.449625312239796</v>
      </c>
      <c r="F39" s="316"/>
      <c r="G39" s="315"/>
      <c r="H39" s="357"/>
    </row>
    <row r="40" spans="1:8" x14ac:dyDescent="0.25">
      <c r="A40" s="414"/>
      <c r="B40" s="337" t="s">
        <v>84</v>
      </c>
      <c r="C40" s="345">
        <v>2542</v>
      </c>
      <c r="D40" s="345">
        <v>1458</v>
      </c>
      <c r="E40" s="321">
        <f t="shared" si="0"/>
        <v>57.35641227380016</v>
      </c>
      <c r="F40" s="316"/>
      <c r="G40" s="369"/>
      <c r="H40" s="357"/>
    </row>
    <row r="41" spans="1:8" x14ac:dyDescent="0.25">
      <c r="A41" s="414"/>
      <c r="B41" s="337" t="s">
        <v>85</v>
      </c>
      <c r="C41" s="345">
        <v>2489</v>
      </c>
      <c r="D41" s="345">
        <v>1453</v>
      </c>
      <c r="E41" s="321">
        <f t="shared" si="0"/>
        <v>58.376858175974291</v>
      </c>
      <c r="F41" s="316"/>
      <c r="G41" s="369"/>
      <c r="H41" s="357"/>
    </row>
    <row r="42" spans="1:8" x14ac:dyDescent="0.25">
      <c r="A42" s="414"/>
      <c r="B42" s="337" t="s">
        <v>86</v>
      </c>
      <c r="C42" s="345">
        <v>1363</v>
      </c>
      <c r="D42" s="345">
        <v>854</v>
      </c>
      <c r="E42" s="321">
        <f t="shared" si="0"/>
        <v>62.655906089508441</v>
      </c>
      <c r="F42" s="316"/>
      <c r="G42" s="315"/>
      <c r="H42" s="357"/>
    </row>
    <row r="43" spans="1:8" x14ac:dyDescent="0.25">
      <c r="A43" s="414"/>
      <c r="B43" s="337" t="s">
        <v>87</v>
      </c>
      <c r="C43" s="345">
        <v>1334</v>
      </c>
      <c r="D43" s="345">
        <v>822</v>
      </c>
      <c r="E43" s="321">
        <f t="shared" si="0"/>
        <v>61.6191904047976</v>
      </c>
      <c r="F43" s="316"/>
      <c r="G43" s="315"/>
      <c r="H43" s="357"/>
    </row>
    <row r="44" spans="1:8" x14ac:dyDescent="0.25">
      <c r="A44" s="414"/>
      <c r="B44" s="337" t="s">
        <v>88</v>
      </c>
      <c r="C44" s="339">
        <v>322</v>
      </c>
      <c r="D44" s="345">
        <v>200</v>
      </c>
      <c r="E44" s="321">
        <f t="shared" si="0"/>
        <v>62.11180124223602</v>
      </c>
      <c r="F44" s="316"/>
      <c r="G44" s="315"/>
      <c r="H44" s="357"/>
    </row>
    <row r="45" spans="1:8" x14ac:dyDescent="0.25">
      <c r="A45" s="414" t="s">
        <v>130</v>
      </c>
      <c r="B45" s="337" t="s">
        <v>89</v>
      </c>
      <c r="C45" s="345">
        <v>3237</v>
      </c>
      <c r="D45" s="345">
        <v>1510</v>
      </c>
      <c r="E45" s="321">
        <f t="shared" si="0"/>
        <v>46.648130985480385</v>
      </c>
      <c r="F45" s="316"/>
      <c r="G45" s="369"/>
      <c r="H45" s="357"/>
    </row>
    <row r="46" spans="1:8" x14ac:dyDescent="0.25">
      <c r="A46" s="414"/>
      <c r="B46" s="337" t="s">
        <v>90</v>
      </c>
      <c r="C46" s="345">
        <v>5455</v>
      </c>
      <c r="D46" s="345">
        <v>2457</v>
      </c>
      <c r="E46" s="321">
        <f t="shared" si="0"/>
        <v>45.041246562786434</v>
      </c>
      <c r="F46" s="316"/>
      <c r="G46" s="369"/>
      <c r="H46" s="357"/>
    </row>
    <row r="47" spans="1:8" x14ac:dyDescent="0.25">
      <c r="A47" s="414"/>
      <c r="B47" s="337" t="s">
        <v>91</v>
      </c>
      <c r="C47" s="345">
        <v>3000</v>
      </c>
      <c r="D47" s="345">
        <v>1630</v>
      </c>
      <c r="E47" s="321">
        <f t="shared" si="0"/>
        <v>54.333333333333336</v>
      </c>
      <c r="F47" s="316"/>
      <c r="G47" s="369"/>
      <c r="H47" s="357"/>
    </row>
    <row r="48" spans="1:8" x14ac:dyDescent="0.25">
      <c r="A48" s="414"/>
      <c r="B48" s="337" t="s">
        <v>92</v>
      </c>
      <c r="C48" s="345">
        <v>1836</v>
      </c>
      <c r="D48" s="345">
        <v>1106</v>
      </c>
      <c r="E48" s="321">
        <f t="shared" si="0"/>
        <v>60.239651416122008</v>
      </c>
      <c r="F48" s="316"/>
      <c r="G48" s="369"/>
      <c r="H48" s="357"/>
    </row>
    <row r="49" spans="1:8" x14ac:dyDescent="0.25">
      <c r="A49" s="414"/>
      <c r="B49" s="337" t="s">
        <v>93</v>
      </c>
      <c r="C49" s="345">
        <v>6800</v>
      </c>
      <c r="D49" s="345">
        <v>3555</v>
      </c>
      <c r="E49" s="321">
        <f t="shared" si="0"/>
        <v>52.279411764705884</v>
      </c>
      <c r="F49" s="316"/>
      <c r="G49" s="369"/>
      <c r="H49" s="357"/>
    </row>
    <row r="50" spans="1:8" x14ac:dyDescent="0.25">
      <c r="A50" s="414"/>
      <c r="B50" s="337" t="s">
        <v>94</v>
      </c>
      <c r="C50" s="345">
        <v>6966</v>
      </c>
      <c r="D50" s="345">
        <v>3582</v>
      </c>
      <c r="E50" s="321">
        <f t="shared" si="0"/>
        <v>51.421188630490953</v>
      </c>
      <c r="F50" s="316"/>
      <c r="G50" s="369"/>
      <c r="H50" s="357"/>
    </row>
    <row r="51" spans="1:8" x14ac:dyDescent="0.25">
      <c r="A51" s="414"/>
      <c r="B51" s="337" t="s">
        <v>95</v>
      </c>
      <c r="C51" s="345">
        <v>2357</v>
      </c>
      <c r="D51" s="345">
        <v>1409</v>
      </c>
      <c r="E51" s="321">
        <f t="shared" si="0"/>
        <v>59.779380568519301</v>
      </c>
      <c r="F51" s="316"/>
      <c r="G51" s="369"/>
      <c r="H51" s="357"/>
    </row>
    <row r="52" spans="1:8" x14ac:dyDescent="0.25">
      <c r="A52" s="414"/>
      <c r="B52" s="337" t="s">
        <v>96</v>
      </c>
      <c r="C52" s="345">
        <v>5704</v>
      </c>
      <c r="D52" s="345">
        <v>3160</v>
      </c>
      <c r="E52" s="321">
        <f t="shared" si="0"/>
        <v>55.399719495091162</v>
      </c>
      <c r="F52" s="316"/>
      <c r="G52" s="369"/>
      <c r="H52" s="357"/>
    </row>
    <row r="53" spans="1:8" x14ac:dyDescent="0.25">
      <c r="A53" s="414"/>
      <c r="B53" s="337" t="s">
        <v>97</v>
      </c>
      <c r="C53" s="345">
        <v>1768</v>
      </c>
      <c r="D53" s="345">
        <v>932</v>
      </c>
      <c r="E53" s="321">
        <f t="shared" si="0"/>
        <v>52.714932126696837</v>
      </c>
      <c r="F53" s="316"/>
      <c r="G53" s="315"/>
      <c r="H53" s="357"/>
    </row>
    <row r="54" spans="1:8" x14ac:dyDescent="0.25">
      <c r="A54" s="414"/>
      <c r="B54" s="337" t="s">
        <v>98</v>
      </c>
      <c r="C54" s="345">
        <v>2889</v>
      </c>
      <c r="D54" s="345">
        <v>1703</v>
      </c>
      <c r="E54" s="321">
        <f t="shared" si="0"/>
        <v>58.947732779508478</v>
      </c>
      <c r="F54" s="316"/>
      <c r="G54" s="369"/>
      <c r="H54" s="357"/>
    </row>
    <row r="55" spans="1:8" x14ac:dyDescent="0.25">
      <c r="A55" s="414" t="s">
        <v>131</v>
      </c>
      <c r="B55" s="337" t="s">
        <v>99</v>
      </c>
      <c r="C55" s="345">
        <v>10280</v>
      </c>
      <c r="D55" s="345">
        <v>4648</v>
      </c>
      <c r="E55" s="321">
        <f t="shared" si="0"/>
        <v>45.21400778210117</v>
      </c>
      <c r="F55" s="316"/>
      <c r="G55" s="369"/>
      <c r="H55" s="357"/>
    </row>
    <row r="56" spans="1:8" x14ac:dyDescent="0.25">
      <c r="A56" s="414"/>
      <c r="B56" s="337" t="s">
        <v>100</v>
      </c>
      <c r="C56" s="345">
        <v>6711</v>
      </c>
      <c r="D56" s="345">
        <v>3163</v>
      </c>
      <c r="E56" s="321">
        <f t="shared" si="0"/>
        <v>47.13157502607659</v>
      </c>
      <c r="F56" s="316"/>
      <c r="G56" s="369"/>
      <c r="H56" s="357"/>
    </row>
    <row r="57" spans="1:8" x14ac:dyDescent="0.25">
      <c r="A57" s="414"/>
      <c r="B57" s="337" t="s">
        <v>101</v>
      </c>
      <c r="C57" s="345">
        <v>4276</v>
      </c>
      <c r="D57" s="345">
        <v>2195</v>
      </c>
      <c r="E57" s="321">
        <f t="shared" si="0"/>
        <v>51.333021515434986</v>
      </c>
      <c r="F57" s="316"/>
      <c r="G57" s="369"/>
      <c r="H57" s="357"/>
    </row>
    <row r="58" spans="1:8" x14ac:dyDescent="0.25">
      <c r="A58" s="414"/>
      <c r="B58" s="337" t="s">
        <v>102</v>
      </c>
      <c r="C58" s="345">
        <v>3620</v>
      </c>
      <c r="D58" s="345">
        <v>2023</v>
      </c>
      <c r="E58" s="321">
        <f t="shared" si="0"/>
        <v>55.88397790055248</v>
      </c>
      <c r="F58" s="316"/>
      <c r="G58" s="369"/>
      <c r="H58" s="357"/>
    </row>
    <row r="59" spans="1:8" x14ac:dyDescent="0.25">
      <c r="A59" s="414"/>
      <c r="B59" s="337" t="s">
        <v>103</v>
      </c>
      <c r="C59" s="345">
        <v>4615</v>
      </c>
      <c r="D59" s="345">
        <v>2517</v>
      </c>
      <c r="E59" s="321">
        <f t="shared" si="0"/>
        <v>54.539544962080178</v>
      </c>
      <c r="F59" s="316"/>
      <c r="G59" s="369"/>
      <c r="H59" s="357"/>
    </row>
    <row r="60" spans="1:8" x14ac:dyDescent="0.25">
      <c r="A60" s="414" t="s">
        <v>132</v>
      </c>
      <c r="B60" s="337" t="s">
        <v>104</v>
      </c>
      <c r="C60" s="345">
        <v>8608</v>
      </c>
      <c r="D60" s="345">
        <v>4373</v>
      </c>
      <c r="E60" s="321">
        <f t="shared" si="0"/>
        <v>50.80157992565055</v>
      </c>
      <c r="F60" s="316"/>
      <c r="G60" s="369"/>
      <c r="H60" s="357"/>
    </row>
    <row r="61" spans="1:8" x14ac:dyDescent="0.25">
      <c r="A61" s="414"/>
      <c r="B61" s="337" t="s">
        <v>105</v>
      </c>
      <c r="C61" s="345">
        <v>4810</v>
      </c>
      <c r="D61" s="345">
        <v>2601</v>
      </c>
      <c r="E61" s="321">
        <f t="shared" si="0"/>
        <v>54.074844074844073</v>
      </c>
      <c r="F61" s="316"/>
      <c r="G61" s="369"/>
      <c r="H61" s="357"/>
    </row>
    <row r="62" spans="1:8" ht="15" customHeight="1" x14ac:dyDescent="0.25">
      <c r="A62" s="414"/>
      <c r="B62" s="337" t="s">
        <v>106</v>
      </c>
      <c r="C62" s="339">
        <v>870</v>
      </c>
      <c r="D62" s="345">
        <v>520</v>
      </c>
      <c r="E62" s="321">
        <f t="shared" si="0"/>
        <v>59.770114942528743</v>
      </c>
      <c r="F62" s="316"/>
      <c r="G62" s="315"/>
      <c r="H62" s="357"/>
    </row>
    <row r="63" spans="1:8" x14ac:dyDescent="0.25">
      <c r="A63" s="415" t="s">
        <v>134</v>
      </c>
      <c r="B63" s="337" t="s">
        <v>107</v>
      </c>
      <c r="C63" s="345">
        <v>2904</v>
      </c>
      <c r="D63" s="345">
        <v>1673</v>
      </c>
      <c r="E63" s="321">
        <f t="shared" si="0"/>
        <v>57.610192837465569</v>
      </c>
      <c r="F63" s="316"/>
      <c r="G63" s="369"/>
      <c r="H63" s="357"/>
    </row>
    <row r="64" spans="1:8" x14ac:dyDescent="0.25">
      <c r="A64" s="415"/>
      <c r="B64" s="337" t="s">
        <v>108</v>
      </c>
      <c r="C64" s="345">
        <v>2507</v>
      </c>
      <c r="D64" s="345">
        <v>1300</v>
      </c>
      <c r="E64" s="321">
        <f t="shared" si="0"/>
        <v>51.854806541683288</v>
      </c>
      <c r="F64" s="316"/>
      <c r="G64" s="369"/>
      <c r="H64" s="357"/>
    </row>
    <row r="65" spans="1:8" x14ac:dyDescent="0.25">
      <c r="A65" s="415"/>
      <c r="B65" s="337" t="s">
        <v>109</v>
      </c>
      <c r="C65" s="345">
        <v>1160</v>
      </c>
      <c r="D65" s="345">
        <v>659</v>
      </c>
      <c r="E65" s="321">
        <f t="shared" si="0"/>
        <v>56.810344827586214</v>
      </c>
      <c r="F65" s="316"/>
      <c r="G65" s="315"/>
      <c r="H65" s="357"/>
    </row>
    <row r="66" spans="1:8" x14ac:dyDescent="0.25">
      <c r="A66" s="415"/>
      <c r="B66" s="337" t="s">
        <v>110</v>
      </c>
      <c r="C66" s="345">
        <v>2114</v>
      </c>
      <c r="D66" s="345">
        <v>1087</v>
      </c>
      <c r="E66" s="321">
        <f t="shared" si="0"/>
        <v>51.419110690633872</v>
      </c>
      <c r="F66" s="316"/>
      <c r="G66" s="369"/>
      <c r="H66" s="357"/>
    </row>
    <row r="67" spans="1:8" x14ac:dyDescent="0.25">
      <c r="A67" s="415"/>
      <c r="B67" s="337" t="s">
        <v>111</v>
      </c>
      <c r="C67" s="345">
        <v>1161</v>
      </c>
      <c r="D67" s="345">
        <v>599</v>
      </c>
      <c r="E67" s="321">
        <f t="shared" si="0"/>
        <v>51.593453919035312</v>
      </c>
      <c r="F67" s="316"/>
      <c r="G67" s="315"/>
      <c r="H67" s="357"/>
    </row>
    <row r="68" spans="1:8" x14ac:dyDescent="0.25">
      <c r="A68" s="415"/>
      <c r="B68" s="337" t="s">
        <v>112</v>
      </c>
      <c r="C68" s="345">
        <v>1419</v>
      </c>
      <c r="D68" s="345">
        <v>777</v>
      </c>
      <c r="E68" s="321">
        <f t="shared" si="0"/>
        <v>54.756871035940804</v>
      </c>
      <c r="F68" s="316"/>
      <c r="G68" s="315"/>
      <c r="H68" s="357"/>
    </row>
    <row r="69" spans="1:8" x14ac:dyDescent="0.25">
      <c r="A69" s="415"/>
      <c r="B69" s="337" t="s">
        <v>113</v>
      </c>
      <c r="C69" s="345">
        <v>1372</v>
      </c>
      <c r="D69" s="345">
        <v>812</v>
      </c>
      <c r="E69" s="321">
        <f t="shared" si="0"/>
        <v>59.183673469387756</v>
      </c>
      <c r="F69" s="316"/>
      <c r="G69" s="315"/>
      <c r="H69" s="357"/>
    </row>
    <row r="70" spans="1:8" x14ac:dyDescent="0.25">
      <c r="A70" s="415"/>
      <c r="B70" s="337" t="s">
        <v>114</v>
      </c>
      <c r="C70" s="345">
        <v>1889</v>
      </c>
      <c r="D70" s="345">
        <v>1144</v>
      </c>
      <c r="E70" s="321">
        <f t="shared" si="0"/>
        <v>60.561143462149282</v>
      </c>
      <c r="F70" s="316"/>
      <c r="G70" s="369"/>
      <c r="H70" s="357"/>
    </row>
    <row r="71" spans="1:8" x14ac:dyDescent="0.25">
      <c r="A71" s="415"/>
      <c r="B71" s="337" t="s">
        <v>115</v>
      </c>
      <c r="C71" s="345">
        <v>1329</v>
      </c>
      <c r="D71" s="345">
        <v>812</v>
      </c>
      <c r="E71" s="321">
        <f t="shared" si="0"/>
        <v>61.098570353649365</v>
      </c>
      <c r="F71" s="316"/>
      <c r="G71" s="315"/>
      <c r="H71" s="357"/>
    </row>
    <row r="72" spans="1:8" x14ac:dyDescent="0.25">
      <c r="A72" s="414" t="s">
        <v>133</v>
      </c>
      <c r="B72" s="337" t="s">
        <v>116</v>
      </c>
      <c r="C72" s="345">
        <v>4802</v>
      </c>
      <c r="D72" s="345">
        <v>2979</v>
      </c>
      <c r="E72" s="321">
        <f t="shared" si="0"/>
        <v>62.036651395251972</v>
      </c>
      <c r="F72" s="316"/>
      <c r="G72" s="369"/>
      <c r="H72" s="357"/>
    </row>
    <row r="73" spans="1:8" x14ac:dyDescent="0.25">
      <c r="A73" s="414"/>
      <c r="B73" s="337" t="s">
        <v>117</v>
      </c>
      <c r="C73" s="345">
        <v>1755</v>
      </c>
      <c r="D73" s="345">
        <v>1118</v>
      </c>
      <c r="E73" s="321">
        <f t="shared" si="0"/>
        <v>63.703703703703709</v>
      </c>
      <c r="F73" s="316"/>
      <c r="G73" s="369"/>
      <c r="H73" s="357"/>
    </row>
    <row r="74" spans="1:8" x14ac:dyDescent="0.25">
      <c r="A74" s="414"/>
      <c r="B74" s="337" t="s">
        <v>118</v>
      </c>
      <c r="C74" s="345">
        <v>1275</v>
      </c>
      <c r="D74" s="345">
        <v>483</v>
      </c>
      <c r="E74" s="321">
        <f t="shared" ref="E74:E79" si="1">D74/C74*100</f>
        <v>37.882352941176471</v>
      </c>
      <c r="F74" s="316"/>
      <c r="G74" s="315"/>
      <c r="H74" s="357"/>
    </row>
    <row r="75" spans="1:8" x14ac:dyDescent="0.25">
      <c r="A75" s="414"/>
      <c r="B75" s="337" t="s">
        <v>119</v>
      </c>
      <c r="C75" s="345">
        <v>1939</v>
      </c>
      <c r="D75" s="345">
        <v>1168</v>
      </c>
      <c r="E75" s="321">
        <f t="shared" si="1"/>
        <v>60.237235688499226</v>
      </c>
      <c r="F75" s="316"/>
      <c r="G75" s="369"/>
      <c r="H75" s="357"/>
    </row>
    <row r="76" spans="1:8" x14ac:dyDescent="0.25">
      <c r="A76" s="414"/>
      <c r="B76" s="337" t="s">
        <v>120</v>
      </c>
      <c r="C76" s="345">
        <v>2921</v>
      </c>
      <c r="D76" s="345">
        <v>1812</v>
      </c>
      <c r="E76" s="321">
        <f t="shared" si="1"/>
        <v>62.033550154056826</v>
      </c>
      <c r="F76" s="316"/>
      <c r="G76" s="369"/>
      <c r="H76" s="357"/>
    </row>
    <row r="77" spans="1:8" x14ac:dyDescent="0.25">
      <c r="A77" s="414"/>
      <c r="B77" s="337" t="s">
        <v>121</v>
      </c>
      <c r="C77" s="339">
        <v>604</v>
      </c>
      <c r="D77" s="345">
        <v>319</v>
      </c>
      <c r="E77" s="321">
        <f t="shared" si="1"/>
        <v>52.814569536423839</v>
      </c>
      <c r="F77" s="319"/>
      <c r="G77" s="315"/>
      <c r="H77" s="357"/>
    </row>
    <row r="78" spans="1:8" x14ac:dyDescent="0.25">
      <c r="A78" s="360"/>
      <c r="B78" s="327" t="s">
        <v>295</v>
      </c>
      <c r="C78" s="349">
        <v>0</v>
      </c>
      <c r="D78" s="324">
        <v>188</v>
      </c>
      <c r="E78" s="364">
        <v>0</v>
      </c>
      <c r="F78" s="323"/>
      <c r="G78" s="369"/>
      <c r="H78" s="357"/>
    </row>
    <row r="79" spans="1:8" x14ac:dyDescent="0.25">
      <c r="A79" s="328"/>
      <c r="B79" s="336" t="s">
        <v>122</v>
      </c>
      <c r="C79" s="343">
        <f>SUM(C9:C78)</f>
        <v>234096</v>
      </c>
      <c r="D79" s="343">
        <f>SUM(D9:D78)</f>
        <v>125233</v>
      </c>
      <c r="E79" s="412">
        <f t="shared" si="1"/>
        <v>53.496428815528674</v>
      </c>
      <c r="F79" s="319"/>
      <c r="G79" s="357"/>
      <c r="H79" s="357"/>
    </row>
    <row r="80" spans="1:8" x14ac:dyDescent="0.25">
      <c r="E80" s="328"/>
      <c r="F80" s="328"/>
    </row>
    <row r="81" spans="5:6" x14ac:dyDescent="0.25">
      <c r="E81" s="365"/>
      <c r="F81" s="365"/>
    </row>
    <row r="82" spans="5:6" x14ac:dyDescent="0.25">
      <c r="E82" s="318"/>
      <c r="F82" s="318"/>
    </row>
    <row r="83" spans="5:6" x14ac:dyDescent="0.25">
      <c r="E83" s="318"/>
      <c r="F83" s="318"/>
    </row>
    <row r="84" spans="5:6" x14ac:dyDescent="0.25">
      <c r="E84" s="365"/>
      <c r="F84" s="365"/>
    </row>
    <row r="85" spans="5:6" x14ac:dyDescent="0.25">
      <c r="E85" s="365"/>
      <c r="F85" s="365"/>
    </row>
  </sheetData>
  <mergeCells count="15">
    <mergeCell ref="A72:A77"/>
    <mergeCell ref="A38:A44"/>
    <mergeCell ref="A45:A54"/>
    <mergeCell ref="A55:A59"/>
    <mergeCell ref="A60:A62"/>
    <mergeCell ref="A63:A71"/>
    <mergeCell ref="E7:E8"/>
    <mergeCell ref="A9:A14"/>
    <mergeCell ref="A15:A21"/>
    <mergeCell ref="A22:A28"/>
    <mergeCell ref="A29:A37"/>
    <mergeCell ref="A7:A8"/>
    <mergeCell ref="B7:B8"/>
    <mergeCell ref="C7:C8"/>
    <mergeCell ref="D7:D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abSelected="1" workbookViewId="0">
      <selection activeCell="L15" sqref="L15"/>
    </sheetView>
  </sheetViews>
  <sheetFormatPr baseColWidth="10" defaultRowHeight="15" x14ac:dyDescent="0.25"/>
  <cols>
    <col min="1" max="1" width="15.7109375" customWidth="1"/>
    <col min="2" max="2" width="30.7109375" customWidth="1"/>
    <col min="3" max="9" width="11.7109375" customWidth="1"/>
  </cols>
  <sheetData>
    <row r="1" spans="1:21" s="6" customFormat="1" ht="27" customHeight="1" x14ac:dyDescent="0.4">
      <c r="A1" s="5"/>
      <c r="B1" s="15" t="s">
        <v>135</v>
      </c>
      <c r="C1" s="12"/>
      <c r="D1" s="10"/>
      <c r="E1" s="5"/>
      <c r="F1" s="5"/>
      <c r="G1" s="5"/>
      <c r="H1" s="5"/>
      <c r="I1" s="5"/>
      <c r="J1" s="331"/>
      <c r="K1" s="331"/>
    </row>
    <row r="3" spans="1:21" ht="15.75" x14ac:dyDescent="0.25">
      <c r="A3" s="384" t="s">
        <v>342</v>
      </c>
      <c r="B3" s="2"/>
    </row>
    <row r="4" spans="1:21" s="149" customFormat="1" ht="15.75" x14ac:dyDescent="0.25">
      <c r="A4" s="2"/>
      <c r="B4" s="2"/>
      <c r="M4" s="35"/>
      <c r="N4" s="35"/>
      <c r="O4" s="35"/>
      <c r="P4" s="35"/>
      <c r="Q4" s="35"/>
      <c r="R4" s="35"/>
      <c r="S4" s="35"/>
      <c r="T4" s="35"/>
      <c r="U4" s="35"/>
    </row>
    <row r="5" spans="1:21" ht="15" customHeight="1" x14ac:dyDescent="0.25">
      <c r="A5" s="471" t="s">
        <v>124</v>
      </c>
      <c r="B5" s="471" t="s">
        <v>123</v>
      </c>
      <c r="C5" s="512" t="s">
        <v>235</v>
      </c>
      <c r="D5" s="513"/>
      <c r="E5" s="513"/>
      <c r="F5" s="513"/>
      <c r="G5" s="513"/>
      <c r="H5" s="513"/>
      <c r="I5" s="514"/>
      <c r="J5" s="190"/>
      <c r="L5" s="167"/>
      <c r="M5" s="167"/>
      <c r="N5" s="167"/>
      <c r="O5" s="167"/>
      <c r="P5" s="167"/>
      <c r="Q5" s="167"/>
      <c r="R5" s="167"/>
      <c r="S5" s="167"/>
      <c r="T5" s="35"/>
    </row>
    <row r="6" spans="1:21" ht="15" customHeight="1" x14ac:dyDescent="0.25">
      <c r="A6" s="471"/>
      <c r="B6" s="471"/>
      <c r="C6" s="314">
        <v>2007</v>
      </c>
      <c r="D6" s="314" t="s">
        <v>398</v>
      </c>
      <c r="E6" s="314" t="s">
        <v>399</v>
      </c>
      <c r="F6" s="314" t="s">
        <v>400</v>
      </c>
      <c r="G6" s="313" t="s">
        <v>401</v>
      </c>
      <c r="H6" s="314" t="s">
        <v>402</v>
      </c>
      <c r="I6" s="312" t="s">
        <v>403</v>
      </c>
      <c r="J6" s="34"/>
      <c r="K6" s="167"/>
      <c r="L6" s="167"/>
      <c r="M6" s="167"/>
      <c r="N6" s="167"/>
      <c r="O6" s="167"/>
      <c r="P6" s="167"/>
      <c r="Q6" s="167"/>
      <c r="R6" s="167"/>
      <c r="S6" s="35"/>
    </row>
    <row r="7" spans="1:21" x14ac:dyDescent="0.25">
      <c r="A7" s="414" t="s">
        <v>125</v>
      </c>
      <c r="B7" s="29" t="s">
        <v>53</v>
      </c>
      <c r="C7" s="112">
        <v>6.1991476172026347</v>
      </c>
      <c r="D7" s="185">
        <v>8.8369070825211171</v>
      </c>
      <c r="E7" s="168">
        <v>8.4762532981530345</v>
      </c>
      <c r="F7" s="185">
        <v>8.6460032626427399</v>
      </c>
      <c r="G7" s="168">
        <v>8.3150984682713336</v>
      </c>
      <c r="H7" s="185">
        <v>8.1527627302275203</v>
      </c>
      <c r="I7" s="159">
        <v>8.0742095636268623</v>
      </c>
      <c r="K7" s="167"/>
      <c r="L7" s="167"/>
      <c r="M7" s="167"/>
      <c r="N7" s="167"/>
      <c r="O7" s="167"/>
      <c r="P7" s="167"/>
      <c r="Q7" s="167"/>
      <c r="R7" s="167"/>
      <c r="S7" s="35"/>
    </row>
    <row r="8" spans="1:21" x14ac:dyDescent="0.25">
      <c r="A8" s="414"/>
      <c r="B8" s="29" t="s">
        <v>54</v>
      </c>
      <c r="C8" s="99">
        <v>4.8430193720774879</v>
      </c>
      <c r="D8" s="110">
        <v>7.7055662577309141</v>
      </c>
      <c r="E8" s="87">
        <v>7.5404133415183132</v>
      </c>
      <c r="F8" s="110">
        <v>7.6494179790668095</v>
      </c>
      <c r="G8" s="87">
        <v>6.6815144766146997</v>
      </c>
      <c r="H8" s="110">
        <v>6.834219429676172</v>
      </c>
      <c r="I8" s="32">
        <v>6.7006835467411197</v>
      </c>
      <c r="K8" s="167"/>
      <c r="L8" s="167"/>
      <c r="M8" s="167"/>
      <c r="N8" s="167"/>
      <c r="O8" s="167"/>
      <c r="P8" s="167"/>
      <c r="Q8" s="167"/>
      <c r="R8" s="167"/>
      <c r="S8" s="35"/>
    </row>
    <row r="9" spans="1:21" x14ac:dyDescent="0.25">
      <c r="A9" s="414"/>
      <c r="B9" s="29" t="s">
        <v>55</v>
      </c>
      <c r="C9" s="99">
        <v>4.8189453393914361</v>
      </c>
      <c r="D9" s="110">
        <v>7.6857490864799027</v>
      </c>
      <c r="E9" s="87">
        <v>7.1945046999276938</v>
      </c>
      <c r="F9" s="110">
        <v>7.7696526508226684</v>
      </c>
      <c r="G9" s="87">
        <v>6.3902107409925222</v>
      </c>
      <c r="H9" s="110">
        <v>6.3714778608395628</v>
      </c>
      <c r="I9" s="32">
        <v>6.0919411037428342</v>
      </c>
      <c r="K9" s="167"/>
      <c r="L9" s="167"/>
      <c r="M9" s="167"/>
      <c r="N9" s="167"/>
      <c r="O9" s="167"/>
      <c r="P9" s="167"/>
      <c r="Q9" s="167"/>
      <c r="R9" s="167"/>
      <c r="S9" s="35"/>
    </row>
    <row r="10" spans="1:21" x14ac:dyDescent="0.25">
      <c r="A10" s="414"/>
      <c r="B10" s="29" t="s">
        <v>56</v>
      </c>
      <c r="C10" s="99">
        <v>3.90625</v>
      </c>
      <c r="D10" s="110">
        <v>6.1264470169189673</v>
      </c>
      <c r="E10" s="87">
        <v>5.9992836676217767</v>
      </c>
      <c r="F10" s="110">
        <v>6.25</v>
      </c>
      <c r="G10" s="87">
        <v>5.3839662447257384</v>
      </c>
      <c r="H10" s="110">
        <v>5.6265984654731458</v>
      </c>
      <c r="I10" s="32">
        <v>5.5856465809072446</v>
      </c>
      <c r="K10" s="167"/>
      <c r="L10" s="167"/>
      <c r="M10" s="167"/>
      <c r="N10" s="167"/>
      <c r="O10" s="167"/>
      <c r="P10" s="167"/>
      <c r="Q10" s="167"/>
      <c r="R10" s="167"/>
      <c r="S10" s="35"/>
    </row>
    <row r="11" spans="1:21" x14ac:dyDescent="0.25">
      <c r="A11" s="414"/>
      <c r="B11" s="29" t="s">
        <v>57</v>
      </c>
      <c r="C11" s="99">
        <v>2.7169811320754715</v>
      </c>
      <c r="D11" s="110">
        <v>5.2493438320209975</v>
      </c>
      <c r="E11" s="87">
        <v>5.3106560222145092</v>
      </c>
      <c r="F11" s="110">
        <v>5.1729929459187103</v>
      </c>
      <c r="G11" s="87">
        <v>4.618473895582329</v>
      </c>
      <c r="H11" s="110">
        <v>3.9595619208087616</v>
      </c>
      <c r="I11" s="32">
        <v>4.0809555408095557</v>
      </c>
      <c r="K11" s="167"/>
      <c r="L11" s="167"/>
      <c r="M11" s="167"/>
      <c r="N11" s="167"/>
      <c r="O11" s="167"/>
      <c r="P11" s="167"/>
      <c r="Q11" s="167"/>
      <c r="R11" s="167"/>
      <c r="S11" s="35"/>
    </row>
    <row r="12" spans="1:21" x14ac:dyDescent="0.25">
      <c r="A12" s="414"/>
      <c r="B12" s="29" t="s">
        <v>58</v>
      </c>
      <c r="C12" s="99">
        <v>3.4744156664560961</v>
      </c>
      <c r="D12" s="110">
        <v>5.4885057471264371</v>
      </c>
      <c r="E12" s="87">
        <v>5.7584269662921352</v>
      </c>
      <c r="F12" s="110">
        <v>5.8775061796209833</v>
      </c>
      <c r="G12" s="87">
        <v>5.1800554016620497</v>
      </c>
      <c r="H12" s="110">
        <v>5.785123966942149</v>
      </c>
      <c r="I12" s="32">
        <v>5.6161395856052341</v>
      </c>
      <c r="K12" s="167"/>
      <c r="L12" s="167"/>
      <c r="M12" s="167"/>
      <c r="N12" s="167"/>
      <c r="O12" s="167"/>
      <c r="P12" s="167"/>
      <c r="Q12" s="167"/>
      <c r="R12" s="167"/>
      <c r="S12" s="35"/>
    </row>
    <row r="13" spans="1:21" x14ac:dyDescent="0.25">
      <c r="A13" s="414" t="s">
        <v>126</v>
      </c>
      <c r="B13" s="29" t="s">
        <v>59</v>
      </c>
      <c r="C13" s="99">
        <v>3.6245353159851299</v>
      </c>
      <c r="D13" s="110">
        <v>8</v>
      </c>
      <c r="E13" s="87">
        <v>7.1790151863782796</v>
      </c>
      <c r="F13" s="110">
        <v>7.6091655858192819</v>
      </c>
      <c r="G13" s="87">
        <v>6.3746747614917609</v>
      </c>
      <c r="H13" s="110">
        <v>6.4239828693790146</v>
      </c>
      <c r="I13" s="32">
        <v>6.6524520255863546</v>
      </c>
      <c r="K13" s="167"/>
      <c r="L13" s="167"/>
      <c r="M13" s="167"/>
      <c r="N13" s="167"/>
      <c r="O13" s="167"/>
      <c r="P13" s="167"/>
      <c r="Q13" s="167"/>
      <c r="R13" s="167"/>
      <c r="S13" s="35"/>
    </row>
    <row r="14" spans="1:21" x14ac:dyDescent="0.25">
      <c r="A14" s="414"/>
      <c r="B14" s="29" t="s">
        <v>60</v>
      </c>
      <c r="C14" s="99">
        <v>2.1085925144965736</v>
      </c>
      <c r="D14" s="110">
        <v>4.3266893534273221</v>
      </c>
      <c r="E14" s="87">
        <v>3.2738095238095242</v>
      </c>
      <c r="F14" s="110">
        <v>3.28884652049571</v>
      </c>
      <c r="G14" s="87">
        <v>3.5137701804368469</v>
      </c>
      <c r="H14" s="110">
        <v>3.0461684911946691</v>
      </c>
      <c r="I14" s="32">
        <v>3.1820308844174074</v>
      </c>
      <c r="K14" s="167"/>
      <c r="L14" s="167"/>
      <c r="M14" s="167"/>
      <c r="N14" s="167"/>
      <c r="O14" s="167"/>
      <c r="P14" s="167"/>
      <c r="Q14" s="167"/>
      <c r="R14" s="167"/>
      <c r="S14" s="35"/>
    </row>
    <row r="15" spans="1:21" x14ac:dyDescent="0.25">
      <c r="A15" s="414"/>
      <c r="B15" s="29" t="s">
        <v>61</v>
      </c>
      <c r="C15" s="99">
        <v>3.8913362701908953</v>
      </c>
      <c r="D15" s="110">
        <v>8.6318662572500848</v>
      </c>
      <c r="E15" s="87">
        <v>8.0154007700385019</v>
      </c>
      <c r="F15" s="110">
        <v>7.5065274151436032</v>
      </c>
      <c r="G15" s="87">
        <v>7.6048098797530068</v>
      </c>
      <c r="H15" s="110">
        <v>6.7550096961861668</v>
      </c>
      <c r="I15" s="32">
        <v>6.9479695431472077</v>
      </c>
      <c r="K15" s="167"/>
      <c r="L15" s="167"/>
      <c r="M15" s="167"/>
      <c r="N15" s="167"/>
      <c r="O15" s="167"/>
      <c r="P15" s="167"/>
      <c r="Q15" s="167"/>
      <c r="R15" s="167"/>
      <c r="S15" s="35"/>
    </row>
    <row r="16" spans="1:21" x14ac:dyDescent="0.25">
      <c r="A16" s="414"/>
      <c r="B16" s="29" t="s">
        <v>62</v>
      </c>
      <c r="C16" s="99">
        <v>3.4782608695652173</v>
      </c>
      <c r="D16" s="110">
        <v>5.6861258529188783</v>
      </c>
      <c r="E16" s="87">
        <v>5.0867052023121389</v>
      </c>
      <c r="F16" s="110">
        <v>5.5409958816922504</v>
      </c>
      <c r="G16" s="87">
        <v>5.1603391079985252</v>
      </c>
      <c r="H16" s="110">
        <v>5.9690493736182759</v>
      </c>
      <c r="I16" s="32">
        <v>4.7427946005107628</v>
      </c>
      <c r="K16" s="167"/>
      <c r="L16" s="167"/>
      <c r="M16" s="167"/>
      <c r="N16" s="167"/>
      <c r="O16" s="167"/>
      <c r="P16" s="167"/>
      <c r="Q16" s="167"/>
      <c r="R16" s="167"/>
      <c r="S16" s="35"/>
    </row>
    <row r="17" spans="1:19" x14ac:dyDescent="0.25">
      <c r="A17" s="414"/>
      <c r="B17" s="29" t="s">
        <v>63</v>
      </c>
      <c r="C17" s="99">
        <v>6.0534591194968552</v>
      </c>
      <c r="D17" s="110">
        <v>9.6965469131496338</v>
      </c>
      <c r="E17" s="87">
        <v>8.6987022097509659</v>
      </c>
      <c r="F17" s="110">
        <v>7.9625292740046847</v>
      </c>
      <c r="G17" s="87">
        <v>7.6268412438625202</v>
      </c>
      <c r="H17" s="110">
        <v>7.6517150395778364</v>
      </c>
      <c r="I17" s="32">
        <v>6.7933032839665159</v>
      </c>
      <c r="K17" s="167"/>
      <c r="L17" s="167"/>
      <c r="M17" s="167"/>
      <c r="N17" s="167"/>
      <c r="O17" s="167"/>
      <c r="P17" s="167"/>
      <c r="Q17" s="167"/>
      <c r="R17" s="167"/>
      <c r="S17" s="35"/>
    </row>
    <row r="18" spans="1:19" x14ac:dyDescent="0.25">
      <c r="A18" s="414"/>
      <c r="B18" s="29" t="s">
        <v>64</v>
      </c>
      <c r="C18" s="99">
        <v>3.5838725734196117</v>
      </c>
      <c r="D18" s="110">
        <v>5.9844677935130193</v>
      </c>
      <c r="E18" s="87">
        <v>6.255792400370713</v>
      </c>
      <c r="F18" s="110">
        <v>6.3527321190581967</v>
      </c>
      <c r="G18" s="87">
        <v>6.9902048085485307</v>
      </c>
      <c r="H18" s="110">
        <v>5.6003584229390686</v>
      </c>
      <c r="I18" s="32">
        <v>5.8875219683655535</v>
      </c>
      <c r="K18" s="167"/>
      <c r="L18" s="167"/>
      <c r="M18" s="167"/>
      <c r="N18" s="167"/>
      <c r="O18" s="167"/>
      <c r="P18" s="167"/>
      <c r="Q18" s="167"/>
      <c r="R18" s="167"/>
      <c r="S18" s="35"/>
    </row>
    <row r="19" spans="1:19" x14ac:dyDescent="0.25">
      <c r="A19" s="414"/>
      <c r="B19" s="29" t="s">
        <v>65</v>
      </c>
      <c r="C19" s="99">
        <v>0</v>
      </c>
      <c r="D19" s="110">
        <v>3.7037037037037033</v>
      </c>
      <c r="E19" s="87">
        <v>11.538461538461538</v>
      </c>
      <c r="F19" s="110">
        <v>16.666666666666664</v>
      </c>
      <c r="G19" s="87">
        <v>17.391304347826086</v>
      </c>
      <c r="H19" s="110">
        <v>26.086956521739129</v>
      </c>
      <c r="I19" s="32">
        <v>36.84210526315789</v>
      </c>
      <c r="K19" s="167"/>
      <c r="L19" s="167"/>
      <c r="M19" s="167"/>
      <c r="N19" s="167"/>
      <c r="O19" s="167"/>
      <c r="P19" s="167"/>
      <c r="Q19" s="167"/>
      <c r="R19" s="167"/>
      <c r="S19" s="35"/>
    </row>
    <row r="20" spans="1:19" x14ac:dyDescent="0.25">
      <c r="A20" s="415" t="s">
        <v>127</v>
      </c>
      <c r="B20" s="29" t="s">
        <v>66</v>
      </c>
      <c r="C20" s="99">
        <v>3.4079244508314517</v>
      </c>
      <c r="D20" s="110">
        <v>5.4308881765038661</v>
      </c>
      <c r="E20" s="87">
        <v>4.9826187717265356</v>
      </c>
      <c r="F20" s="110">
        <v>5.1411109113787523</v>
      </c>
      <c r="G20" s="87">
        <v>4.5848375451263541</v>
      </c>
      <c r="H20" s="110">
        <v>4.6995515695067258</v>
      </c>
      <c r="I20" s="32">
        <v>4.5770258236865535</v>
      </c>
      <c r="K20" s="167"/>
      <c r="L20" s="167"/>
      <c r="M20" s="167"/>
      <c r="N20" s="167"/>
      <c r="O20" s="167"/>
      <c r="P20" s="167"/>
      <c r="Q20" s="167"/>
      <c r="R20" s="167"/>
      <c r="S20" s="35"/>
    </row>
    <row r="21" spans="1:19" x14ac:dyDescent="0.25">
      <c r="A21" s="415"/>
      <c r="B21" s="29" t="s">
        <v>67</v>
      </c>
      <c r="C21" s="99">
        <v>2.1665538253215977</v>
      </c>
      <c r="D21" s="110">
        <v>3.7070254110612857</v>
      </c>
      <c r="E21" s="87">
        <v>4.4879518072289155</v>
      </c>
      <c r="F21" s="110">
        <v>4.2352941176470589</v>
      </c>
      <c r="G21" s="87">
        <v>3.2973446162824627</v>
      </c>
      <c r="H21" s="110">
        <v>3.3584250144759702</v>
      </c>
      <c r="I21" s="32">
        <v>3.3623188405797104</v>
      </c>
      <c r="K21" s="167"/>
      <c r="L21" s="167"/>
      <c r="M21" s="167"/>
      <c r="N21" s="167"/>
      <c r="O21" s="167"/>
      <c r="P21" s="167"/>
      <c r="Q21" s="167"/>
      <c r="R21" s="167"/>
      <c r="S21" s="35"/>
    </row>
    <row r="22" spans="1:19" x14ac:dyDescent="0.25">
      <c r="A22" s="415"/>
      <c r="B22" s="29" t="s">
        <v>68</v>
      </c>
      <c r="C22" s="99">
        <v>1.3710747456877488</v>
      </c>
      <c r="D22" s="110">
        <v>2.1132713440405748</v>
      </c>
      <c r="E22" s="87">
        <v>2.0321761219305672</v>
      </c>
      <c r="F22" s="110">
        <v>2.2584692597239648</v>
      </c>
      <c r="G22" s="87">
        <v>1.928721174004193</v>
      </c>
      <c r="H22" s="110">
        <v>2.3343059608170069</v>
      </c>
      <c r="I22" s="32">
        <v>2.5533696107157806</v>
      </c>
      <c r="K22" s="167"/>
      <c r="L22" s="167"/>
      <c r="M22" s="167"/>
      <c r="N22" s="167"/>
      <c r="O22" s="167"/>
      <c r="P22" s="167"/>
      <c r="Q22" s="167"/>
      <c r="R22" s="167"/>
      <c r="S22" s="35"/>
    </row>
    <row r="23" spans="1:19" x14ac:dyDescent="0.25">
      <c r="A23" s="415"/>
      <c r="B23" s="29" t="s">
        <v>69</v>
      </c>
      <c r="C23" s="99">
        <v>2.5265127885215222</v>
      </c>
      <c r="D23" s="110">
        <v>4.7437774524158129</v>
      </c>
      <c r="E23" s="87">
        <v>4.7125074096028454</v>
      </c>
      <c r="F23" s="110">
        <v>4.3591979075850045</v>
      </c>
      <c r="G23" s="87">
        <v>4.3329532497149374</v>
      </c>
      <c r="H23" s="110">
        <v>4.7223812249570694</v>
      </c>
      <c r="I23" s="32">
        <v>4.3599776411403015</v>
      </c>
      <c r="K23" s="167"/>
      <c r="L23" s="167"/>
      <c r="M23" s="167"/>
      <c r="N23" s="167"/>
      <c r="O23" s="167"/>
      <c r="P23" s="167"/>
      <c r="Q23" s="167"/>
      <c r="R23" s="167"/>
      <c r="S23" s="35"/>
    </row>
    <row r="24" spans="1:19" x14ac:dyDescent="0.25">
      <c r="A24" s="415"/>
      <c r="B24" s="29" t="s">
        <v>70</v>
      </c>
      <c r="C24" s="99">
        <v>2.5531914893617018</v>
      </c>
      <c r="D24" s="110">
        <v>3.8435140700068633</v>
      </c>
      <c r="E24" s="87">
        <v>3.755868544600939</v>
      </c>
      <c r="F24" s="110">
        <v>3.4670292318150921</v>
      </c>
      <c r="G24" s="87">
        <v>3.3152909336941816</v>
      </c>
      <c r="H24" s="110">
        <v>3.3944331296673456</v>
      </c>
      <c r="I24" s="32">
        <v>2.7278775781769795</v>
      </c>
      <c r="K24" s="167"/>
      <c r="L24" s="167"/>
      <c r="M24" s="167"/>
      <c r="N24" s="167"/>
      <c r="O24" s="167"/>
      <c r="P24" s="167"/>
      <c r="Q24" s="167"/>
      <c r="R24" s="167"/>
      <c r="S24" s="35"/>
    </row>
    <row r="25" spans="1:19" x14ac:dyDescent="0.25">
      <c r="A25" s="415"/>
      <c r="B25" s="29" t="s">
        <v>71</v>
      </c>
      <c r="C25" s="99">
        <v>1.2987012987012987</v>
      </c>
      <c r="D25" s="110">
        <v>2.1582733812949639</v>
      </c>
      <c r="E25" s="87">
        <v>2.3178807947019866</v>
      </c>
      <c r="F25" s="110">
        <v>2.5398191993112351</v>
      </c>
      <c r="G25" s="87">
        <v>1.6766981943250214</v>
      </c>
      <c r="H25" s="110">
        <v>2.2668947818648419</v>
      </c>
      <c r="I25" s="32">
        <v>2.1303792074989345</v>
      </c>
      <c r="K25" s="167"/>
      <c r="L25" s="167"/>
      <c r="M25" s="167"/>
      <c r="N25" s="167"/>
      <c r="O25" s="167"/>
      <c r="P25" s="167"/>
      <c r="Q25" s="167"/>
      <c r="R25" s="167"/>
      <c r="S25" s="35"/>
    </row>
    <row r="26" spans="1:19" x14ac:dyDescent="0.25">
      <c r="A26" s="415"/>
      <c r="B26" s="29" t="s">
        <v>72</v>
      </c>
      <c r="C26" s="99">
        <v>1.5920398009950247</v>
      </c>
      <c r="D26" s="110">
        <v>2.7052238805970146</v>
      </c>
      <c r="E26" s="87">
        <v>2.8195488721804511</v>
      </c>
      <c r="F26" s="110">
        <v>3.5071090047393367</v>
      </c>
      <c r="G26" s="87">
        <v>3.1686859273066172</v>
      </c>
      <c r="H26" s="110">
        <v>3.2906764168190126</v>
      </c>
      <c r="I26" s="32">
        <v>3.5348837209302326</v>
      </c>
      <c r="K26" s="167"/>
      <c r="L26" s="167"/>
      <c r="M26" s="167"/>
      <c r="N26" s="167"/>
      <c r="O26" s="167"/>
      <c r="P26" s="167"/>
      <c r="Q26" s="167"/>
      <c r="R26" s="167"/>
      <c r="S26" s="35"/>
    </row>
    <row r="27" spans="1:19" x14ac:dyDescent="0.25">
      <c r="A27" s="414" t="s">
        <v>128</v>
      </c>
      <c r="B27" s="29" t="s">
        <v>73</v>
      </c>
      <c r="C27" s="99">
        <v>3.6053970360539709</v>
      </c>
      <c r="D27" s="110">
        <v>6.5903154510749449</v>
      </c>
      <c r="E27" s="87">
        <v>6.3860667634252533</v>
      </c>
      <c r="F27" s="110">
        <v>6.5287530840766745</v>
      </c>
      <c r="G27" s="87">
        <v>5.4188132035871011</v>
      </c>
      <c r="H27" s="110">
        <v>5.577841451766953</v>
      </c>
      <c r="I27" s="32">
        <v>5.73346116970278</v>
      </c>
      <c r="K27" s="167"/>
      <c r="L27" s="167"/>
      <c r="M27" s="167"/>
      <c r="N27" s="167"/>
      <c r="O27" s="167"/>
      <c r="P27" s="167"/>
      <c r="Q27" s="167"/>
      <c r="R27" s="167"/>
      <c r="S27" s="35"/>
    </row>
    <row r="28" spans="1:19" x14ac:dyDescent="0.25">
      <c r="A28" s="414"/>
      <c r="B28" s="29" t="s">
        <v>74</v>
      </c>
      <c r="C28" s="99">
        <v>1.3240418118466899</v>
      </c>
      <c r="D28" s="110">
        <v>2.9323758228605628</v>
      </c>
      <c r="E28" s="87">
        <v>3.6835748792270531</v>
      </c>
      <c r="F28" s="110">
        <v>3.4596375617792421</v>
      </c>
      <c r="G28" s="87">
        <v>3.4675615212527968</v>
      </c>
      <c r="H28" s="110">
        <v>2.8100183262064751</v>
      </c>
      <c r="I28" s="32">
        <v>4.1993281075027999</v>
      </c>
      <c r="K28" s="167"/>
      <c r="L28" s="167"/>
      <c r="M28" s="167"/>
      <c r="N28" s="167"/>
      <c r="O28" s="167"/>
      <c r="P28" s="167"/>
      <c r="Q28" s="167"/>
      <c r="R28" s="167"/>
      <c r="S28" s="35"/>
    </row>
    <row r="29" spans="1:19" x14ac:dyDescent="0.25">
      <c r="A29" s="414"/>
      <c r="B29" s="29" t="s">
        <v>75</v>
      </c>
      <c r="C29" s="99">
        <v>2.6753864447086801</v>
      </c>
      <c r="D29" s="110">
        <v>6.9361277445109781</v>
      </c>
      <c r="E29" s="87">
        <v>6.0931899641577063</v>
      </c>
      <c r="F29" s="110">
        <v>5.2579852579852577</v>
      </c>
      <c r="G29" s="87">
        <v>4.8115079365079367</v>
      </c>
      <c r="H29" s="110">
        <v>4.5876037091264035</v>
      </c>
      <c r="I29" s="32">
        <v>4.5031815956926087</v>
      </c>
      <c r="K29" s="167"/>
      <c r="L29" s="167"/>
      <c r="M29" s="167"/>
      <c r="N29" s="167"/>
      <c r="O29" s="167"/>
      <c r="P29" s="167"/>
      <c r="Q29" s="167"/>
      <c r="R29" s="167"/>
      <c r="S29" s="35"/>
    </row>
    <row r="30" spans="1:19" x14ac:dyDescent="0.25">
      <c r="A30" s="414"/>
      <c r="B30" s="29" t="s">
        <v>76</v>
      </c>
      <c r="C30" s="99">
        <v>1.5689512799339389</v>
      </c>
      <c r="D30" s="110">
        <v>2.7818448023426061</v>
      </c>
      <c r="E30" s="87">
        <v>3.6594473487677375</v>
      </c>
      <c r="F30" s="110">
        <v>3.8179148311306901</v>
      </c>
      <c r="G30" s="87">
        <v>4.2415528396836804</v>
      </c>
      <c r="H30" s="110">
        <v>3.9464411557434813</v>
      </c>
      <c r="I30" s="32">
        <v>3.8571428571428568</v>
      </c>
      <c r="K30" s="167"/>
      <c r="L30" s="167"/>
      <c r="M30" s="167"/>
      <c r="N30" s="167"/>
      <c r="O30" s="167"/>
      <c r="P30" s="167"/>
      <c r="Q30" s="167"/>
      <c r="R30" s="167"/>
      <c r="S30" s="35"/>
    </row>
    <row r="31" spans="1:19" x14ac:dyDescent="0.25">
      <c r="A31" s="414"/>
      <c r="B31" s="29" t="s">
        <v>77</v>
      </c>
      <c r="C31" s="99">
        <v>3.564356435643564</v>
      </c>
      <c r="D31" s="110">
        <v>4.918032786885246</v>
      </c>
      <c r="E31" s="87">
        <v>4.066543438077634</v>
      </c>
      <c r="F31" s="110">
        <v>4.868913857677903</v>
      </c>
      <c r="G31" s="87">
        <v>6.1482820976491857</v>
      </c>
      <c r="H31" s="110">
        <v>5.3113553113553111</v>
      </c>
      <c r="I31" s="32">
        <v>6.2157221206581355</v>
      </c>
      <c r="K31" s="167"/>
      <c r="L31" s="167"/>
      <c r="M31" s="167"/>
      <c r="N31" s="167"/>
      <c r="O31" s="167"/>
      <c r="P31" s="167"/>
      <c r="Q31" s="167"/>
      <c r="R31" s="167"/>
      <c r="S31" s="35"/>
    </row>
    <row r="32" spans="1:19" x14ac:dyDescent="0.25">
      <c r="A32" s="414"/>
      <c r="B32" s="29" t="s">
        <v>78</v>
      </c>
      <c r="C32" s="99">
        <v>3.0303030303030303</v>
      </c>
      <c r="D32" s="110">
        <v>3.3333333333333335</v>
      </c>
      <c r="E32" s="87">
        <v>4.0983606557377046</v>
      </c>
      <c r="F32" s="110">
        <v>7.4380165289256199</v>
      </c>
      <c r="G32" s="87">
        <v>5.2173913043478262</v>
      </c>
      <c r="H32" s="110">
        <v>7.5471698113207548</v>
      </c>
      <c r="I32" s="32">
        <v>9.2436974789915975</v>
      </c>
      <c r="K32" s="167"/>
      <c r="L32" s="167"/>
      <c r="M32" s="167"/>
      <c r="N32" s="167"/>
      <c r="O32" s="167"/>
      <c r="P32" s="167"/>
      <c r="Q32" s="167"/>
      <c r="R32" s="167"/>
      <c r="S32" s="35"/>
    </row>
    <row r="33" spans="1:19" x14ac:dyDescent="0.25">
      <c r="A33" s="414"/>
      <c r="B33" s="29" t="s">
        <v>79</v>
      </c>
      <c r="C33" s="99">
        <v>3.2367972742759794</v>
      </c>
      <c r="D33" s="110">
        <v>5.50935550935551</v>
      </c>
      <c r="E33" s="87">
        <v>4.5236828100053224</v>
      </c>
      <c r="F33" s="110">
        <v>4.21875</v>
      </c>
      <c r="G33" s="87">
        <v>3.9419087136929458</v>
      </c>
      <c r="H33" s="110">
        <v>3.9836567926455571</v>
      </c>
      <c r="I33" s="32">
        <v>3.6503856041131106</v>
      </c>
      <c r="K33" s="167"/>
      <c r="L33" s="167"/>
      <c r="M33" s="167"/>
      <c r="N33" s="167"/>
      <c r="O33" s="167"/>
      <c r="P33" s="167"/>
      <c r="Q33" s="167"/>
      <c r="R33" s="167"/>
      <c r="S33" s="35"/>
    </row>
    <row r="34" spans="1:19" x14ac:dyDescent="0.25">
      <c r="A34" s="414"/>
      <c r="B34" s="29" t="s">
        <v>80</v>
      </c>
      <c r="C34" s="99">
        <v>2.8458844133099825</v>
      </c>
      <c r="D34" s="110">
        <v>6.5870910698496905</v>
      </c>
      <c r="E34" s="87">
        <v>4.7619047619047619</v>
      </c>
      <c r="F34" s="110">
        <v>3.9534883720930232</v>
      </c>
      <c r="G34" s="87">
        <v>4.646622413119875</v>
      </c>
      <c r="H34" s="110">
        <v>6.8021892103205621</v>
      </c>
      <c r="I34" s="32">
        <v>7.0742022299115721</v>
      </c>
      <c r="K34" s="167"/>
      <c r="L34" s="167"/>
      <c r="M34" s="167"/>
      <c r="N34" s="167"/>
      <c r="O34" s="167"/>
      <c r="P34" s="167"/>
      <c r="Q34" s="167"/>
      <c r="R34" s="167"/>
      <c r="S34" s="35"/>
    </row>
    <row r="35" spans="1:19" x14ac:dyDescent="0.25">
      <c r="A35" s="414"/>
      <c r="B35" s="29" t="s">
        <v>81</v>
      </c>
      <c r="C35" s="99">
        <v>1.171875</v>
      </c>
      <c r="D35" s="110">
        <v>3.0188679245283021</v>
      </c>
      <c r="E35" s="87">
        <v>2.9850746268656714</v>
      </c>
      <c r="F35" s="110">
        <v>2.9520295202952029</v>
      </c>
      <c r="G35" s="87">
        <v>4.7445255474452548</v>
      </c>
      <c r="H35" s="110">
        <v>4.395604395604396</v>
      </c>
      <c r="I35" s="32">
        <v>3.2490974729241873</v>
      </c>
      <c r="K35" s="167"/>
      <c r="L35" s="167"/>
      <c r="M35" s="167"/>
      <c r="N35" s="167"/>
      <c r="O35" s="167"/>
      <c r="P35" s="167"/>
      <c r="Q35" s="167"/>
      <c r="R35" s="167"/>
      <c r="S35" s="35"/>
    </row>
    <row r="36" spans="1:19" x14ac:dyDescent="0.25">
      <c r="A36" s="414" t="s">
        <v>129</v>
      </c>
      <c r="B36" s="29" t="s">
        <v>82</v>
      </c>
      <c r="C36" s="99">
        <v>2.5105966742745354</v>
      </c>
      <c r="D36" s="110">
        <v>5.644034646549315</v>
      </c>
      <c r="E36" s="87">
        <v>6.3207286778912506</v>
      </c>
      <c r="F36" s="110">
        <v>6.2111801242236027</v>
      </c>
      <c r="G36" s="87">
        <v>6.0786974219810039</v>
      </c>
      <c r="H36" s="110">
        <v>6.3858695652173916</v>
      </c>
      <c r="I36" s="32">
        <v>6.0026917900403776</v>
      </c>
      <c r="K36" s="167"/>
      <c r="L36" s="167"/>
      <c r="M36" s="167"/>
      <c r="N36" s="167"/>
      <c r="O36" s="167"/>
      <c r="P36" s="167"/>
      <c r="Q36" s="167"/>
      <c r="R36" s="167"/>
      <c r="S36" s="35"/>
    </row>
    <row r="37" spans="1:19" x14ac:dyDescent="0.25">
      <c r="A37" s="414"/>
      <c r="B37" s="29" t="s">
        <v>83</v>
      </c>
      <c r="C37" s="99">
        <v>1.7103762827822122</v>
      </c>
      <c r="D37" s="110">
        <v>4.0904198062432719</v>
      </c>
      <c r="E37" s="87">
        <v>4.1484716157205241</v>
      </c>
      <c r="F37" s="110">
        <v>4.9833887043189371</v>
      </c>
      <c r="G37" s="87">
        <v>4.4324324324324325</v>
      </c>
      <c r="H37" s="110">
        <v>4.2780748663101598</v>
      </c>
      <c r="I37" s="32">
        <v>4.0685224839400433</v>
      </c>
      <c r="K37" s="167"/>
      <c r="L37" s="167"/>
      <c r="M37" s="167"/>
      <c r="N37" s="167"/>
      <c r="O37" s="167"/>
      <c r="P37" s="167"/>
      <c r="Q37" s="167"/>
      <c r="R37" s="167"/>
      <c r="S37" s="35"/>
    </row>
    <row r="38" spans="1:19" x14ac:dyDescent="0.25">
      <c r="A38" s="414"/>
      <c r="B38" s="29" t="s">
        <v>84</v>
      </c>
      <c r="C38" s="99">
        <v>1.493975903614458</v>
      </c>
      <c r="D38" s="110">
        <v>3.1569173630454963</v>
      </c>
      <c r="E38" s="87">
        <v>3.5304906006419072</v>
      </c>
      <c r="F38" s="110">
        <v>4.2495479204339963</v>
      </c>
      <c r="G38" s="87">
        <v>3.4747292418772564</v>
      </c>
      <c r="H38" s="110">
        <v>3.6489607390300232</v>
      </c>
      <c r="I38" s="32">
        <v>4.030452306314376</v>
      </c>
      <c r="K38" s="167"/>
      <c r="L38" s="167"/>
      <c r="M38" s="167"/>
      <c r="N38" s="167"/>
      <c r="O38" s="167"/>
      <c r="P38" s="167"/>
      <c r="Q38" s="167"/>
      <c r="R38" s="167"/>
      <c r="S38" s="35"/>
    </row>
    <row r="39" spans="1:19" x14ac:dyDescent="0.25">
      <c r="A39" s="414"/>
      <c r="B39" s="29" t="s">
        <v>85</v>
      </c>
      <c r="C39" s="99">
        <v>3.5333707234997194</v>
      </c>
      <c r="D39" s="110">
        <v>8.8357588357588366</v>
      </c>
      <c r="E39" s="87">
        <v>9.1804979253112045</v>
      </c>
      <c r="F39" s="110">
        <v>7.6109936575052854</v>
      </c>
      <c r="G39" s="87">
        <v>6.0094886663152343</v>
      </c>
      <c r="H39" s="110">
        <v>6.8838675775091964</v>
      </c>
      <c r="I39" s="32">
        <v>5.7291666666666661</v>
      </c>
      <c r="K39" s="167"/>
      <c r="L39" s="167"/>
      <c r="M39" s="167"/>
      <c r="N39" s="167"/>
      <c r="O39" s="167"/>
      <c r="P39" s="167"/>
      <c r="Q39" s="167"/>
      <c r="R39" s="167"/>
      <c r="S39" s="35"/>
    </row>
    <row r="40" spans="1:19" x14ac:dyDescent="0.25">
      <c r="A40" s="414"/>
      <c r="B40" s="29" t="s">
        <v>86</v>
      </c>
      <c r="C40" s="99">
        <v>1.650485436893204</v>
      </c>
      <c r="D40" s="110">
        <v>6.8201948627103635</v>
      </c>
      <c r="E40" s="87">
        <v>7.9393398751115081</v>
      </c>
      <c r="F40" s="110">
        <v>8.626760563380282</v>
      </c>
      <c r="G40" s="87">
        <v>7.4955908289241622</v>
      </c>
      <c r="H40" s="110">
        <v>7.4139452780229469</v>
      </c>
      <c r="I40" s="32">
        <v>7.1866783523225246</v>
      </c>
      <c r="K40" s="167"/>
      <c r="L40" s="167"/>
      <c r="M40" s="167"/>
      <c r="N40" s="167"/>
      <c r="O40" s="167"/>
      <c r="P40" s="167"/>
      <c r="Q40" s="167"/>
      <c r="R40" s="167"/>
      <c r="S40" s="35"/>
    </row>
    <row r="41" spans="1:19" x14ac:dyDescent="0.25">
      <c r="A41" s="414"/>
      <c r="B41" s="29" t="s">
        <v>87</v>
      </c>
      <c r="C41" s="99">
        <v>2.4242424242424243</v>
      </c>
      <c r="D41" s="110">
        <v>3.5681610247026532</v>
      </c>
      <c r="E41" s="87">
        <v>4.296160877513711</v>
      </c>
      <c r="F41" s="110">
        <v>3.1934306569343067</v>
      </c>
      <c r="G41" s="87">
        <v>3.2727272727272729</v>
      </c>
      <c r="H41" s="110">
        <v>3.669724770642202</v>
      </c>
      <c r="I41" s="32">
        <v>4.284412032816773</v>
      </c>
      <c r="K41" s="167"/>
      <c r="L41" s="167"/>
      <c r="M41" s="167"/>
      <c r="N41" s="167"/>
      <c r="O41" s="167"/>
      <c r="P41" s="167"/>
      <c r="Q41" s="167"/>
      <c r="R41" s="167"/>
      <c r="S41" s="35"/>
    </row>
    <row r="42" spans="1:19" x14ac:dyDescent="0.25">
      <c r="A42" s="414"/>
      <c r="B42" s="29" t="s">
        <v>88</v>
      </c>
      <c r="C42" s="99">
        <v>4.8780487804878048</v>
      </c>
      <c r="D42" s="110">
        <v>5.8394160583941606</v>
      </c>
      <c r="E42" s="87">
        <v>4.7619047619047619</v>
      </c>
      <c r="F42" s="110">
        <v>5.836575875486381</v>
      </c>
      <c r="G42" s="87">
        <v>5.7251908396946565</v>
      </c>
      <c r="H42" s="110">
        <v>4.8507462686567164</v>
      </c>
      <c r="I42" s="32">
        <v>5.6390977443609023</v>
      </c>
      <c r="K42" s="167"/>
      <c r="L42" s="167"/>
      <c r="M42" s="167"/>
      <c r="N42" s="167"/>
      <c r="O42" s="167"/>
      <c r="P42" s="167"/>
      <c r="Q42" s="167"/>
      <c r="R42" s="167"/>
      <c r="S42" s="35"/>
    </row>
    <row r="43" spans="1:19" x14ac:dyDescent="0.25">
      <c r="A43" s="414" t="s">
        <v>130</v>
      </c>
      <c r="B43" s="29" t="s">
        <v>89</v>
      </c>
      <c r="C43" s="99">
        <v>7.7599586135540601</v>
      </c>
      <c r="D43" s="110">
        <v>7.8730420445177254</v>
      </c>
      <c r="E43" s="87">
        <v>8.2230244685118326</v>
      </c>
      <c r="F43" s="110">
        <v>8.7573554863274499</v>
      </c>
      <c r="G43" s="87">
        <v>7.8218169063486496</v>
      </c>
      <c r="H43" s="110">
        <v>7.6670317634173051</v>
      </c>
      <c r="I43" s="32">
        <v>7.2092159048680786</v>
      </c>
      <c r="K43" s="167"/>
      <c r="L43" s="167"/>
      <c r="M43" s="167"/>
      <c r="N43" s="167"/>
      <c r="O43" s="167"/>
      <c r="P43" s="167"/>
      <c r="Q43" s="167"/>
      <c r="R43" s="167"/>
      <c r="S43" s="35"/>
    </row>
    <row r="44" spans="1:19" x14ac:dyDescent="0.25">
      <c r="A44" s="414"/>
      <c r="B44" s="29" t="s">
        <v>90</v>
      </c>
      <c r="C44" s="99">
        <v>5.5759803921568629</v>
      </c>
      <c r="D44" s="110">
        <v>7.6999750809867926</v>
      </c>
      <c r="E44" s="87">
        <v>7.6809815950920246</v>
      </c>
      <c r="F44" s="110">
        <v>8.069692801467216</v>
      </c>
      <c r="G44" s="87">
        <v>6.6360505166475319</v>
      </c>
      <c r="H44" s="110">
        <v>6.3557384545038866</v>
      </c>
      <c r="I44" s="32">
        <v>6.0243734191768219</v>
      </c>
      <c r="K44" s="167"/>
      <c r="L44" s="167"/>
      <c r="M44" s="167"/>
      <c r="N44" s="167"/>
      <c r="O44" s="167"/>
      <c r="P44" s="167"/>
      <c r="Q44" s="167"/>
      <c r="R44" s="167"/>
      <c r="S44" s="35"/>
    </row>
    <row r="45" spans="1:19" x14ac:dyDescent="0.25">
      <c r="A45" s="414"/>
      <c r="B45" s="29" t="s">
        <v>91</v>
      </c>
      <c r="C45" s="99">
        <v>4.8530721282279607</v>
      </c>
      <c r="D45" s="110">
        <v>6.7911040508339946</v>
      </c>
      <c r="E45" s="87">
        <v>7.9062375844259041</v>
      </c>
      <c r="F45" s="110">
        <v>8.9988751406074243</v>
      </c>
      <c r="G45" s="87">
        <v>7.6837001118985446</v>
      </c>
      <c r="H45" s="110">
        <v>7.0866141732283463</v>
      </c>
      <c r="I45" s="32">
        <v>6.7979197622585437</v>
      </c>
      <c r="K45" s="167"/>
      <c r="L45" s="167"/>
      <c r="M45" s="167"/>
      <c r="N45" s="167"/>
      <c r="O45" s="167"/>
      <c r="P45" s="167"/>
      <c r="Q45" s="167"/>
      <c r="R45" s="167"/>
      <c r="S45" s="35"/>
    </row>
    <row r="46" spans="1:19" x14ac:dyDescent="0.25">
      <c r="A46" s="414"/>
      <c r="B46" s="29" t="s">
        <v>92</v>
      </c>
      <c r="C46" s="99">
        <v>3.4241245136186773</v>
      </c>
      <c r="D46" s="110">
        <v>5.5090655509065547</v>
      </c>
      <c r="E46" s="87">
        <v>5.6309362279511532</v>
      </c>
      <c r="F46" s="110">
        <v>5.4289544235924936</v>
      </c>
      <c r="G46" s="87">
        <v>4.1168658698539176</v>
      </c>
      <c r="H46" s="110">
        <v>4.3333333333333339</v>
      </c>
      <c r="I46" s="32">
        <v>4.1612483745123541</v>
      </c>
      <c r="K46" s="167"/>
      <c r="L46" s="167"/>
      <c r="M46" s="167"/>
      <c r="N46" s="167"/>
      <c r="O46" s="167"/>
      <c r="P46" s="167"/>
      <c r="Q46" s="167"/>
      <c r="R46" s="167"/>
      <c r="S46" s="35"/>
    </row>
    <row r="47" spans="1:19" x14ac:dyDescent="0.25">
      <c r="A47" s="414"/>
      <c r="B47" s="29" t="s">
        <v>93</v>
      </c>
      <c r="C47" s="99">
        <v>5.8193849746983259</v>
      </c>
      <c r="D47" s="110">
        <v>8.9087656529517005</v>
      </c>
      <c r="E47" s="87">
        <v>9.3202146690518788</v>
      </c>
      <c r="F47" s="110">
        <v>9.823418481056061</v>
      </c>
      <c r="G47" s="87">
        <v>8.2714557071317554</v>
      </c>
      <c r="H47" s="110">
        <v>7.7789327789327789</v>
      </c>
      <c r="I47" s="32">
        <v>6.973140495867769</v>
      </c>
      <c r="K47" s="167"/>
      <c r="L47" s="167"/>
      <c r="M47" s="167"/>
      <c r="N47" s="167"/>
      <c r="O47" s="167"/>
      <c r="P47" s="167"/>
      <c r="Q47" s="167"/>
      <c r="R47" s="167"/>
      <c r="S47" s="35"/>
    </row>
    <row r="48" spans="1:19" x14ac:dyDescent="0.25">
      <c r="A48" s="414"/>
      <c r="B48" s="29" t="s">
        <v>94</v>
      </c>
      <c r="C48" s="99">
        <v>4.8975409836065573</v>
      </c>
      <c r="D48" s="110">
        <v>7.3695731484859541</v>
      </c>
      <c r="E48" s="87">
        <v>7.3125805857432304</v>
      </c>
      <c r="F48" s="110">
        <v>7.7922077922077921</v>
      </c>
      <c r="G48" s="87">
        <v>6.1697574893009985</v>
      </c>
      <c r="H48" s="110">
        <v>6.4801699716713888</v>
      </c>
      <c r="I48" s="32">
        <v>6.0425083435798346</v>
      </c>
      <c r="K48" s="167"/>
      <c r="L48" s="167"/>
      <c r="M48" s="167"/>
      <c r="N48" s="167"/>
      <c r="O48" s="167"/>
      <c r="P48" s="167"/>
      <c r="Q48" s="167"/>
      <c r="R48" s="167"/>
      <c r="S48" s="35"/>
    </row>
    <row r="49" spans="1:19" x14ac:dyDescent="0.25">
      <c r="A49" s="414"/>
      <c r="B49" s="29" t="s">
        <v>95</v>
      </c>
      <c r="C49" s="99">
        <v>4.2487046632124352</v>
      </c>
      <c r="D49" s="110">
        <v>5.0311451844753234</v>
      </c>
      <c r="E49" s="87">
        <v>5.2580800771828269</v>
      </c>
      <c r="F49" s="110">
        <v>4.8479087452471479</v>
      </c>
      <c r="G49" s="87">
        <v>5.2857142857142856</v>
      </c>
      <c r="H49" s="110">
        <v>4.0991420400381315</v>
      </c>
      <c r="I49" s="32">
        <v>4.5261669024045261</v>
      </c>
      <c r="K49" s="167"/>
      <c r="L49" s="167"/>
      <c r="M49" s="167"/>
      <c r="N49" s="167"/>
      <c r="O49" s="167"/>
      <c r="P49" s="167"/>
      <c r="Q49" s="167"/>
      <c r="R49" s="167"/>
      <c r="S49" s="35"/>
    </row>
    <row r="50" spans="1:19" x14ac:dyDescent="0.25">
      <c r="A50" s="414"/>
      <c r="B50" s="29" t="s">
        <v>96</v>
      </c>
      <c r="C50" s="99">
        <v>3.8044731381139036</v>
      </c>
      <c r="D50" s="110">
        <v>7.1644367716875266</v>
      </c>
      <c r="E50" s="87">
        <v>7.2054735941843058</v>
      </c>
      <c r="F50" s="110">
        <v>8.2222222222222232</v>
      </c>
      <c r="G50" s="87">
        <v>7.0676387201296071</v>
      </c>
      <c r="H50" s="110">
        <v>6.6280033140016572</v>
      </c>
      <c r="I50" s="32">
        <v>5.513886073383337</v>
      </c>
      <c r="K50" s="167"/>
      <c r="L50" s="167"/>
      <c r="M50" s="167"/>
      <c r="N50" s="167"/>
      <c r="O50" s="167"/>
      <c r="P50" s="167"/>
      <c r="Q50" s="167"/>
      <c r="R50" s="167"/>
      <c r="S50" s="35"/>
    </row>
    <row r="51" spans="1:19" x14ac:dyDescent="0.25">
      <c r="A51" s="414"/>
      <c r="B51" s="29" t="s">
        <v>97</v>
      </c>
      <c r="C51" s="99">
        <v>5.8045554739162384</v>
      </c>
      <c r="D51" s="110">
        <v>8.1990189208128932</v>
      </c>
      <c r="E51" s="87">
        <v>8.2304526748971192</v>
      </c>
      <c r="F51" s="110">
        <v>7.4708704592186423</v>
      </c>
      <c r="G51" s="87">
        <v>7.3407202216066487</v>
      </c>
      <c r="H51" s="110">
        <v>6.6115702479338845</v>
      </c>
      <c r="I51" s="32">
        <v>5.9304703476482619</v>
      </c>
      <c r="K51" s="167"/>
      <c r="L51" s="167"/>
      <c r="M51" s="167"/>
      <c r="N51" s="167"/>
      <c r="O51" s="167"/>
      <c r="P51" s="167"/>
      <c r="Q51" s="167"/>
      <c r="R51" s="167"/>
      <c r="S51" s="35"/>
    </row>
    <row r="52" spans="1:19" x14ac:dyDescent="0.25">
      <c r="A52" s="414"/>
      <c r="B52" s="29" t="s">
        <v>98</v>
      </c>
      <c r="C52" s="99">
        <v>2.4266365688487586</v>
      </c>
      <c r="D52" s="110">
        <v>3.8604651162790695</v>
      </c>
      <c r="E52" s="87">
        <v>3.4013605442176873</v>
      </c>
      <c r="F52" s="110">
        <v>4.0088105726872252</v>
      </c>
      <c r="G52" s="87">
        <v>2.8997867803837956</v>
      </c>
      <c r="H52" s="110">
        <v>3.266864658464149</v>
      </c>
      <c r="I52" s="32">
        <v>3.0176026823134956</v>
      </c>
      <c r="K52" s="167"/>
      <c r="L52" s="167"/>
      <c r="M52" s="167"/>
      <c r="N52" s="167"/>
      <c r="O52" s="167"/>
      <c r="P52" s="167"/>
      <c r="Q52" s="167"/>
      <c r="R52" s="167"/>
      <c r="S52" s="35"/>
    </row>
    <row r="53" spans="1:19" x14ac:dyDescent="0.25">
      <c r="A53" s="414" t="s">
        <v>131</v>
      </c>
      <c r="B53" s="29" t="s">
        <v>99</v>
      </c>
      <c r="C53" s="99">
        <v>6.570033086497558</v>
      </c>
      <c r="D53" s="110">
        <v>10.650642353916288</v>
      </c>
      <c r="E53" s="87">
        <v>10.29176948758891</v>
      </c>
      <c r="F53" s="110">
        <v>10.890200102616726</v>
      </c>
      <c r="G53" s="87">
        <v>8.7772704211060368</v>
      </c>
      <c r="H53" s="110">
        <v>7.3970867637745403</v>
      </c>
      <c r="I53" s="32">
        <v>6.4552519428428168</v>
      </c>
      <c r="K53" s="167"/>
      <c r="L53" s="167"/>
      <c r="M53" s="167"/>
      <c r="N53" s="167"/>
      <c r="O53" s="167"/>
      <c r="P53" s="167"/>
      <c r="Q53" s="167"/>
      <c r="R53" s="167"/>
      <c r="S53" s="35"/>
    </row>
    <row r="54" spans="1:19" x14ac:dyDescent="0.25">
      <c r="A54" s="414"/>
      <c r="B54" s="29" t="s">
        <v>100</v>
      </c>
      <c r="C54" s="99">
        <v>6.8152315015144964</v>
      </c>
      <c r="D54" s="110">
        <v>10.824644549763034</v>
      </c>
      <c r="E54" s="87">
        <v>9.6522781774580331</v>
      </c>
      <c r="F54" s="110">
        <v>10.656187168707731</v>
      </c>
      <c r="G54" s="87">
        <v>9.5124633431085037</v>
      </c>
      <c r="H54" s="110">
        <v>8</v>
      </c>
      <c r="I54" s="32">
        <v>8.0915480266714717</v>
      </c>
      <c r="K54" s="167"/>
      <c r="L54" s="167"/>
      <c r="M54" s="167"/>
      <c r="N54" s="167"/>
      <c r="O54" s="167"/>
      <c r="P54" s="167"/>
      <c r="Q54" s="167"/>
      <c r="R54" s="167"/>
      <c r="S54" s="35"/>
    </row>
    <row r="55" spans="1:19" x14ac:dyDescent="0.25">
      <c r="A55" s="414"/>
      <c r="B55" s="29" t="s">
        <v>101</v>
      </c>
      <c r="C55" s="99">
        <v>5.3944954128440363</v>
      </c>
      <c r="D55" s="110">
        <v>9.3397745571658621</v>
      </c>
      <c r="E55" s="87">
        <v>9.07258064516129</v>
      </c>
      <c r="F55" s="110">
        <v>9.40625</v>
      </c>
      <c r="G55" s="87">
        <v>8.1982543640897756</v>
      </c>
      <c r="H55" s="110">
        <v>7.675775253300583</v>
      </c>
      <c r="I55" s="32">
        <v>7.1863580998781966</v>
      </c>
      <c r="K55" s="167"/>
      <c r="L55" s="167"/>
      <c r="M55" s="167"/>
      <c r="N55" s="167"/>
      <c r="O55" s="167"/>
      <c r="P55" s="167"/>
      <c r="Q55" s="167"/>
      <c r="R55" s="167"/>
      <c r="S55" s="35"/>
    </row>
    <row r="56" spans="1:19" x14ac:dyDescent="0.25">
      <c r="A56" s="414"/>
      <c r="B56" s="29" t="s">
        <v>102</v>
      </c>
      <c r="C56" s="99">
        <v>4.6127067014795475</v>
      </c>
      <c r="D56" s="110">
        <v>6.0254924681344146</v>
      </c>
      <c r="E56" s="87">
        <v>6.5318818040435458</v>
      </c>
      <c r="F56" s="110">
        <v>6.759735488611315</v>
      </c>
      <c r="G56" s="87">
        <v>6.7802889959244164</v>
      </c>
      <c r="H56" s="110">
        <v>6.3860667634252533</v>
      </c>
      <c r="I56" s="32">
        <v>5.6789224608664002</v>
      </c>
      <c r="K56" s="167"/>
      <c r="L56" s="167"/>
      <c r="M56" s="167"/>
      <c r="N56" s="167"/>
      <c r="O56" s="167"/>
      <c r="P56" s="167"/>
      <c r="Q56" s="167"/>
      <c r="R56" s="167"/>
      <c r="S56" s="35"/>
    </row>
    <row r="57" spans="1:19" x14ac:dyDescent="0.25">
      <c r="A57" s="414"/>
      <c r="B57" s="29" t="s">
        <v>103</v>
      </c>
      <c r="C57" s="99">
        <v>3.5126846947309729</v>
      </c>
      <c r="D57" s="110">
        <v>5.2088705518308407</v>
      </c>
      <c r="E57" s="87">
        <v>4.5583311872263712</v>
      </c>
      <c r="F57" s="110">
        <v>4.898060666335156</v>
      </c>
      <c r="G57" s="87">
        <v>3.726863431715858</v>
      </c>
      <c r="H57" s="110">
        <v>3.8566807663597906</v>
      </c>
      <c r="I57" s="32">
        <v>3.3617661816357254</v>
      </c>
      <c r="K57" s="167"/>
      <c r="L57" s="167"/>
      <c r="M57" s="167"/>
      <c r="N57" s="167"/>
      <c r="O57" s="167"/>
      <c r="P57" s="167"/>
      <c r="Q57" s="167"/>
      <c r="R57" s="167"/>
      <c r="S57" s="35"/>
    </row>
    <row r="58" spans="1:19" x14ac:dyDescent="0.25">
      <c r="A58" s="414" t="s">
        <v>132</v>
      </c>
      <c r="B58" s="29" t="s">
        <v>104</v>
      </c>
      <c r="C58" s="99">
        <v>5.2248677248677247</v>
      </c>
      <c r="D58" s="110">
        <v>7.8734253149370135</v>
      </c>
      <c r="E58" s="87">
        <v>7.6863474353014105</v>
      </c>
      <c r="F58" s="110">
        <v>8.1843291176043031</v>
      </c>
      <c r="G58" s="87">
        <v>6.8126170243410629</v>
      </c>
      <c r="H58" s="110">
        <v>6.7632850241545892</v>
      </c>
      <c r="I58" s="32">
        <v>6.1512174284493808</v>
      </c>
      <c r="K58" s="167"/>
      <c r="L58" s="167"/>
      <c r="M58" s="167"/>
      <c r="N58" s="167"/>
      <c r="O58" s="167"/>
      <c r="P58" s="167"/>
      <c r="Q58" s="167"/>
      <c r="R58" s="167"/>
      <c r="S58" s="35"/>
    </row>
    <row r="59" spans="1:19" x14ac:dyDescent="0.25">
      <c r="A59" s="414"/>
      <c r="B59" s="29" t="s">
        <v>105</v>
      </c>
      <c r="C59" s="99">
        <v>5.0698821594957524</v>
      </c>
      <c r="D59" s="110">
        <v>7.8573150156664262</v>
      </c>
      <c r="E59" s="87">
        <v>7.3870726229099066</v>
      </c>
      <c r="F59" s="110">
        <v>7.8275134755097255</v>
      </c>
      <c r="G59" s="87">
        <v>6.1639038057436375</v>
      </c>
      <c r="H59" s="110">
        <v>5.6956115779645193</v>
      </c>
      <c r="I59" s="32">
        <v>5.7189542483660132</v>
      </c>
      <c r="K59" s="167"/>
      <c r="L59" s="167"/>
      <c r="M59" s="167"/>
      <c r="N59" s="167"/>
      <c r="O59" s="167"/>
      <c r="P59" s="167"/>
      <c r="Q59" s="167"/>
      <c r="R59" s="167"/>
      <c r="S59" s="35"/>
    </row>
    <row r="60" spans="1:19" x14ac:dyDescent="0.25">
      <c r="A60" s="414"/>
      <c r="B60" s="29" t="s">
        <v>106</v>
      </c>
      <c r="C60" s="99">
        <v>4.4827586206896548</v>
      </c>
      <c r="D60" s="110">
        <v>4.6548956661316216</v>
      </c>
      <c r="E60" s="87">
        <v>4.234527687296417</v>
      </c>
      <c r="F60" s="110">
        <v>4.662379421221865</v>
      </c>
      <c r="G60" s="87">
        <v>3.0944625407166124</v>
      </c>
      <c r="H60" s="110">
        <v>3.5256410256410255</v>
      </c>
      <c r="I60" s="32">
        <v>3.697749196141479</v>
      </c>
      <c r="K60" s="167"/>
      <c r="L60" s="167"/>
      <c r="M60" s="167"/>
      <c r="N60" s="167"/>
      <c r="O60" s="167"/>
      <c r="P60" s="167"/>
      <c r="Q60" s="167"/>
      <c r="R60" s="167"/>
      <c r="S60" s="35"/>
    </row>
    <row r="61" spans="1:19" x14ac:dyDescent="0.25">
      <c r="A61" s="415" t="s">
        <v>134</v>
      </c>
      <c r="B61" s="29" t="s">
        <v>107</v>
      </c>
      <c r="C61" s="99">
        <v>5.6970220112214074</v>
      </c>
      <c r="D61" s="110">
        <v>10.46200840015273</v>
      </c>
      <c r="E61" s="87">
        <v>9.8750503829101159</v>
      </c>
      <c r="F61" s="110">
        <v>11.098570353649361</v>
      </c>
      <c r="G61" s="87">
        <v>8.9179104477611943</v>
      </c>
      <c r="H61" s="110">
        <v>8.5809806835066862</v>
      </c>
      <c r="I61" s="32">
        <v>8.1391046984831661</v>
      </c>
      <c r="K61" s="167"/>
      <c r="L61" s="167"/>
      <c r="M61" s="167"/>
      <c r="N61" s="167"/>
      <c r="O61" s="167"/>
      <c r="P61" s="167"/>
      <c r="Q61" s="167"/>
      <c r="R61" s="167"/>
      <c r="S61" s="35"/>
    </row>
    <row r="62" spans="1:19" x14ac:dyDescent="0.25">
      <c r="A62" s="415"/>
      <c r="B62" s="29" t="s">
        <v>108</v>
      </c>
      <c r="C62" s="99">
        <v>5.2516411378555796</v>
      </c>
      <c r="D62" s="110">
        <v>12.236767216846898</v>
      </c>
      <c r="E62" s="87">
        <v>9.1888466413181238</v>
      </c>
      <c r="F62" s="110">
        <v>11.480186480186481</v>
      </c>
      <c r="G62" s="87">
        <v>11.492957746478872</v>
      </c>
      <c r="H62" s="110">
        <v>11.395219566425792</v>
      </c>
      <c r="I62" s="32">
        <v>9.415041782729805</v>
      </c>
      <c r="K62" s="167"/>
      <c r="L62" s="167"/>
      <c r="M62" s="167"/>
      <c r="N62" s="167"/>
      <c r="O62" s="167"/>
      <c r="P62" s="167"/>
      <c r="Q62" s="167"/>
      <c r="R62" s="167"/>
      <c r="S62" s="35"/>
    </row>
    <row r="63" spans="1:19" x14ac:dyDescent="0.25">
      <c r="A63" s="415"/>
      <c r="B63" s="29" t="s">
        <v>109</v>
      </c>
      <c r="C63" s="99">
        <v>5.1094890510948909</v>
      </c>
      <c r="D63" s="110">
        <v>9.0729783037475347</v>
      </c>
      <c r="E63" s="87">
        <v>8.5889570552147241</v>
      </c>
      <c r="F63" s="110">
        <v>9.4607379375591307</v>
      </c>
      <c r="G63" s="87">
        <v>8.0975609756097562</v>
      </c>
      <c r="H63" s="110">
        <v>7.9303675048355888</v>
      </c>
      <c r="I63" s="32">
        <v>6.0487804878048781</v>
      </c>
      <c r="K63" s="167"/>
      <c r="L63" s="167"/>
      <c r="M63" s="167"/>
      <c r="N63" s="167"/>
      <c r="O63" s="167"/>
      <c r="P63" s="167"/>
      <c r="Q63" s="167"/>
      <c r="R63" s="167"/>
      <c r="S63" s="35"/>
    </row>
    <row r="64" spans="1:19" x14ac:dyDescent="0.25">
      <c r="A64" s="415"/>
      <c r="B64" s="29" t="s">
        <v>110</v>
      </c>
      <c r="C64" s="99">
        <v>2.201974183750949</v>
      </c>
      <c r="D64" s="110">
        <v>5.6747404844290656</v>
      </c>
      <c r="E64" s="87">
        <v>5.2333804809052333</v>
      </c>
      <c r="F64" s="110">
        <v>6.2965470548408939</v>
      </c>
      <c r="G64" s="87">
        <v>5.7011795543905635</v>
      </c>
      <c r="H64" s="110">
        <v>5.0993377483443707</v>
      </c>
      <c r="I64" s="32">
        <v>3.8329911019849416</v>
      </c>
      <c r="K64" s="167"/>
      <c r="L64" s="167"/>
      <c r="M64" s="167"/>
      <c r="N64" s="167"/>
      <c r="O64" s="167"/>
      <c r="P64" s="167"/>
      <c r="Q64" s="167"/>
      <c r="R64" s="167"/>
      <c r="S64" s="35"/>
    </row>
    <row r="65" spans="1:19" x14ac:dyDescent="0.25">
      <c r="A65" s="415"/>
      <c r="B65" s="29" t="s">
        <v>111</v>
      </c>
      <c r="C65" s="99">
        <v>3.6407766990291259</v>
      </c>
      <c r="D65" s="110">
        <v>8.8593576965669989</v>
      </c>
      <c r="E65" s="87">
        <v>6.2962962962962958</v>
      </c>
      <c r="F65" s="110">
        <v>6.5439672801636002</v>
      </c>
      <c r="G65" s="87">
        <v>5.6584362139917692</v>
      </c>
      <c r="H65" s="110">
        <v>5.4470709146968135</v>
      </c>
      <c r="I65" s="32">
        <v>5.81039755351682</v>
      </c>
      <c r="K65" s="167"/>
      <c r="L65" s="167"/>
      <c r="M65" s="167"/>
      <c r="N65" s="167"/>
      <c r="O65" s="167"/>
      <c r="P65" s="167"/>
      <c r="Q65" s="167"/>
      <c r="R65" s="167"/>
      <c r="S65" s="35"/>
    </row>
    <row r="66" spans="1:19" x14ac:dyDescent="0.25">
      <c r="A66" s="415"/>
      <c r="B66" s="29" t="s">
        <v>112</v>
      </c>
      <c r="C66" s="99">
        <v>5.942622950819672</v>
      </c>
      <c r="D66" s="110">
        <v>7.5518672199170123</v>
      </c>
      <c r="E66" s="87">
        <v>7.5</v>
      </c>
      <c r="F66" s="110">
        <v>7.8632478632478628</v>
      </c>
      <c r="G66" s="87">
        <v>6.1916878710771837</v>
      </c>
      <c r="H66" s="110">
        <v>5.4945054945054945</v>
      </c>
      <c r="I66" s="32">
        <v>5.2763819095477382</v>
      </c>
      <c r="K66" s="167"/>
      <c r="L66" s="167"/>
      <c r="M66" s="167"/>
      <c r="N66" s="167"/>
      <c r="O66" s="167"/>
      <c r="P66" s="167"/>
      <c r="Q66" s="167"/>
      <c r="R66" s="167"/>
      <c r="S66" s="35"/>
    </row>
    <row r="67" spans="1:19" x14ac:dyDescent="0.25">
      <c r="A67" s="415"/>
      <c r="B67" s="29" t="s">
        <v>113</v>
      </c>
      <c r="C67" s="99">
        <v>2.676864244741874</v>
      </c>
      <c r="D67" s="110">
        <v>6.0711188204683433</v>
      </c>
      <c r="E67" s="87">
        <v>6.1028770706190061</v>
      </c>
      <c r="F67" s="110">
        <v>7.5438596491228065</v>
      </c>
      <c r="G67" s="87">
        <v>6.3268892794376104</v>
      </c>
      <c r="H67" s="110">
        <v>5.9701492537313428</v>
      </c>
      <c r="I67" s="32">
        <v>5.7793345008756569</v>
      </c>
      <c r="K67" s="167"/>
      <c r="L67" s="167"/>
      <c r="M67" s="167"/>
      <c r="N67" s="167"/>
      <c r="O67" s="167"/>
      <c r="P67" s="167"/>
      <c r="Q67" s="167"/>
      <c r="R67" s="167"/>
      <c r="S67" s="35"/>
    </row>
    <row r="68" spans="1:19" x14ac:dyDescent="0.25">
      <c r="A68" s="415"/>
      <c r="B68" s="29" t="s">
        <v>114</v>
      </c>
      <c r="C68" s="99">
        <v>2.3756495916852263</v>
      </c>
      <c r="D68" s="110">
        <v>5.1769331585845348</v>
      </c>
      <c r="E68" s="87">
        <v>4.4098573281452662</v>
      </c>
      <c r="F68" s="110">
        <v>5.4278416347381864</v>
      </c>
      <c r="G68" s="87">
        <v>4.258064516129032</v>
      </c>
      <c r="H68" s="110">
        <v>5.6293485135989876</v>
      </c>
      <c r="I68" s="32">
        <v>4.7157622739018086</v>
      </c>
      <c r="K68" s="167"/>
      <c r="L68" s="167"/>
      <c r="M68" s="167"/>
      <c r="N68" s="167"/>
      <c r="O68" s="167"/>
      <c r="P68" s="167"/>
      <c r="Q68" s="167"/>
      <c r="R68" s="167"/>
      <c r="S68" s="35"/>
    </row>
    <row r="69" spans="1:19" x14ac:dyDescent="0.25">
      <c r="A69" s="415"/>
      <c r="B69" s="29" t="s">
        <v>115</v>
      </c>
      <c r="C69" s="99">
        <v>3.1903190319031904</v>
      </c>
      <c r="D69" s="110">
        <v>5.973025048169557</v>
      </c>
      <c r="E69" s="87">
        <v>5.5827619980411356</v>
      </c>
      <c r="F69" s="110">
        <v>6.606606606606606</v>
      </c>
      <c r="G69" s="87">
        <v>6.1616161616161618</v>
      </c>
      <c r="H69" s="110">
        <v>6.2075654704170713</v>
      </c>
      <c r="I69" s="32">
        <v>6.0939060939060941</v>
      </c>
      <c r="K69" s="167"/>
      <c r="L69" s="167"/>
      <c r="M69" s="167"/>
      <c r="N69" s="167"/>
      <c r="O69" s="167"/>
      <c r="P69" s="167"/>
      <c r="Q69" s="167"/>
      <c r="R69" s="167"/>
      <c r="S69" s="35"/>
    </row>
    <row r="70" spans="1:19" x14ac:dyDescent="0.25">
      <c r="A70" s="414" t="s">
        <v>133</v>
      </c>
      <c r="B70" s="29" t="s">
        <v>116</v>
      </c>
      <c r="C70" s="99">
        <v>2.5987261146496814</v>
      </c>
      <c r="D70" s="110">
        <v>4.6424384525205156</v>
      </c>
      <c r="E70" s="87">
        <v>4.2639352072415431</v>
      </c>
      <c r="F70" s="110">
        <v>4.4103992571959152</v>
      </c>
      <c r="G70" s="87">
        <v>4.0156935148857604</v>
      </c>
      <c r="H70" s="110">
        <v>4.0102588015854517</v>
      </c>
      <c r="I70" s="32">
        <v>3.6308973172987971</v>
      </c>
      <c r="K70" s="167"/>
      <c r="L70" s="167"/>
      <c r="M70" s="167"/>
      <c r="N70" s="167"/>
      <c r="O70" s="167"/>
      <c r="P70" s="167"/>
      <c r="Q70" s="167"/>
      <c r="R70" s="167"/>
      <c r="S70" s="35"/>
    </row>
    <row r="71" spans="1:19" x14ac:dyDescent="0.25">
      <c r="A71" s="414"/>
      <c r="B71" s="29" t="s">
        <v>117</v>
      </c>
      <c r="C71" s="99">
        <v>2.1413276231263381</v>
      </c>
      <c r="D71" s="110">
        <v>3.9761431411530817</v>
      </c>
      <c r="E71" s="87">
        <v>3.6089238845144358</v>
      </c>
      <c r="F71" s="110">
        <v>4.2125729099157487</v>
      </c>
      <c r="G71" s="87">
        <v>4.4230769230769234</v>
      </c>
      <c r="H71" s="110">
        <v>4.5484080571799872</v>
      </c>
      <c r="I71" s="32">
        <v>4.180064308681672</v>
      </c>
      <c r="K71" s="167"/>
      <c r="L71" s="167"/>
      <c r="M71" s="167"/>
      <c r="N71" s="167"/>
      <c r="O71" s="167"/>
      <c r="P71" s="167"/>
      <c r="Q71" s="167"/>
      <c r="R71" s="167"/>
      <c r="S71" s="35"/>
    </row>
    <row r="72" spans="1:19" x14ac:dyDescent="0.25">
      <c r="A72" s="414"/>
      <c r="B72" s="29" t="s">
        <v>118</v>
      </c>
      <c r="C72" s="99">
        <v>3.6635006784260513</v>
      </c>
      <c r="D72" s="110">
        <v>17.839805825242721</v>
      </c>
      <c r="E72" s="87">
        <v>18.554216867469879</v>
      </c>
      <c r="F72" s="110">
        <v>18.252212389380531</v>
      </c>
      <c r="G72" s="87">
        <v>17.732884399551065</v>
      </c>
      <c r="H72" s="110">
        <v>10.766045548654244</v>
      </c>
      <c r="I72" s="32">
        <v>8.7084148727984338</v>
      </c>
      <c r="K72" s="167"/>
      <c r="L72" s="167"/>
      <c r="M72" s="167"/>
      <c r="N72" s="167"/>
      <c r="O72" s="167"/>
      <c r="P72" s="167"/>
      <c r="Q72" s="167"/>
      <c r="R72" s="167"/>
      <c r="S72" s="35"/>
    </row>
    <row r="73" spans="1:19" x14ac:dyDescent="0.25">
      <c r="A73" s="414"/>
      <c r="B73" s="29" t="s">
        <v>119</v>
      </c>
      <c r="C73" s="99">
        <v>1.7948717948717947</v>
      </c>
      <c r="D73" s="110">
        <v>3.8755137991779218</v>
      </c>
      <c r="E73" s="87">
        <v>4.1617819460726846</v>
      </c>
      <c r="F73" s="110">
        <v>4.2700519330640505</v>
      </c>
      <c r="G73" s="87">
        <v>4.4405997693194932</v>
      </c>
      <c r="H73" s="110">
        <v>3.7463976945244957</v>
      </c>
      <c r="I73" s="32">
        <v>3.8705950317735409</v>
      </c>
      <c r="K73" s="167"/>
      <c r="L73" s="167"/>
      <c r="M73" s="167"/>
      <c r="N73" s="167"/>
      <c r="O73" s="167"/>
      <c r="P73" s="167"/>
      <c r="Q73" s="167"/>
      <c r="R73" s="167"/>
      <c r="S73" s="35"/>
    </row>
    <row r="74" spans="1:19" x14ac:dyDescent="0.25">
      <c r="A74" s="414"/>
      <c r="B74" s="29" t="s">
        <v>120</v>
      </c>
      <c r="C74" s="99">
        <v>2.2872827081427265</v>
      </c>
      <c r="D74" s="110">
        <v>3.0354131534569984</v>
      </c>
      <c r="E74" s="87">
        <v>3.3731853116994026</v>
      </c>
      <c r="F74" s="110">
        <v>3.7307380373073804</v>
      </c>
      <c r="G74" s="87">
        <v>2.9518803073190458</v>
      </c>
      <c r="H74" s="110">
        <v>3.1765178930438278</v>
      </c>
      <c r="I74" s="32">
        <v>3.3707865168539324</v>
      </c>
      <c r="K74" s="167"/>
      <c r="L74" s="167"/>
      <c r="M74" s="167"/>
      <c r="N74" s="167"/>
      <c r="O74" s="167"/>
      <c r="P74" s="167"/>
      <c r="Q74" s="167"/>
      <c r="R74" s="167"/>
      <c r="S74" s="35"/>
    </row>
    <row r="75" spans="1:19" x14ac:dyDescent="0.25">
      <c r="A75" s="414"/>
      <c r="B75" s="29" t="s">
        <v>121</v>
      </c>
      <c r="C75" s="99">
        <v>2.2346368715083798</v>
      </c>
      <c r="D75" s="186">
        <v>2.5906735751295336</v>
      </c>
      <c r="E75" s="87">
        <v>3.3248081841432229</v>
      </c>
      <c r="F75" s="186">
        <v>3.3942558746736298</v>
      </c>
      <c r="G75" s="87">
        <v>4.0816326530612246</v>
      </c>
      <c r="H75" s="110">
        <v>3.3333333333333335</v>
      </c>
      <c r="I75" s="32">
        <v>3.8759689922480618</v>
      </c>
      <c r="K75" s="35"/>
      <c r="L75" s="35"/>
      <c r="M75" s="35"/>
      <c r="N75" s="35"/>
      <c r="O75" s="35"/>
      <c r="P75" s="35"/>
      <c r="Q75" s="35"/>
      <c r="R75" s="35"/>
      <c r="S75" s="35"/>
    </row>
    <row r="76" spans="1:19" x14ac:dyDescent="0.25">
      <c r="B76" s="42" t="s">
        <v>122</v>
      </c>
      <c r="C76" s="97">
        <v>4.0269784172661875</v>
      </c>
      <c r="D76" s="97">
        <v>6.7855810457905061</v>
      </c>
      <c r="E76" s="97">
        <v>6.5669369808407305</v>
      </c>
      <c r="F76" s="97">
        <v>6.8773638671571424</v>
      </c>
      <c r="G76" s="169">
        <v>6.0261065855334177</v>
      </c>
      <c r="H76" s="97">
        <v>5.8640062791754453</v>
      </c>
      <c r="I76" s="189">
        <v>5.5737990461016702</v>
      </c>
      <c r="K76" s="35"/>
      <c r="L76" s="35"/>
      <c r="M76" s="35"/>
      <c r="N76" s="35"/>
      <c r="O76" s="35"/>
      <c r="P76" s="35"/>
      <c r="Q76" s="35"/>
      <c r="R76" s="35"/>
      <c r="S76" s="35"/>
    </row>
    <row r="78" spans="1:19" s="328" customFormat="1" x14ac:dyDescent="0.25"/>
    <row r="79" spans="1:19" s="328" customFormat="1" x14ac:dyDescent="0.25"/>
    <row r="80" spans="1:19" s="328" customFormat="1" x14ac:dyDescent="0.25"/>
    <row r="81" spans="1:4" x14ac:dyDescent="0.25">
      <c r="C81" s="328"/>
      <c r="D81" s="328"/>
    </row>
    <row r="82" spans="1:4" x14ac:dyDescent="0.25">
      <c r="C82" s="328"/>
      <c r="D82" s="328"/>
    </row>
    <row r="83" spans="1:4" x14ac:dyDescent="0.25">
      <c r="C83" s="328"/>
      <c r="D83" s="328"/>
    </row>
    <row r="84" spans="1:4" x14ac:dyDescent="0.25">
      <c r="C84" s="328"/>
      <c r="D84" s="328"/>
    </row>
    <row r="85" spans="1:4" x14ac:dyDescent="0.25">
      <c r="C85" s="328"/>
      <c r="D85" s="328"/>
    </row>
    <row r="86" spans="1:4" x14ac:dyDescent="0.25">
      <c r="C86" s="328"/>
      <c r="D86" s="328"/>
    </row>
    <row r="87" spans="1:4" x14ac:dyDescent="0.25">
      <c r="C87" s="328"/>
      <c r="D87" s="328"/>
    </row>
    <row r="88" spans="1:4" x14ac:dyDescent="0.25">
      <c r="C88" s="328"/>
      <c r="D88" s="328"/>
    </row>
    <row r="89" spans="1:4" x14ac:dyDescent="0.25">
      <c r="C89" s="328"/>
      <c r="D89" s="328"/>
    </row>
    <row r="90" spans="1:4" x14ac:dyDescent="0.25">
      <c r="C90" s="328"/>
      <c r="D90" s="328"/>
    </row>
    <row r="91" spans="1:4" x14ac:dyDescent="0.25">
      <c r="C91" s="328"/>
      <c r="D91" s="328"/>
    </row>
    <row r="92" spans="1:4" x14ac:dyDescent="0.25">
      <c r="C92" s="328"/>
      <c r="D92" s="328"/>
    </row>
    <row r="93" spans="1:4" x14ac:dyDescent="0.25">
      <c r="C93" s="328"/>
      <c r="D93" s="328"/>
    </row>
    <row r="94" spans="1:4" x14ac:dyDescent="0.25">
      <c r="A94" s="328"/>
      <c r="C94" s="328"/>
      <c r="D94" s="328"/>
    </row>
    <row r="95" spans="1:4" x14ac:dyDescent="0.25">
      <c r="A95" s="328"/>
      <c r="C95" s="328"/>
      <c r="D95" s="328"/>
    </row>
    <row r="96" spans="1:4" x14ac:dyDescent="0.25">
      <c r="A96" s="328"/>
      <c r="C96" s="328"/>
      <c r="D96" s="328"/>
    </row>
    <row r="98" spans="1:1" x14ac:dyDescent="0.25">
      <c r="A98" s="328"/>
    </row>
    <row r="99" spans="1:1" x14ac:dyDescent="0.25">
      <c r="A99" s="328"/>
    </row>
    <row r="100" spans="1:1" x14ac:dyDescent="0.25">
      <c r="A100" s="328"/>
    </row>
    <row r="101" spans="1:1" x14ac:dyDescent="0.25">
      <c r="A101" s="328"/>
    </row>
    <row r="102" spans="1:1" x14ac:dyDescent="0.25">
      <c r="A102" s="328"/>
    </row>
    <row r="103" spans="1:1" x14ac:dyDescent="0.25">
      <c r="A103" s="328"/>
    </row>
    <row r="104" spans="1:1" x14ac:dyDescent="0.25">
      <c r="A104" s="328" t="s">
        <v>313</v>
      </c>
    </row>
  </sheetData>
  <mergeCells count="13">
    <mergeCell ref="A5:A6"/>
    <mergeCell ref="B5:B6"/>
    <mergeCell ref="A53:A57"/>
    <mergeCell ref="A58:A60"/>
    <mergeCell ref="C5:I5"/>
    <mergeCell ref="A61:A69"/>
    <mergeCell ref="A70:A75"/>
    <mergeCell ref="A7:A12"/>
    <mergeCell ref="A13:A19"/>
    <mergeCell ref="A20:A26"/>
    <mergeCell ref="A27:A35"/>
    <mergeCell ref="A36:A42"/>
    <mergeCell ref="A43:A5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workbookViewId="0">
      <selection activeCell="W85" sqref="W85"/>
    </sheetView>
  </sheetViews>
  <sheetFormatPr baseColWidth="10" defaultRowHeight="15" x14ac:dyDescent="0.25"/>
  <cols>
    <col min="1" max="1" width="15.7109375" customWidth="1"/>
    <col min="2" max="2" width="30.7109375" customWidth="1"/>
    <col min="4" max="4" width="14.42578125" customWidth="1"/>
    <col min="6" max="6" width="13.42578125" customWidth="1"/>
    <col min="8" max="8" width="14.140625" customWidth="1"/>
    <col min="10" max="10" width="14.85546875" customWidth="1"/>
    <col min="12" max="12" width="14.140625" customWidth="1"/>
    <col min="14" max="14" width="14" customWidth="1"/>
    <col min="16" max="16" width="12.85546875" customWidth="1"/>
    <col min="18" max="18" width="14.42578125" customWidth="1"/>
    <col min="20" max="20" width="14.28515625" customWidth="1"/>
    <col min="22" max="22" width="14.140625" customWidth="1"/>
    <col min="24" max="24" width="13.85546875" customWidth="1"/>
    <col min="26" max="26" width="14" customWidth="1"/>
  </cols>
  <sheetData>
    <row r="1" spans="1:26" s="6" customFormat="1" ht="27" customHeight="1" x14ac:dyDescent="0.4">
      <c r="A1" s="5"/>
      <c r="B1" s="15" t="s">
        <v>135</v>
      </c>
      <c r="C1" s="12"/>
      <c r="D1" s="1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.75" x14ac:dyDescent="0.25">
      <c r="A3" s="2" t="s">
        <v>343</v>
      </c>
      <c r="B3" s="2"/>
    </row>
    <row r="4" spans="1:26" ht="15.75" x14ac:dyDescent="0.25">
      <c r="A4" s="2"/>
      <c r="B4" s="2"/>
      <c r="D4" s="6"/>
    </row>
    <row r="5" spans="1:26" ht="15.75" x14ac:dyDescent="0.25">
      <c r="A5" s="2" t="s">
        <v>253</v>
      </c>
      <c r="B5" s="2"/>
    </row>
    <row r="6" spans="1:26" s="175" customFormat="1" ht="15.75" x14ac:dyDescent="0.25">
      <c r="A6" s="2"/>
      <c r="B6" s="2"/>
    </row>
    <row r="7" spans="1:26" ht="15.75" customHeight="1" x14ac:dyDescent="0.25">
      <c r="A7" s="466" t="s">
        <v>124</v>
      </c>
      <c r="B7" s="419" t="s">
        <v>123</v>
      </c>
      <c r="C7" s="463" t="s">
        <v>239</v>
      </c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2"/>
      <c r="Y7" s="527" t="s">
        <v>6</v>
      </c>
      <c r="Z7" s="528"/>
    </row>
    <row r="8" spans="1:26" ht="15.75" x14ac:dyDescent="0.25">
      <c r="A8" s="526"/>
      <c r="B8" s="420"/>
      <c r="C8" s="531" t="s">
        <v>164</v>
      </c>
      <c r="D8" s="531"/>
      <c r="E8" s="531" t="s">
        <v>165</v>
      </c>
      <c r="F8" s="531"/>
      <c r="G8" s="531" t="s">
        <v>166</v>
      </c>
      <c r="H8" s="531"/>
      <c r="I8" s="531" t="s">
        <v>167</v>
      </c>
      <c r="J8" s="531"/>
      <c r="K8" s="531" t="s">
        <v>168</v>
      </c>
      <c r="L8" s="531"/>
      <c r="M8" s="531" t="s">
        <v>169</v>
      </c>
      <c r="N8" s="531"/>
      <c r="O8" s="531" t="s">
        <v>170</v>
      </c>
      <c r="P8" s="531"/>
      <c r="Q8" s="531" t="s">
        <v>171</v>
      </c>
      <c r="R8" s="531"/>
      <c r="S8" s="531" t="s">
        <v>172</v>
      </c>
      <c r="T8" s="531"/>
      <c r="U8" s="531" t="s">
        <v>173</v>
      </c>
      <c r="V8" s="531"/>
      <c r="W8" s="531" t="s">
        <v>174</v>
      </c>
      <c r="X8" s="531"/>
      <c r="Y8" s="529"/>
      <c r="Z8" s="530"/>
    </row>
    <row r="9" spans="1:26" ht="31.5" x14ac:dyDescent="0.25">
      <c r="A9" s="467"/>
      <c r="B9" s="421"/>
      <c r="C9" s="179" t="s">
        <v>175</v>
      </c>
      <c r="D9" s="179" t="s">
        <v>176</v>
      </c>
      <c r="E9" s="179" t="s">
        <v>175</v>
      </c>
      <c r="F9" s="179" t="s">
        <v>176</v>
      </c>
      <c r="G9" s="179" t="s">
        <v>175</v>
      </c>
      <c r="H9" s="179" t="s">
        <v>176</v>
      </c>
      <c r="I9" s="179" t="s">
        <v>175</v>
      </c>
      <c r="J9" s="179" t="s">
        <v>176</v>
      </c>
      <c r="K9" s="179" t="s">
        <v>175</v>
      </c>
      <c r="L9" s="179" t="s">
        <v>176</v>
      </c>
      <c r="M9" s="179" t="s">
        <v>175</v>
      </c>
      <c r="N9" s="179" t="s">
        <v>176</v>
      </c>
      <c r="O9" s="179" t="s">
        <v>175</v>
      </c>
      <c r="P9" s="179" t="s">
        <v>176</v>
      </c>
      <c r="Q9" s="179" t="s">
        <v>175</v>
      </c>
      <c r="R9" s="179" t="s">
        <v>176</v>
      </c>
      <c r="S9" s="179" t="s">
        <v>175</v>
      </c>
      <c r="T9" s="179" t="s">
        <v>176</v>
      </c>
      <c r="U9" s="179" t="s">
        <v>175</v>
      </c>
      <c r="V9" s="179" t="s">
        <v>176</v>
      </c>
      <c r="W9" s="179" t="s">
        <v>175</v>
      </c>
      <c r="X9" s="179" t="s">
        <v>176</v>
      </c>
      <c r="Y9" s="179" t="s">
        <v>175</v>
      </c>
      <c r="Z9" s="179" t="s">
        <v>176</v>
      </c>
    </row>
    <row r="10" spans="1:26" x14ac:dyDescent="0.25">
      <c r="A10" s="414" t="s">
        <v>125</v>
      </c>
      <c r="B10" s="29" t="s">
        <v>53</v>
      </c>
      <c r="C10" s="180">
        <v>134</v>
      </c>
      <c r="D10" s="181">
        <v>581</v>
      </c>
      <c r="E10" s="180">
        <v>39</v>
      </c>
      <c r="F10" s="181">
        <v>224</v>
      </c>
      <c r="G10" s="180">
        <v>143</v>
      </c>
      <c r="H10" s="181">
        <v>908</v>
      </c>
      <c r="I10" s="180">
        <v>149</v>
      </c>
      <c r="J10" s="181">
        <v>1080</v>
      </c>
      <c r="K10" s="180">
        <v>25</v>
      </c>
      <c r="L10" s="181">
        <v>302</v>
      </c>
      <c r="M10" s="180">
        <v>7</v>
      </c>
      <c r="N10" s="181">
        <v>62</v>
      </c>
      <c r="O10" s="180">
        <v>11</v>
      </c>
      <c r="P10" s="181">
        <v>172</v>
      </c>
      <c r="Q10" s="180">
        <v>2</v>
      </c>
      <c r="R10" s="181">
        <v>29</v>
      </c>
      <c r="S10" s="180">
        <v>0</v>
      </c>
      <c r="T10" s="181">
        <v>0</v>
      </c>
      <c r="U10" s="180">
        <v>0</v>
      </c>
      <c r="V10" s="181">
        <v>0</v>
      </c>
      <c r="W10" s="180">
        <v>1</v>
      </c>
      <c r="X10" s="181">
        <v>7</v>
      </c>
      <c r="Y10" s="389">
        <f>SUM(C10,E10,G10,I10,K10,M10,O10,Q10,S10,U10,W10)</f>
        <v>511</v>
      </c>
      <c r="Z10" s="390">
        <f>SUM(D10,F10,H10,J10,L10,N10,P10,R10,T10,V10,X10)</f>
        <v>3365</v>
      </c>
    </row>
    <row r="11" spans="1:26" x14ac:dyDescent="0.25">
      <c r="A11" s="414"/>
      <c r="B11" s="29" t="s">
        <v>54</v>
      </c>
      <c r="C11" s="182">
        <v>1035</v>
      </c>
      <c r="D11" s="183">
        <v>6245</v>
      </c>
      <c r="E11" s="182">
        <v>78</v>
      </c>
      <c r="F11" s="183">
        <v>474</v>
      </c>
      <c r="G11" s="182">
        <v>198</v>
      </c>
      <c r="H11" s="183">
        <v>1451</v>
      </c>
      <c r="I11" s="182">
        <v>171</v>
      </c>
      <c r="J11" s="183">
        <v>1102</v>
      </c>
      <c r="K11" s="182">
        <v>42</v>
      </c>
      <c r="L11" s="183">
        <v>407</v>
      </c>
      <c r="M11" s="182">
        <v>65</v>
      </c>
      <c r="N11" s="183">
        <v>681</v>
      </c>
      <c r="O11" s="182">
        <v>23</v>
      </c>
      <c r="P11" s="183">
        <v>173</v>
      </c>
      <c r="Q11" s="182">
        <v>8</v>
      </c>
      <c r="R11" s="183">
        <v>67</v>
      </c>
      <c r="S11" s="182">
        <v>2</v>
      </c>
      <c r="T11" s="183">
        <v>31</v>
      </c>
      <c r="U11" s="182">
        <v>4</v>
      </c>
      <c r="V11" s="183">
        <v>52</v>
      </c>
      <c r="W11" s="182">
        <v>1</v>
      </c>
      <c r="X11" s="183">
        <v>1</v>
      </c>
      <c r="Y11" s="391">
        <f t="shared" ref="Y11:Y74" si="0">SUM(C11,E11,G11,I11,K11,M11,O11,Q11,S11,U11,W11)</f>
        <v>1627</v>
      </c>
      <c r="Z11" s="392">
        <f t="shared" ref="Z11:Z74" si="1">SUM(D11,F11,H11,J11,L11,N11,P11,R11,T11,V11,X11)</f>
        <v>10684</v>
      </c>
    </row>
    <row r="12" spans="1:26" x14ac:dyDescent="0.25">
      <c r="A12" s="414"/>
      <c r="B12" s="29" t="s">
        <v>55</v>
      </c>
      <c r="C12" s="182">
        <v>409</v>
      </c>
      <c r="D12" s="183">
        <v>2693</v>
      </c>
      <c r="E12" s="182">
        <v>269</v>
      </c>
      <c r="F12" s="183">
        <v>1205</v>
      </c>
      <c r="G12" s="182">
        <v>292</v>
      </c>
      <c r="H12" s="183">
        <v>2006</v>
      </c>
      <c r="I12" s="182">
        <v>230</v>
      </c>
      <c r="J12" s="183">
        <v>1610</v>
      </c>
      <c r="K12" s="182">
        <v>71</v>
      </c>
      <c r="L12" s="183">
        <v>678</v>
      </c>
      <c r="M12" s="182">
        <v>40</v>
      </c>
      <c r="N12" s="183">
        <v>279</v>
      </c>
      <c r="O12" s="182">
        <v>44</v>
      </c>
      <c r="P12" s="183">
        <v>392</v>
      </c>
      <c r="Q12" s="182">
        <v>6</v>
      </c>
      <c r="R12" s="183">
        <v>46</v>
      </c>
      <c r="S12" s="182">
        <v>18</v>
      </c>
      <c r="T12" s="183">
        <v>36</v>
      </c>
      <c r="U12" s="182">
        <v>14</v>
      </c>
      <c r="V12" s="183">
        <v>36</v>
      </c>
      <c r="W12" s="182">
        <v>0</v>
      </c>
      <c r="X12" s="183">
        <v>0</v>
      </c>
      <c r="Y12" s="391">
        <f t="shared" si="0"/>
        <v>1393</v>
      </c>
      <c r="Z12" s="392">
        <f t="shared" si="1"/>
        <v>8981</v>
      </c>
    </row>
    <row r="13" spans="1:26" x14ac:dyDescent="0.25">
      <c r="A13" s="414"/>
      <c r="B13" s="29" t="s">
        <v>56</v>
      </c>
      <c r="C13" s="182">
        <v>23</v>
      </c>
      <c r="D13" s="183">
        <v>142</v>
      </c>
      <c r="E13" s="182">
        <v>28</v>
      </c>
      <c r="F13" s="183">
        <v>116</v>
      </c>
      <c r="G13" s="182">
        <v>419</v>
      </c>
      <c r="H13" s="183">
        <v>3439</v>
      </c>
      <c r="I13" s="182">
        <v>256</v>
      </c>
      <c r="J13" s="183">
        <v>1914</v>
      </c>
      <c r="K13" s="182">
        <v>26</v>
      </c>
      <c r="L13" s="183">
        <v>193</v>
      </c>
      <c r="M13" s="182">
        <v>5</v>
      </c>
      <c r="N13" s="183">
        <v>77</v>
      </c>
      <c r="O13" s="182">
        <v>4</v>
      </c>
      <c r="P13" s="183">
        <v>34</v>
      </c>
      <c r="Q13" s="182">
        <v>1</v>
      </c>
      <c r="R13" s="183">
        <v>8</v>
      </c>
      <c r="S13" s="182">
        <v>2</v>
      </c>
      <c r="T13" s="183">
        <v>42</v>
      </c>
      <c r="U13" s="182">
        <v>2</v>
      </c>
      <c r="V13" s="183">
        <v>14</v>
      </c>
      <c r="W13" s="182">
        <v>0</v>
      </c>
      <c r="X13" s="183">
        <v>0</v>
      </c>
      <c r="Y13" s="391">
        <f t="shared" si="0"/>
        <v>766</v>
      </c>
      <c r="Z13" s="392">
        <f t="shared" si="1"/>
        <v>5979</v>
      </c>
    </row>
    <row r="14" spans="1:26" x14ac:dyDescent="0.25">
      <c r="A14" s="414"/>
      <c r="B14" s="29" t="s">
        <v>57</v>
      </c>
      <c r="C14" s="182">
        <v>77</v>
      </c>
      <c r="D14" s="183">
        <v>220</v>
      </c>
      <c r="E14" s="182">
        <v>246</v>
      </c>
      <c r="F14" s="183">
        <v>594</v>
      </c>
      <c r="G14" s="182">
        <v>494</v>
      </c>
      <c r="H14" s="183">
        <v>1797</v>
      </c>
      <c r="I14" s="182">
        <v>324</v>
      </c>
      <c r="J14" s="183">
        <v>1065</v>
      </c>
      <c r="K14" s="182">
        <v>191</v>
      </c>
      <c r="L14" s="183">
        <v>1394</v>
      </c>
      <c r="M14" s="182">
        <v>51</v>
      </c>
      <c r="N14" s="183">
        <v>316</v>
      </c>
      <c r="O14" s="182">
        <v>96</v>
      </c>
      <c r="P14" s="183">
        <v>448</v>
      </c>
      <c r="Q14" s="182">
        <v>97</v>
      </c>
      <c r="R14" s="183">
        <v>179</v>
      </c>
      <c r="S14" s="182">
        <v>45</v>
      </c>
      <c r="T14" s="183">
        <v>90</v>
      </c>
      <c r="U14" s="182">
        <v>76</v>
      </c>
      <c r="V14" s="183">
        <v>177</v>
      </c>
      <c r="W14" s="182">
        <v>3</v>
      </c>
      <c r="X14" s="183">
        <v>30</v>
      </c>
      <c r="Y14" s="391">
        <f t="shared" si="0"/>
        <v>1700</v>
      </c>
      <c r="Z14" s="392">
        <f t="shared" si="1"/>
        <v>6310</v>
      </c>
    </row>
    <row r="15" spans="1:26" x14ac:dyDescent="0.25">
      <c r="A15" s="414"/>
      <c r="B15" s="29" t="s">
        <v>58</v>
      </c>
      <c r="C15" s="182">
        <v>64</v>
      </c>
      <c r="D15" s="183">
        <v>181</v>
      </c>
      <c r="E15" s="182">
        <v>74</v>
      </c>
      <c r="F15" s="183">
        <v>187</v>
      </c>
      <c r="G15" s="182">
        <v>213</v>
      </c>
      <c r="H15" s="183">
        <v>1571</v>
      </c>
      <c r="I15" s="182">
        <v>149</v>
      </c>
      <c r="J15" s="183">
        <v>1155</v>
      </c>
      <c r="K15" s="182">
        <v>36</v>
      </c>
      <c r="L15" s="183">
        <v>230</v>
      </c>
      <c r="M15" s="182">
        <v>13</v>
      </c>
      <c r="N15" s="183">
        <v>37</v>
      </c>
      <c r="O15" s="182">
        <v>89</v>
      </c>
      <c r="P15" s="183">
        <v>188</v>
      </c>
      <c r="Q15" s="182">
        <v>30</v>
      </c>
      <c r="R15" s="183">
        <v>32</v>
      </c>
      <c r="S15" s="182">
        <v>15</v>
      </c>
      <c r="T15" s="183">
        <v>16</v>
      </c>
      <c r="U15" s="182">
        <v>0</v>
      </c>
      <c r="V15" s="183">
        <v>0</v>
      </c>
      <c r="W15" s="182">
        <v>0</v>
      </c>
      <c r="X15" s="183">
        <v>0</v>
      </c>
      <c r="Y15" s="391">
        <f t="shared" si="0"/>
        <v>683</v>
      </c>
      <c r="Z15" s="392">
        <f t="shared" si="1"/>
        <v>3597</v>
      </c>
    </row>
    <row r="16" spans="1:26" x14ac:dyDescent="0.25">
      <c r="A16" s="414" t="s">
        <v>126</v>
      </c>
      <c r="B16" s="29" t="s">
        <v>59</v>
      </c>
      <c r="C16" s="182">
        <v>139</v>
      </c>
      <c r="D16" s="183">
        <v>607</v>
      </c>
      <c r="E16" s="182">
        <v>58</v>
      </c>
      <c r="F16" s="183">
        <v>257</v>
      </c>
      <c r="G16" s="182">
        <v>119</v>
      </c>
      <c r="H16" s="183">
        <v>633</v>
      </c>
      <c r="I16" s="182">
        <v>114</v>
      </c>
      <c r="J16" s="183">
        <v>505</v>
      </c>
      <c r="K16" s="182">
        <v>30</v>
      </c>
      <c r="L16" s="183">
        <v>138</v>
      </c>
      <c r="M16" s="182">
        <v>71</v>
      </c>
      <c r="N16" s="183">
        <v>126</v>
      </c>
      <c r="O16" s="182">
        <v>12</v>
      </c>
      <c r="P16" s="183">
        <v>96</v>
      </c>
      <c r="Q16" s="182">
        <v>5</v>
      </c>
      <c r="R16" s="183">
        <v>26</v>
      </c>
      <c r="S16" s="182">
        <v>0</v>
      </c>
      <c r="T16" s="183">
        <v>0</v>
      </c>
      <c r="U16" s="182">
        <v>1</v>
      </c>
      <c r="V16" s="183">
        <v>1</v>
      </c>
      <c r="W16" s="182">
        <v>0</v>
      </c>
      <c r="X16" s="183">
        <v>0</v>
      </c>
      <c r="Y16" s="391">
        <f t="shared" si="0"/>
        <v>549</v>
      </c>
      <c r="Z16" s="392">
        <f t="shared" si="1"/>
        <v>2389</v>
      </c>
    </row>
    <row r="17" spans="1:26" x14ac:dyDescent="0.25">
      <c r="A17" s="414"/>
      <c r="B17" s="29" t="s">
        <v>60</v>
      </c>
      <c r="C17" s="182">
        <v>30</v>
      </c>
      <c r="D17" s="183">
        <v>106</v>
      </c>
      <c r="E17" s="182">
        <v>91</v>
      </c>
      <c r="F17" s="183">
        <v>441</v>
      </c>
      <c r="G17" s="182">
        <v>72</v>
      </c>
      <c r="H17" s="183">
        <v>344</v>
      </c>
      <c r="I17" s="182">
        <v>70</v>
      </c>
      <c r="J17" s="183">
        <v>222</v>
      </c>
      <c r="K17" s="182">
        <v>109</v>
      </c>
      <c r="L17" s="183">
        <v>131</v>
      </c>
      <c r="M17" s="182">
        <v>306</v>
      </c>
      <c r="N17" s="183">
        <v>682</v>
      </c>
      <c r="O17" s="182">
        <v>72</v>
      </c>
      <c r="P17" s="183">
        <v>239</v>
      </c>
      <c r="Q17" s="182">
        <v>12</v>
      </c>
      <c r="R17" s="183">
        <v>18</v>
      </c>
      <c r="S17" s="182">
        <v>22</v>
      </c>
      <c r="T17" s="183">
        <v>22</v>
      </c>
      <c r="U17" s="182">
        <v>8</v>
      </c>
      <c r="V17" s="183">
        <v>9</v>
      </c>
      <c r="W17" s="182">
        <v>0</v>
      </c>
      <c r="X17" s="183">
        <v>0</v>
      </c>
      <c r="Y17" s="391">
        <f t="shared" si="0"/>
        <v>792</v>
      </c>
      <c r="Z17" s="392">
        <f t="shared" si="1"/>
        <v>2214</v>
      </c>
    </row>
    <row r="18" spans="1:26" x14ac:dyDescent="0.25">
      <c r="A18" s="414"/>
      <c r="B18" s="29" t="s">
        <v>61</v>
      </c>
      <c r="C18" s="182">
        <v>196</v>
      </c>
      <c r="D18" s="183">
        <v>924</v>
      </c>
      <c r="E18" s="182">
        <v>280</v>
      </c>
      <c r="F18" s="183">
        <v>807</v>
      </c>
      <c r="G18" s="182">
        <v>131</v>
      </c>
      <c r="H18" s="183">
        <v>161</v>
      </c>
      <c r="I18" s="182">
        <v>253</v>
      </c>
      <c r="J18" s="183">
        <v>569</v>
      </c>
      <c r="K18" s="182">
        <v>91</v>
      </c>
      <c r="L18" s="183">
        <v>464</v>
      </c>
      <c r="M18" s="182">
        <v>33</v>
      </c>
      <c r="N18" s="183">
        <v>120</v>
      </c>
      <c r="O18" s="182">
        <v>7</v>
      </c>
      <c r="P18" s="183">
        <v>48</v>
      </c>
      <c r="Q18" s="182">
        <v>18</v>
      </c>
      <c r="R18" s="183">
        <v>34</v>
      </c>
      <c r="S18" s="182">
        <v>3</v>
      </c>
      <c r="T18" s="183">
        <v>3</v>
      </c>
      <c r="U18" s="182">
        <v>3</v>
      </c>
      <c r="V18" s="183">
        <v>3</v>
      </c>
      <c r="W18" s="182">
        <v>0</v>
      </c>
      <c r="X18" s="183">
        <v>0</v>
      </c>
      <c r="Y18" s="391">
        <f t="shared" si="0"/>
        <v>1015</v>
      </c>
      <c r="Z18" s="392">
        <f t="shared" si="1"/>
        <v>3133</v>
      </c>
    </row>
    <row r="19" spans="1:26" x14ac:dyDescent="0.25">
      <c r="A19" s="414"/>
      <c r="B19" s="29" t="s">
        <v>62</v>
      </c>
      <c r="C19" s="182">
        <v>337</v>
      </c>
      <c r="D19" s="183">
        <v>1267</v>
      </c>
      <c r="E19" s="182">
        <v>91</v>
      </c>
      <c r="F19" s="183">
        <v>227</v>
      </c>
      <c r="G19" s="182">
        <v>68</v>
      </c>
      <c r="H19" s="183">
        <v>251</v>
      </c>
      <c r="I19" s="182">
        <v>68</v>
      </c>
      <c r="J19" s="183">
        <v>262</v>
      </c>
      <c r="K19" s="182">
        <v>50</v>
      </c>
      <c r="L19" s="183">
        <v>245</v>
      </c>
      <c r="M19" s="182">
        <v>42</v>
      </c>
      <c r="N19" s="183">
        <v>219</v>
      </c>
      <c r="O19" s="182">
        <v>11</v>
      </c>
      <c r="P19" s="183">
        <v>50</v>
      </c>
      <c r="Q19" s="182">
        <v>3</v>
      </c>
      <c r="R19" s="183">
        <v>34</v>
      </c>
      <c r="S19" s="182">
        <v>11</v>
      </c>
      <c r="T19" s="183">
        <v>63</v>
      </c>
      <c r="U19" s="182">
        <v>12</v>
      </c>
      <c r="V19" s="183">
        <v>48</v>
      </c>
      <c r="W19" s="182">
        <v>0</v>
      </c>
      <c r="X19" s="183">
        <v>0</v>
      </c>
      <c r="Y19" s="391">
        <f t="shared" si="0"/>
        <v>693</v>
      </c>
      <c r="Z19" s="392">
        <f t="shared" si="1"/>
        <v>2666</v>
      </c>
    </row>
    <row r="20" spans="1:26" x14ac:dyDescent="0.25">
      <c r="A20" s="414"/>
      <c r="B20" s="29" t="s">
        <v>63</v>
      </c>
      <c r="C20" s="182">
        <v>341</v>
      </c>
      <c r="D20" s="183">
        <v>1787</v>
      </c>
      <c r="E20" s="182">
        <v>22</v>
      </c>
      <c r="F20" s="183">
        <v>173</v>
      </c>
      <c r="G20" s="182">
        <v>54</v>
      </c>
      <c r="H20" s="183">
        <v>356</v>
      </c>
      <c r="I20" s="182">
        <v>47</v>
      </c>
      <c r="J20" s="183">
        <v>381</v>
      </c>
      <c r="K20" s="182">
        <v>13</v>
      </c>
      <c r="L20" s="183">
        <v>193</v>
      </c>
      <c r="M20" s="182">
        <v>18</v>
      </c>
      <c r="N20" s="183">
        <v>192</v>
      </c>
      <c r="O20" s="182">
        <v>3</v>
      </c>
      <c r="P20" s="183">
        <v>38</v>
      </c>
      <c r="Q20" s="182">
        <v>0</v>
      </c>
      <c r="R20" s="183">
        <v>0</v>
      </c>
      <c r="S20" s="182">
        <v>2</v>
      </c>
      <c r="T20" s="183">
        <v>32</v>
      </c>
      <c r="U20" s="182">
        <v>1</v>
      </c>
      <c r="V20" s="183">
        <v>1</v>
      </c>
      <c r="W20" s="182">
        <v>1</v>
      </c>
      <c r="X20" s="183">
        <v>1</v>
      </c>
      <c r="Y20" s="391">
        <f t="shared" si="0"/>
        <v>502</v>
      </c>
      <c r="Z20" s="392">
        <f t="shared" si="1"/>
        <v>3154</v>
      </c>
    </row>
    <row r="21" spans="1:26" x14ac:dyDescent="0.25">
      <c r="A21" s="414"/>
      <c r="B21" s="29" t="s">
        <v>64</v>
      </c>
      <c r="C21" s="182">
        <v>170</v>
      </c>
      <c r="D21" s="183">
        <v>581</v>
      </c>
      <c r="E21" s="182">
        <v>155</v>
      </c>
      <c r="F21" s="183">
        <v>594</v>
      </c>
      <c r="G21" s="182">
        <v>57</v>
      </c>
      <c r="H21" s="183">
        <v>183</v>
      </c>
      <c r="I21" s="182">
        <v>74</v>
      </c>
      <c r="J21" s="183">
        <v>414</v>
      </c>
      <c r="K21" s="182">
        <v>45</v>
      </c>
      <c r="L21" s="183">
        <v>136</v>
      </c>
      <c r="M21" s="182">
        <v>121</v>
      </c>
      <c r="N21" s="183">
        <v>222</v>
      </c>
      <c r="O21" s="182">
        <v>33</v>
      </c>
      <c r="P21" s="183">
        <v>71</v>
      </c>
      <c r="Q21" s="182">
        <v>15</v>
      </c>
      <c r="R21" s="183">
        <v>75</v>
      </c>
      <c r="S21" s="182">
        <v>2</v>
      </c>
      <c r="T21" s="183">
        <v>9</v>
      </c>
      <c r="U21" s="182">
        <v>17</v>
      </c>
      <c r="V21" s="183">
        <v>40</v>
      </c>
      <c r="W21" s="182">
        <v>1</v>
      </c>
      <c r="X21" s="183">
        <v>5</v>
      </c>
      <c r="Y21" s="391">
        <f t="shared" si="0"/>
        <v>690</v>
      </c>
      <c r="Z21" s="392">
        <f t="shared" si="1"/>
        <v>2330</v>
      </c>
    </row>
    <row r="22" spans="1:26" x14ac:dyDescent="0.25">
      <c r="A22" s="414"/>
      <c r="B22" s="29" t="s">
        <v>65</v>
      </c>
      <c r="C22" s="182">
        <v>8</v>
      </c>
      <c r="D22" s="183">
        <v>16</v>
      </c>
      <c r="E22" s="182">
        <v>2</v>
      </c>
      <c r="F22" s="183">
        <v>2</v>
      </c>
      <c r="G22" s="182">
        <v>0</v>
      </c>
      <c r="H22" s="183">
        <v>0</v>
      </c>
      <c r="I22" s="182">
        <v>5</v>
      </c>
      <c r="J22" s="183">
        <v>12</v>
      </c>
      <c r="K22" s="182">
        <v>2</v>
      </c>
      <c r="L22" s="183">
        <v>7</v>
      </c>
      <c r="M22" s="182">
        <v>0</v>
      </c>
      <c r="N22" s="183">
        <v>0</v>
      </c>
      <c r="O22" s="182">
        <v>0</v>
      </c>
      <c r="P22" s="183">
        <v>0</v>
      </c>
      <c r="Q22" s="182">
        <v>0</v>
      </c>
      <c r="R22" s="183">
        <v>0</v>
      </c>
      <c r="S22" s="182">
        <v>0</v>
      </c>
      <c r="T22" s="183">
        <v>0</v>
      </c>
      <c r="U22" s="182">
        <v>0</v>
      </c>
      <c r="V22" s="183">
        <v>0</v>
      </c>
      <c r="W22" s="182">
        <v>0</v>
      </c>
      <c r="X22" s="183">
        <v>0</v>
      </c>
      <c r="Y22" s="391">
        <f t="shared" si="0"/>
        <v>17</v>
      </c>
      <c r="Z22" s="392">
        <f t="shared" si="1"/>
        <v>37</v>
      </c>
    </row>
    <row r="23" spans="1:26" x14ac:dyDescent="0.25">
      <c r="A23" s="415" t="s">
        <v>127</v>
      </c>
      <c r="B23" s="29" t="s">
        <v>66</v>
      </c>
      <c r="C23" s="182">
        <v>328</v>
      </c>
      <c r="D23" s="183">
        <v>954</v>
      </c>
      <c r="E23" s="182">
        <v>331</v>
      </c>
      <c r="F23" s="183">
        <v>878</v>
      </c>
      <c r="G23" s="182">
        <v>113</v>
      </c>
      <c r="H23" s="183">
        <v>355</v>
      </c>
      <c r="I23" s="182">
        <v>434</v>
      </c>
      <c r="J23" s="183">
        <v>1870</v>
      </c>
      <c r="K23" s="182">
        <v>204</v>
      </c>
      <c r="L23" s="183">
        <v>780</v>
      </c>
      <c r="M23" s="182">
        <v>97</v>
      </c>
      <c r="N23" s="183">
        <v>221</v>
      </c>
      <c r="O23" s="182">
        <v>29</v>
      </c>
      <c r="P23" s="183">
        <v>157</v>
      </c>
      <c r="Q23" s="182">
        <v>30</v>
      </c>
      <c r="R23" s="183">
        <v>63</v>
      </c>
      <c r="S23" s="182">
        <v>32</v>
      </c>
      <c r="T23" s="183">
        <v>40</v>
      </c>
      <c r="U23" s="182">
        <v>40</v>
      </c>
      <c r="V23" s="183">
        <v>81</v>
      </c>
      <c r="W23" s="182">
        <v>2</v>
      </c>
      <c r="X23" s="183">
        <v>2</v>
      </c>
      <c r="Y23" s="391">
        <f t="shared" si="0"/>
        <v>1640</v>
      </c>
      <c r="Z23" s="392">
        <f t="shared" si="1"/>
        <v>5401</v>
      </c>
    </row>
    <row r="24" spans="1:26" x14ac:dyDescent="0.25">
      <c r="A24" s="415"/>
      <c r="B24" s="29" t="s">
        <v>67</v>
      </c>
      <c r="C24" s="182">
        <v>87</v>
      </c>
      <c r="D24" s="183">
        <v>281</v>
      </c>
      <c r="E24" s="182">
        <v>156</v>
      </c>
      <c r="F24" s="183">
        <v>296</v>
      </c>
      <c r="G24" s="182">
        <v>139</v>
      </c>
      <c r="H24" s="183">
        <v>196</v>
      </c>
      <c r="I24" s="182">
        <v>369</v>
      </c>
      <c r="J24" s="183">
        <v>972</v>
      </c>
      <c r="K24" s="182">
        <v>201</v>
      </c>
      <c r="L24" s="183">
        <v>1029</v>
      </c>
      <c r="M24" s="182">
        <v>128</v>
      </c>
      <c r="N24" s="183">
        <v>225</v>
      </c>
      <c r="O24" s="182">
        <v>111</v>
      </c>
      <c r="P24" s="183">
        <v>216</v>
      </c>
      <c r="Q24" s="182">
        <v>30</v>
      </c>
      <c r="R24" s="183">
        <v>71</v>
      </c>
      <c r="S24" s="182">
        <v>36</v>
      </c>
      <c r="T24" s="183">
        <v>53</v>
      </c>
      <c r="U24" s="182">
        <v>26</v>
      </c>
      <c r="V24" s="183">
        <v>31</v>
      </c>
      <c r="W24" s="182">
        <v>2</v>
      </c>
      <c r="X24" s="183">
        <v>6</v>
      </c>
      <c r="Y24" s="391">
        <f t="shared" si="0"/>
        <v>1285</v>
      </c>
      <c r="Z24" s="392">
        <f t="shared" si="1"/>
        <v>3376</v>
      </c>
    </row>
    <row r="25" spans="1:26" x14ac:dyDescent="0.25">
      <c r="A25" s="415"/>
      <c r="B25" s="29" t="s">
        <v>68</v>
      </c>
      <c r="C25" s="182">
        <v>244</v>
      </c>
      <c r="D25" s="183">
        <v>483</v>
      </c>
      <c r="E25" s="182">
        <v>42</v>
      </c>
      <c r="F25" s="183">
        <v>67</v>
      </c>
      <c r="G25" s="182">
        <v>45</v>
      </c>
      <c r="H25" s="183">
        <v>88</v>
      </c>
      <c r="I25" s="182">
        <v>88</v>
      </c>
      <c r="J25" s="183">
        <v>161</v>
      </c>
      <c r="K25" s="182">
        <v>278</v>
      </c>
      <c r="L25" s="183">
        <v>578</v>
      </c>
      <c r="M25" s="182">
        <v>263</v>
      </c>
      <c r="N25" s="183">
        <v>499</v>
      </c>
      <c r="O25" s="182">
        <v>270</v>
      </c>
      <c r="P25" s="183">
        <v>526</v>
      </c>
      <c r="Q25" s="182">
        <v>29</v>
      </c>
      <c r="R25" s="183">
        <v>54</v>
      </c>
      <c r="S25" s="182">
        <v>14</v>
      </c>
      <c r="T25" s="183">
        <v>23</v>
      </c>
      <c r="U25" s="182">
        <v>28</v>
      </c>
      <c r="V25" s="183">
        <v>124</v>
      </c>
      <c r="W25" s="182">
        <v>2</v>
      </c>
      <c r="X25" s="183">
        <v>2</v>
      </c>
      <c r="Y25" s="391">
        <f t="shared" si="0"/>
        <v>1303</v>
      </c>
      <c r="Z25" s="392">
        <f t="shared" si="1"/>
        <v>2605</v>
      </c>
    </row>
    <row r="26" spans="1:26" x14ac:dyDescent="0.25">
      <c r="A26" s="415"/>
      <c r="B26" s="29" t="s">
        <v>69</v>
      </c>
      <c r="C26" s="182">
        <v>115</v>
      </c>
      <c r="D26" s="183">
        <v>430</v>
      </c>
      <c r="E26" s="182">
        <v>309</v>
      </c>
      <c r="F26" s="183">
        <v>675</v>
      </c>
      <c r="G26" s="182">
        <v>152</v>
      </c>
      <c r="H26" s="183">
        <v>256</v>
      </c>
      <c r="I26" s="182">
        <v>195</v>
      </c>
      <c r="J26" s="183">
        <v>517</v>
      </c>
      <c r="K26" s="182">
        <v>226</v>
      </c>
      <c r="L26" s="183">
        <v>1104</v>
      </c>
      <c r="M26" s="182">
        <v>135</v>
      </c>
      <c r="N26" s="183">
        <v>332</v>
      </c>
      <c r="O26" s="182">
        <v>73</v>
      </c>
      <c r="P26" s="183">
        <v>243</v>
      </c>
      <c r="Q26" s="182">
        <v>55</v>
      </c>
      <c r="R26" s="183">
        <v>108</v>
      </c>
      <c r="S26" s="182">
        <v>56</v>
      </c>
      <c r="T26" s="183">
        <v>69</v>
      </c>
      <c r="U26" s="182">
        <v>52</v>
      </c>
      <c r="V26" s="183">
        <v>77</v>
      </c>
      <c r="W26" s="182">
        <v>0</v>
      </c>
      <c r="X26" s="183">
        <v>0</v>
      </c>
      <c r="Y26" s="391">
        <f t="shared" si="0"/>
        <v>1368</v>
      </c>
      <c r="Z26" s="392">
        <f t="shared" si="1"/>
        <v>3811</v>
      </c>
    </row>
    <row r="27" spans="1:26" x14ac:dyDescent="0.25">
      <c r="A27" s="415"/>
      <c r="B27" s="29" t="s">
        <v>70</v>
      </c>
      <c r="C27" s="182">
        <v>69</v>
      </c>
      <c r="D27" s="183">
        <v>174</v>
      </c>
      <c r="E27" s="182">
        <v>58</v>
      </c>
      <c r="F27" s="183">
        <v>116</v>
      </c>
      <c r="G27" s="182">
        <v>102</v>
      </c>
      <c r="H27" s="183">
        <v>146</v>
      </c>
      <c r="I27" s="182">
        <v>282</v>
      </c>
      <c r="J27" s="183">
        <v>444</v>
      </c>
      <c r="K27" s="182">
        <v>223</v>
      </c>
      <c r="L27" s="183">
        <v>343</v>
      </c>
      <c r="M27" s="182">
        <v>78</v>
      </c>
      <c r="N27" s="183">
        <v>109</v>
      </c>
      <c r="O27" s="182">
        <v>49</v>
      </c>
      <c r="P27" s="183">
        <v>94</v>
      </c>
      <c r="Q27" s="182">
        <v>24</v>
      </c>
      <c r="R27" s="183">
        <v>28</v>
      </c>
      <c r="S27" s="182">
        <v>5</v>
      </c>
      <c r="T27" s="183">
        <v>12</v>
      </c>
      <c r="U27" s="182">
        <v>19</v>
      </c>
      <c r="V27" s="183">
        <v>63</v>
      </c>
      <c r="W27" s="182">
        <v>1</v>
      </c>
      <c r="X27" s="183">
        <v>1</v>
      </c>
      <c r="Y27" s="391">
        <f t="shared" si="0"/>
        <v>910</v>
      </c>
      <c r="Z27" s="392">
        <f t="shared" si="1"/>
        <v>1530</v>
      </c>
    </row>
    <row r="28" spans="1:26" x14ac:dyDescent="0.25">
      <c r="A28" s="415"/>
      <c r="B28" s="29" t="s">
        <v>71</v>
      </c>
      <c r="C28" s="182">
        <v>38</v>
      </c>
      <c r="D28" s="183">
        <v>58</v>
      </c>
      <c r="E28" s="182">
        <v>69</v>
      </c>
      <c r="F28" s="183">
        <v>119</v>
      </c>
      <c r="G28" s="182">
        <v>65</v>
      </c>
      <c r="H28" s="183">
        <v>97</v>
      </c>
      <c r="I28" s="182">
        <v>90</v>
      </c>
      <c r="J28" s="183">
        <v>176</v>
      </c>
      <c r="K28" s="182">
        <v>312</v>
      </c>
      <c r="L28" s="183">
        <v>1422</v>
      </c>
      <c r="M28" s="182">
        <v>125</v>
      </c>
      <c r="N28" s="183">
        <v>258</v>
      </c>
      <c r="O28" s="182">
        <v>89</v>
      </c>
      <c r="P28" s="183">
        <v>137</v>
      </c>
      <c r="Q28" s="182">
        <v>50</v>
      </c>
      <c r="R28" s="183">
        <v>69</v>
      </c>
      <c r="S28" s="182">
        <v>26</v>
      </c>
      <c r="T28" s="183">
        <v>47</v>
      </c>
      <c r="U28" s="182">
        <v>33</v>
      </c>
      <c r="V28" s="183">
        <v>47</v>
      </c>
      <c r="W28" s="182">
        <v>0</v>
      </c>
      <c r="X28" s="183">
        <v>0</v>
      </c>
      <c r="Y28" s="391">
        <f t="shared" si="0"/>
        <v>897</v>
      </c>
      <c r="Z28" s="392">
        <f t="shared" si="1"/>
        <v>2430</v>
      </c>
    </row>
    <row r="29" spans="1:26" x14ac:dyDescent="0.25">
      <c r="A29" s="415"/>
      <c r="B29" s="29" t="s">
        <v>72</v>
      </c>
      <c r="C29" s="182">
        <v>80</v>
      </c>
      <c r="D29" s="183">
        <v>160</v>
      </c>
      <c r="E29" s="182">
        <v>70</v>
      </c>
      <c r="F29" s="183">
        <v>117</v>
      </c>
      <c r="G29" s="182">
        <v>30</v>
      </c>
      <c r="H29" s="183">
        <v>46</v>
      </c>
      <c r="I29" s="182">
        <v>65</v>
      </c>
      <c r="J29" s="183">
        <v>101</v>
      </c>
      <c r="K29" s="182">
        <v>242</v>
      </c>
      <c r="L29" s="183">
        <v>298</v>
      </c>
      <c r="M29" s="182">
        <v>176</v>
      </c>
      <c r="N29" s="183">
        <v>226</v>
      </c>
      <c r="O29" s="182">
        <v>61</v>
      </c>
      <c r="P29" s="183">
        <v>73</v>
      </c>
      <c r="Q29" s="182">
        <v>20</v>
      </c>
      <c r="R29" s="183">
        <v>37</v>
      </c>
      <c r="S29" s="182">
        <v>9</v>
      </c>
      <c r="T29" s="183">
        <v>11</v>
      </c>
      <c r="U29" s="182">
        <v>16</v>
      </c>
      <c r="V29" s="183">
        <v>31</v>
      </c>
      <c r="W29" s="182">
        <v>0</v>
      </c>
      <c r="X29" s="183">
        <v>0</v>
      </c>
      <c r="Y29" s="391">
        <f t="shared" si="0"/>
        <v>769</v>
      </c>
      <c r="Z29" s="392">
        <f t="shared" si="1"/>
        <v>1100</v>
      </c>
    </row>
    <row r="30" spans="1:26" x14ac:dyDescent="0.25">
      <c r="A30" s="414" t="s">
        <v>128</v>
      </c>
      <c r="B30" s="29" t="s">
        <v>73</v>
      </c>
      <c r="C30" s="182">
        <v>538</v>
      </c>
      <c r="D30" s="183">
        <v>2445</v>
      </c>
      <c r="E30" s="182">
        <v>196</v>
      </c>
      <c r="F30" s="183">
        <v>790</v>
      </c>
      <c r="G30" s="182">
        <v>164</v>
      </c>
      <c r="H30" s="183">
        <v>784</v>
      </c>
      <c r="I30" s="182">
        <v>149</v>
      </c>
      <c r="J30" s="183">
        <v>741</v>
      </c>
      <c r="K30" s="182">
        <v>65</v>
      </c>
      <c r="L30" s="183">
        <v>292</v>
      </c>
      <c r="M30" s="182">
        <v>55</v>
      </c>
      <c r="N30" s="183">
        <v>136</v>
      </c>
      <c r="O30" s="182">
        <v>36</v>
      </c>
      <c r="P30" s="183">
        <v>196</v>
      </c>
      <c r="Q30" s="182">
        <v>27</v>
      </c>
      <c r="R30" s="183">
        <v>210</v>
      </c>
      <c r="S30" s="182">
        <v>3</v>
      </c>
      <c r="T30" s="183">
        <v>17</v>
      </c>
      <c r="U30" s="182">
        <v>6</v>
      </c>
      <c r="V30" s="183">
        <v>6</v>
      </c>
      <c r="W30" s="182">
        <v>5</v>
      </c>
      <c r="X30" s="183">
        <v>9</v>
      </c>
      <c r="Y30" s="391">
        <f t="shared" si="0"/>
        <v>1244</v>
      </c>
      <c r="Z30" s="392">
        <f t="shared" si="1"/>
        <v>5626</v>
      </c>
    </row>
    <row r="31" spans="1:26" x14ac:dyDescent="0.25">
      <c r="A31" s="414"/>
      <c r="B31" s="29" t="s">
        <v>74</v>
      </c>
      <c r="C31" s="182">
        <v>14</v>
      </c>
      <c r="D31" s="183">
        <v>30</v>
      </c>
      <c r="E31" s="182">
        <v>19</v>
      </c>
      <c r="F31" s="183">
        <v>32</v>
      </c>
      <c r="G31" s="182">
        <v>52</v>
      </c>
      <c r="H31" s="183">
        <v>69</v>
      </c>
      <c r="I31" s="182">
        <v>19</v>
      </c>
      <c r="J31" s="183">
        <v>46</v>
      </c>
      <c r="K31" s="182">
        <v>15</v>
      </c>
      <c r="L31" s="183">
        <v>49</v>
      </c>
      <c r="M31" s="182">
        <v>367</v>
      </c>
      <c r="N31" s="183">
        <v>824</v>
      </c>
      <c r="O31" s="182">
        <v>149</v>
      </c>
      <c r="P31" s="183">
        <v>480</v>
      </c>
      <c r="Q31" s="182">
        <v>90</v>
      </c>
      <c r="R31" s="183">
        <v>186</v>
      </c>
      <c r="S31" s="182">
        <v>1</v>
      </c>
      <c r="T31" s="183">
        <v>1</v>
      </c>
      <c r="U31" s="182">
        <v>2</v>
      </c>
      <c r="V31" s="183">
        <v>2</v>
      </c>
      <c r="W31" s="182">
        <v>0</v>
      </c>
      <c r="X31" s="183">
        <v>0</v>
      </c>
      <c r="Y31" s="391">
        <f t="shared" si="0"/>
        <v>728</v>
      </c>
      <c r="Z31" s="392">
        <f t="shared" si="1"/>
        <v>1719</v>
      </c>
    </row>
    <row r="32" spans="1:26" x14ac:dyDescent="0.25">
      <c r="A32" s="414"/>
      <c r="B32" s="29" t="s">
        <v>75</v>
      </c>
      <c r="C32" s="182">
        <v>130</v>
      </c>
      <c r="D32" s="183">
        <v>504</v>
      </c>
      <c r="E32" s="182">
        <v>78</v>
      </c>
      <c r="F32" s="183">
        <v>225</v>
      </c>
      <c r="G32" s="182">
        <v>81</v>
      </c>
      <c r="H32" s="183">
        <v>286</v>
      </c>
      <c r="I32" s="182">
        <v>75</v>
      </c>
      <c r="J32" s="183">
        <v>580</v>
      </c>
      <c r="K32" s="182">
        <v>32</v>
      </c>
      <c r="L32" s="183">
        <v>261</v>
      </c>
      <c r="M32" s="182">
        <v>77</v>
      </c>
      <c r="N32" s="183">
        <v>126</v>
      </c>
      <c r="O32" s="182">
        <v>11</v>
      </c>
      <c r="P32" s="183">
        <v>55</v>
      </c>
      <c r="Q32" s="182">
        <v>33</v>
      </c>
      <c r="R32" s="183">
        <v>33</v>
      </c>
      <c r="S32" s="182">
        <v>10</v>
      </c>
      <c r="T32" s="183">
        <v>10</v>
      </c>
      <c r="U32" s="182">
        <v>7</v>
      </c>
      <c r="V32" s="183">
        <v>51</v>
      </c>
      <c r="W32" s="182">
        <v>0</v>
      </c>
      <c r="X32" s="183">
        <v>0</v>
      </c>
      <c r="Y32" s="391">
        <f t="shared" si="0"/>
        <v>534</v>
      </c>
      <c r="Z32" s="392">
        <f t="shared" si="1"/>
        <v>2131</v>
      </c>
    </row>
    <row r="33" spans="1:26" x14ac:dyDescent="0.25">
      <c r="A33" s="414"/>
      <c r="B33" s="29" t="s">
        <v>76</v>
      </c>
      <c r="C33" s="182">
        <v>188</v>
      </c>
      <c r="D33" s="183">
        <v>450</v>
      </c>
      <c r="E33" s="182">
        <v>100</v>
      </c>
      <c r="F33" s="183">
        <v>134</v>
      </c>
      <c r="G33" s="182">
        <v>56</v>
      </c>
      <c r="H33" s="183">
        <v>178</v>
      </c>
      <c r="I33" s="182">
        <v>64</v>
      </c>
      <c r="J33" s="183">
        <v>169</v>
      </c>
      <c r="K33" s="182">
        <v>147</v>
      </c>
      <c r="L33" s="183">
        <v>200</v>
      </c>
      <c r="M33" s="182">
        <v>43</v>
      </c>
      <c r="N33" s="183">
        <v>98</v>
      </c>
      <c r="O33" s="182">
        <v>136</v>
      </c>
      <c r="P33" s="183">
        <v>147</v>
      </c>
      <c r="Q33" s="182">
        <v>26</v>
      </c>
      <c r="R33" s="183">
        <v>30</v>
      </c>
      <c r="S33" s="182">
        <v>30</v>
      </c>
      <c r="T33" s="183">
        <v>37</v>
      </c>
      <c r="U33" s="182">
        <v>12</v>
      </c>
      <c r="V33" s="183">
        <v>12</v>
      </c>
      <c r="W33" s="182">
        <v>0</v>
      </c>
      <c r="X33" s="183">
        <v>0</v>
      </c>
      <c r="Y33" s="391">
        <f t="shared" si="0"/>
        <v>802</v>
      </c>
      <c r="Z33" s="392">
        <f t="shared" si="1"/>
        <v>1455</v>
      </c>
    </row>
    <row r="34" spans="1:26" x14ac:dyDescent="0.25">
      <c r="A34" s="414"/>
      <c r="B34" s="29" t="s">
        <v>77</v>
      </c>
      <c r="C34" s="182">
        <v>15</v>
      </c>
      <c r="D34" s="183">
        <v>37</v>
      </c>
      <c r="E34" s="182">
        <v>118</v>
      </c>
      <c r="F34" s="183">
        <v>182</v>
      </c>
      <c r="G34" s="182">
        <v>45</v>
      </c>
      <c r="H34" s="183">
        <v>127</v>
      </c>
      <c r="I34" s="182">
        <v>85</v>
      </c>
      <c r="J34" s="183">
        <v>119</v>
      </c>
      <c r="K34" s="182">
        <v>47</v>
      </c>
      <c r="L34" s="183">
        <v>94</v>
      </c>
      <c r="M34" s="182">
        <v>3</v>
      </c>
      <c r="N34" s="183">
        <v>5</v>
      </c>
      <c r="O34" s="182">
        <v>10</v>
      </c>
      <c r="P34" s="183">
        <v>14</v>
      </c>
      <c r="Q34" s="182">
        <v>3</v>
      </c>
      <c r="R34" s="183">
        <v>6</v>
      </c>
      <c r="S34" s="182">
        <v>1</v>
      </c>
      <c r="T34" s="183">
        <v>1</v>
      </c>
      <c r="U34" s="182">
        <v>3</v>
      </c>
      <c r="V34" s="183">
        <v>3</v>
      </c>
      <c r="W34" s="182">
        <v>3</v>
      </c>
      <c r="X34" s="183">
        <v>1</v>
      </c>
      <c r="Y34" s="391">
        <f t="shared" si="0"/>
        <v>333</v>
      </c>
      <c r="Z34" s="392">
        <f t="shared" si="1"/>
        <v>589</v>
      </c>
    </row>
    <row r="35" spans="1:26" x14ac:dyDescent="0.25">
      <c r="A35" s="414"/>
      <c r="B35" s="29" t="s">
        <v>78</v>
      </c>
      <c r="C35" s="182">
        <v>9</v>
      </c>
      <c r="D35" s="183">
        <v>25</v>
      </c>
      <c r="E35" s="182">
        <v>14</v>
      </c>
      <c r="F35" s="183">
        <v>22</v>
      </c>
      <c r="G35" s="182">
        <v>7</v>
      </c>
      <c r="H35" s="183">
        <v>21</v>
      </c>
      <c r="I35" s="182">
        <v>6</v>
      </c>
      <c r="J35" s="183">
        <v>11</v>
      </c>
      <c r="K35" s="182">
        <v>1</v>
      </c>
      <c r="L35" s="183">
        <v>11</v>
      </c>
      <c r="M35" s="182">
        <v>0</v>
      </c>
      <c r="N35" s="183">
        <v>0</v>
      </c>
      <c r="O35" s="182">
        <v>0</v>
      </c>
      <c r="P35" s="183">
        <v>0</v>
      </c>
      <c r="Q35" s="182">
        <v>0</v>
      </c>
      <c r="R35" s="183">
        <v>0</v>
      </c>
      <c r="S35" s="182">
        <v>0</v>
      </c>
      <c r="T35" s="183">
        <v>0</v>
      </c>
      <c r="U35" s="182">
        <v>0</v>
      </c>
      <c r="V35" s="183">
        <v>0</v>
      </c>
      <c r="W35" s="182">
        <v>1</v>
      </c>
      <c r="X35" s="183">
        <v>2</v>
      </c>
      <c r="Y35" s="391">
        <f t="shared" si="0"/>
        <v>38</v>
      </c>
      <c r="Z35" s="392">
        <f t="shared" si="1"/>
        <v>92</v>
      </c>
    </row>
    <row r="36" spans="1:26" x14ac:dyDescent="0.25">
      <c r="A36" s="414"/>
      <c r="B36" s="29" t="s">
        <v>79</v>
      </c>
      <c r="C36" s="182">
        <v>72</v>
      </c>
      <c r="D36" s="183">
        <v>229</v>
      </c>
      <c r="E36" s="182">
        <v>103</v>
      </c>
      <c r="F36" s="183">
        <v>161</v>
      </c>
      <c r="G36" s="182">
        <v>164</v>
      </c>
      <c r="H36" s="183">
        <v>333</v>
      </c>
      <c r="I36" s="182">
        <v>199</v>
      </c>
      <c r="J36" s="183">
        <v>454</v>
      </c>
      <c r="K36" s="182">
        <v>336</v>
      </c>
      <c r="L36" s="183">
        <v>625</v>
      </c>
      <c r="M36" s="182">
        <v>35</v>
      </c>
      <c r="N36" s="183">
        <v>49</v>
      </c>
      <c r="O36" s="182">
        <v>28</v>
      </c>
      <c r="P36" s="183">
        <v>52</v>
      </c>
      <c r="Q36" s="182">
        <v>21</v>
      </c>
      <c r="R36" s="183">
        <v>21</v>
      </c>
      <c r="S36" s="182">
        <v>31</v>
      </c>
      <c r="T36" s="183">
        <v>34</v>
      </c>
      <c r="U36" s="182">
        <v>15</v>
      </c>
      <c r="V36" s="183">
        <v>29</v>
      </c>
      <c r="W36" s="182">
        <v>3</v>
      </c>
      <c r="X36" s="183">
        <v>5</v>
      </c>
      <c r="Y36" s="391">
        <f t="shared" si="0"/>
        <v>1007</v>
      </c>
      <c r="Z36" s="392">
        <f t="shared" si="1"/>
        <v>1992</v>
      </c>
    </row>
    <row r="37" spans="1:26" x14ac:dyDescent="0.25">
      <c r="A37" s="414"/>
      <c r="B37" s="29" t="s">
        <v>80</v>
      </c>
      <c r="C37" s="182">
        <v>47</v>
      </c>
      <c r="D37" s="183">
        <v>107</v>
      </c>
      <c r="E37" s="182">
        <v>32</v>
      </c>
      <c r="F37" s="183">
        <v>70</v>
      </c>
      <c r="G37" s="182">
        <v>59</v>
      </c>
      <c r="H37" s="183">
        <v>89</v>
      </c>
      <c r="I37" s="182">
        <v>199</v>
      </c>
      <c r="J37" s="183">
        <v>625</v>
      </c>
      <c r="K37" s="182">
        <v>130</v>
      </c>
      <c r="L37" s="183">
        <v>1461</v>
      </c>
      <c r="M37" s="182">
        <v>102</v>
      </c>
      <c r="N37" s="183">
        <v>130</v>
      </c>
      <c r="O37" s="182">
        <v>20</v>
      </c>
      <c r="P37" s="183">
        <v>24</v>
      </c>
      <c r="Q37" s="182">
        <v>5</v>
      </c>
      <c r="R37" s="183">
        <v>6</v>
      </c>
      <c r="S37" s="182">
        <v>6</v>
      </c>
      <c r="T37" s="183">
        <v>6</v>
      </c>
      <c r="U37" s="182">
        <v>7</v>
      </c>
      <c r="V37" s="183">
        <v>6</v>
      </c>
      <c r="W37" s="182">
        <v>0</v>
      </c>
      <c r="X37" s="183">
        <v>0</v>
      </c>
      <c r="Y37" s="391">
        <f t="shared" si="0"/>
        <v>607</v>
      </c>
      <c r="Z37" s="392">
        <f t="shared" si="1"/>
        <v>2524</v>
      </c>
    </row>
    <row r="38" spans="1:26" x14ac:dyDescent="0.25">
      <c r="A38" s="414"/>
      <c r="B38" s="29" t="s">
        <v>81</v>
      </c>
      <c r="C38" s="182">
        <v>27</v>
      </c>
      <c r="D38" s="183">
        <v>56</v>
      </c>
      <c r="E38" s="182">
        <v>25</v>
      </c>
      <c r="F38" s="183">
        <v>52</v>
      </c>
      <c r="G38" s="182">
        <v>17</v>
      </c>
      <c r="H38" s="183">
        <v>26</v>
      </c>
      <c r="I38" s="182">
        <v>24</v>
      </c>
      <c r="J38" s="183">
        <v>33</v>
      </c>
      <c r="K38" s="182">
        <v>16</v>
      </c>
      <c r="L38" s="183">
        <v>59</v>
      </c>
      <c r="M38" s="182">
        <v>6</v>
      </c>
      <c r="N38" s="183">
        <v>22</v>
      </c>
      <c r="O38" s="182">
        <v>7</v>
      </c>
      <c r="P38" s="183">
        <v>30</v>
      </c>
      <c r="Q38" s="182">
        <v>4</v>
      </c>
      <c r="R38" s="183">
        <v>22</v>
      </c>
      <c r="S38" s="182">
        <v>0</v>
      </c>
      <c r="T38" s="183">
        <v>0</v>
      </c>
      <c r="U38" s="182">
        <v>1</v>
      </c>
      <c r="V38" s="183">
        <v>1</v>
      </c>
      <c r="W38" s="182">
        <v>0</v>
      </c>
      <c r="X38" s="183">
        <v>0</v>
      </c>
      <c r="Y38" s="391">
        <f t="shared" si="0"/>
        <v>127</v>
      </c>
      <c r="Z38" s="392">
        <f t="shared" si="1"/>
        <v>301</v>
      </c>
    </row>
    <row r="39" spans="1:26" x14ac:dyDescent="0.25">
      <c r="A39" s="414" t="s">
        <v>129</v>
      </c>
      <c r="B39" s="29" t="s">
        <v>82</v>
      </c>
      <c r="C39" s="182">
        <v>470</v>
      </c>
      <c r="D39" s="183">
        <v>1100</v>
      </c>
      <c r="E39" s="182">
        <v>231</v>
      </c>
      <c r="F39" s="183">
        <v>568</v>
      </c>
      <c r="G39" s="182">
        <v>113</v>
      </c>
      <c r="H39" s="183">
        <v>230</v>
      </c>
      <c r="I39" s="182">
        <v>201</v>
      </c>
      <c r="J39" s="183">
        <v>494</v>
      </c>
      <c r="K39" s="182">
        <v>150</v>
      </c>
      <c r="L39" s="183">
        <v>374</v>
      </c>
      <c r="M39" s="182">
        <v>124</v>
      </c>
      <c r="N39" s="183">
        <v>334</v>
      </c>
      <c r="O39" s="182">
        <v>95</v>
      </c>
      <c r="P39" s="183">
        <v>327</v>
      </c>
      <c r="Q39" s="182">
        <v>66</v>
      </c>
      <c r="R39" s="183">
        <v>161</v>
      </c>
      <c r="S39" s="182">
        <v>73</v>
      </c>
      <c r="T39" s="183">
        <v>178</v>
      </c>
      <c r="U39" s="182">
        <v>37</v>
      </c>
      <c r="V39" s="183">
        <v>124</v>
      </c>
      <c r="W39" s="182">
        <v>2</v>
      </c>
      <c r="X39" s="183">
        <v>2</v>
      </c>
      <c r="Y39" s="391">
        <f t="shared" si="0"/>
        <v>1562</v>
      </c>
      <c r="Z39" s="392">
        <f t="shared" si="1"/>
        <v>3892</v>
      </c>
    </row>
    <row r="40" spans="1:26" x14ac:dyDescent="0.25">
      <c r="A40" s="414"/>
      <c r="B40" s="29" t="s">
        <v>83</v>
      </c>
      <c r="C40" s="182">
        <v>87</v>
      </c>
      <c r="D40" s="183">
        <v>187</v>
      </c>
      <c r="E40" s="182">
        <v>68</v>
      </c>
      <c r="F40" s="183">
        <v>127</v>
      </c>
      <c r="G40" s="182">
        <v>87</v>
      </c>
      <c r="H40" s="183">
        <v>128</v>
      </c>
      <c r="I40" s="182">
        <v>118</v>
      </c>
      <c r="J40" s="183">
        <v>283</v>
      </c>
      <c r="K40" s="182">
        <v>70</v>
      </c>
      <c r="L40" s="183">
        <v>100</v>
      </c>
      <c r="M40" s="182">
        <v>36</v>
      </c>
      <c r="N40" s="183">
        <v>44</v>
      </c>
      <c r="O40" s="182">
        <v>18</v>
      </c>
      <c r="P40" s="183">
        <v>44</v>
      </c>
      <c r="Q40" s="182">
        <v>21</v>
      </c>
      <c r="R40" s="183">
        <v>28</v>
      </c>
      <c r="S40" s="182">
        <v>6</v>
      </c>
      <c r="T40" s="183">
        <v>17</v>
      </c>
      <c r="U40" s="182">
        <v>12</v>
      </c>
      <c r="V40" s="183">
        <v>12</v>
      </c>
      <c r="W40" s="182">
        <v>0</v>
      </c>
      <c r="X40" s="183">
        <v>0</v>
      </c>
      <c r="Y40" s="391">
        <f t="shared" si="0"/>
        <v>523</v>
      </c>
      <c r="Z40" s="392">
        <f t="shared" si="1"/>
        <v>970</v>
      </c>
    </row>
    <row r="41" spans="1:26" x14ac:dyDescent="0.25">
      <c r="A41" s="414"/>
      <c r="B41" s="29" t="s">
        <v>84</v>
      </c>
      <c r="C41" s="182">
        <v>173</v>
      </c>
      <c r="D41" s="183">
        <v>365</v>
      </c>
      <c r="E41" s="182">
        <v>134</v>
      </c>
      <c r="F41" s="183">
        <v>301</v>
      </c>
      <c r="G41" s="182">
        <v>125</v>
      </c>
      <c r="H41" s="183">
        <v>280</v>
      </c>
      <c r="I41" s="182">
        <v>188</v>
      </c>
      <c r="J41" s="183">
        <v>403</v>
      </c>
      <c r="K41" s="182">
        <v>202</v>
      </c>
      <c r="L41" s="183">
        <v>581</v>
      </c>
      <c r="M41" s="182">
        <v>45</v>
      </c>
      <c r="N41" s="183">
        <v>136</v>
      </c>
      <c r="O41" s="182">
        <v>87</v>
      </c>
      <c r="P41" s="183">
        <v>221</v>
      </c>
      <c r="Q41" s="182">
        <v>34</v>
      </c>
      <c r="R41" s="183">
        <v>47</v>
      </c>
      <c r="S41" s="182">
        <v>2</v>
      </c>
      <c r="T41" s="183">
        <v>2</v>
      </c>
      <c r="U41" s="182">
        <v>8</v>
      </c>
      <c r="V41" s="183">
        <v>9</v>
      </c>
      <c r="W41" s="182">
        <v>1</v>
      </c>
      <c r="X41" s="183">
        <v>1</v>
      </c>
      <c r="Y41" s="391">
        <f t="shared" si="0"/>
        <v>999</v>
      </c>
      <c r="Z41" s="392">
        <f t="shared" si="1"/>
        <v>2346</v>
      </c>
    </row>
    <row r="42" spans="1:26" x14ac:dyDescent="0.25">
      <c r="A42" s="414"/>
      <c r="B42" s="29" t="s">
        <v>85</v>
      </c>
      <c r="C42" s="182">
        <v>168</v>
      </c>
      <c r="D42" s="183">
        <v>389</v>
      </c>
      <c r="E42" s="182">
        <v>69</v>
      </c>
      <c r="F42" s="183">
        <v>161</v>
      </c>
      <c r="G42" s="182">
        <v>75</v>
      </c>
      <c r="H42" s="183">
        <v>172</v>
      </c>
      <c r="I42" s="182">
        <v>91</v>
      </c>
      <c r="J42" s="183">
        <v>196</v>
      </c>
      <c r="K42" s="182">
        <v>217</v>
      </c>
      <c r="L42" s="183">
        <v>989</v>
      </c>
      <c r="M42" s="182">
        <v>26</v>
      </c>
      <c r="N42" s="183">
        <v>61</v>
      </c>
      <c r="O42" s="182">
        <v>36</v>
      </c>
      <c r="P42" s="183">
        <v>66</v>
      </c>
      <c r="Q42" s="182">
        <v>14</v>
      </c>
      <c r="R42" s="183">
        <v>55</v>
      </c>
      <c r="S42" s="182">
        <v>9</v>
      </c>
      <c r="T42" s="183">
        <v>9</v>
      </c>
      <c r="U42" s="182">
        <v>17</v>
      </c>
      <c r="V42" s="183">
        <v>17</v>
      </c>
      <c r="W42" s="182">
        <v>0</v>
      </c>
      <c r="X42" s="183">
        <v>0</v>
      </c>
      <c r="Y42" s="391">
        <f t="shared" si="0"/>
        <v>722</v>
      </c>
      <c r="Z42" s="392">
        <f t="shared" si="1"/>
        <v>2115</v>
      </c>
    </row>
    <row r="43" spans="1:26" x14ac:dyDescent="0.25">
      <c r="A43" s="414"/>
      <c r="B43" s="29" t="s">
        <v>86</v>
      </c>
      <c r="C43" s="182">
        <v>96</v>
      </c>
      <c r="D43" s="183">
        <v>200</v>
      </c>
      <c r="E43" s="182">
        <v>48</v>
      </c>
      <c r="F43" s="183">
        <v>136</v>
      </c>
      <c r="G43" s="182">
        <v>53</v>
      </c>
      <c r="H43" s="183">
        <v>171</v>
      </c>
      <c r="I43" s="182">
        <v>75</v>
      </c>
      <c r="J43" s="183">
        <v>144</v>
      </c>
      <c r="K43" s="182">
        <v>62</v>
      </c>
      <c r="L43" s="183">
        <v>175</v>
      </c>
      <c r="M43" s="182">
        <v>111</v>
      </c>
      <c r="N43" s="183">
        <v>162</v>
      </c>
      <c r="O43" s="182">
        <v>22</v>
      </c>
      <c r="P43" s="183">
        <v>61</v>
      </c>
      <c r="Q43" s="182">
        <v>61</v>
      </c>
      <c r="R43" s="183">
        <v>95</v>
      </c>
      <c r="S43" s="182">
        <v>10</v>
      </c>
      <c r="T43" s="183">
        <v>22</v>
      </c>
      <c r="U43" s="182">
        <v>17</v>
      </c>
      <c r="V43" s="183">
        <v>24</v>
      </c>
      <c r="W43" s="182">
        <v>2</v>
      </c>
      <c r="X43" s="183">
        <v>2</v>
      </c>
      <c r="Y43" s="391">
        <f t="shared" si="0"/>
        <v>557</v>
      </c>
      <c r="Z43" s="392">
        <f t="shared" si="1"/>
        <v>1192</v>
      </c>
    </row>
    <row r="44" spans="1:26" x14ac:dyDescent="0.25">
      <c r="A44" s="414"/>
      <c r="B44" s="29" t="s">
        <v>87</v>
      </c>
      <c r="C44" s="182">
        <v>157</v>
      </c>
      <c r="D44" s="183">
        <v>239</v>
      </c>
      <c r="E44" s="182">
        <v>29</v>
      </c>
      <c r="F44" s="183">
        <v>49</v>
      </c>
      <c r="G44" s="182">
        <v>35</v>
      </c>
      <c r="H44" s="183">
        <v>70</v>
      </c>
      <c r="I44" s="182">
        <v>97</v>
      </c>
      <c r="J44" s="183">
        <v>176</v>
      </c>
      <c r="K44" s="182">
        <v>155</v>
      </c>
      <c r="L44" s="183">
        <v>306</v>
      </c>
      <c r="M44" s="182">
        <v>68</v>
      </c>
      <c r="N44" s="183">
        <v>152</v>
      </c>
      <c r="O44" s="182">
        <v>42</v>
      </c>
      <c r="P44" s="183">
        <v>136</v>
      </c>
      <c r="Q44" s="182">
        <v>32</v>
      </c>
      <c r="R44" s="183">
        <v>36</v>
      </c>
      <c r="S44" s="182">
        <v>5</v>
      </c>
      <c r="T44" s="183">
        <v>7</v>
      </c>
      <c r="U44" s="182">
        <v>16</v>
      </c>
      <c r="V44" s="183">
        <v>20</v>
      </c>
      <c r="W44" s="182">
        <v>1</v>
      </c>
      <c r="X44" s="183">
        <v>1</v>
      </c>
      <c r="Y44" s="391">
        <f t="shared" si="0"/>
        <v>637</v>
      </c>
      <c r="Z44" s="392">
        <f t="shared" si="1"/>
        <v>1192</v>
      </c>
    </row>
    <row r="45" spans="1:26" x14ac:dyDescent="0.25">
      <c r="A45" s="414"/>
      <c r="B45" s="29" t="s">
        <v>88</v>
      </c>
      <c r="C45" s="182">
        <v>73</v>
      </c>
      <c r="D45" s="183">
        <v>153</v>
      </c>
      <c r="E45" s="182">
        <v>15</v>
      </c>
      <c r="F45" s="183">
        <v>26</v>
      </c>
      <c r="G45" s="182">
        <v>5</v>
      </c>
      <c r="H45" s="183">
        <v>9</v>
      </c>
      <c r="I45" s="182">
        <v>17</v>
      </c>
      <c r="J45" s="183">
        <v>33</v>
      </c>
      <c r="K45" s="182">
        <v>17</v>
      </c>
      <c r="L45" s="183">
        <v>24</v>
      </c>
      <c r="M45" s="182">
        <v>11</v>
      </c>
      <c r="N45" s="183">
        <v>17</v>
      </c>
      <c r="O45" s="182">
        <v>11</v>
      </c>
      <c r="P45" s="183">
        <v>19</v>
      </c>
      <c r="Q45" s="182">
        <v>14</v>
      </c>
      <c r="R45" s="183">
        <v>14</v>
      </c>
      <c r="S45" s="182">
        <v>1</v>
      </c>
      <c r="T45" s="183">
        <v>1</v>
      </c>
      <c r="U45" s="182">
        <v>2</v>
      </c>
      <c r="V45" s="183">
        <v>2</v>
      </c>
      <c r="W45" s="182">
        <v>1</v>
      </c>
      <c r="X45" s="183">
        <v>1</v>
      </c>
      <c r="Y45" s="391">
        <f t="shared" si="0"/>
        <v>167</v>
      </c>
      <c r="Z45" s="392">
        <f t="shared" si="1"/>
        <v>299</v>
      </c>
    </row>
    <row r="46" spans="1:26" x14ac:dyDescent="0.25">
      <c r="A46" s="414" t="s">
        <v>130</v>
      </c>
      <c r="B46" s="29" t="s">
        <v>89</v>
      </c>
      <c r="C46" s="182">
        <v>41</v>
      </c>
      <c r="D46" s="183">
        <v>254</v>
      </c>
      <c r="E46" s="182">
        <v>18</v>
      </c>
      <c r="F46" s="183">
        <v>108</v>
      </c>
      <c r="G46" s="182">
        <v>103</v>
      </c>
      <c r="H46" s="183">
        <v>817</v>
      </c>
      <c r="I46" s="182">
        <v>117</v>
      </c>
      <c r="J46" s="183">
        <v>933</v>
      </c>
      <c r="K46" s="182">
        <v>21</v>
      </c>
      <c r="L46" s="183">
        <v>276</v>
      </c>
      <c r="M46" s="182">
        <v>14</v>
      </c>
      <c r="N46" s="183">
        <v>277</v>
      </c>
      <c r="O46" s="182">
        <v>5</v>
      </c>
      <c r="P46" s="183">
        <v>48</v>
      </c>
      <c r="Q46" s="182">
        <v>3</v>
      </c>
      <c r="R46" s="183">
        <v>19</v>
      </c>
      <c r="S46" s="182">
        <v>2</v>
      </c>
      <c r="T46" s="183">
        <v>81</v>
      </c>
      <c r="U46" s="182">
        <v>0</v>
      </c>
      <c r="V46" s="183">
        <v>0</v>
      </c>
      <c r="W46" s="182">
        <v>0</v>
      </c>
      <c r="X46" s="183">
        <v>0</v>
      </c>
      <c r="Y46" s="391">
        <f t="shared" si="0"/>
        <v>324</v>
      </c>
      <c r="Z46" s="392">
        <f t="shared" si="1"/>
        <v>2813</v>
      </c>
    </row>
    <row r="47" spans="1:26" x14ac:dyDescent="0.25">
      <c r="A47" s="414"/>
      <c r="B47" s="29" t="s">
        <v>90</v>
      </c>
      <c r="C47" s="182">
        <v>217</v>
      </c>
      <c r="D47" s="183">
        <v>1024</v>
      </c>
      <c r="E47" s="182">
        <v>24</v>
      </c>
      <c r="F47" s="183">
        <v>106</v>
      </c>
      <c r="G47" s="182">
        <v>142</v>
      </c>
      <c r="H47" s="183">
        <v>1075</v>
      </c>
      <c r="I47" s="182">
        <v>174</v>
      </c>
      <c r="J47" s="183">
        <v>1504</v>
      </c>
      <c r="K47" s="182">
        <v>31</v>
      </c>
      <c r="L47" s="183">
        <v>438</v>
      </c>
      <c r="M47" s="182">
        <v>14</v>
      </c>
      <c r="N47" s="183">
        <v>146</v>
      </c>
      <c r="O47" s="182">
        <v>9</v>
      </c>
      <c r="P47" s="183">
        <v>82</v>
      </c>
      <c r="Q47" s="182">
        <v>2</v>
      </c>
      <c r="R47" s="183">
        <v>12</v>
      </c>
      <c r="S47" s="182">
        <v>1</v>
      </c>
      <c r="T47" s="183">
        <v>8</v>
      </c>
      <c r="U47" s="182">
        <v>1</v>
      </c>
      <c r="V47" s="183">
        <v>22</v>
      </c>
      <c r="W47" s="182">
        <v>1</v>
      </c>
      <c r="X47" s="183">
        <v>1</v>
      </c>
      <c r="Y47" s="391">
        <f t="shared" si="0"/>
        <v>616</v>
      </c>
      <c r="Z47" s="392">
        <f t="shared" si="1"/>
        <v>4418</v>
      </c>
    </row>
    <row r="48" spans="1:26" x14ac:dyDescent="0.25">
      <c r="A48" s="414"/>
      <c r="B48" s="29" t="s">
        <v>91</v>
      </c>
      <c r="C48" s="182">
        <v>264</v>
      </c>
      <c r="D48" s="183">
        <v>1372</v>
      </c>
      <c r="E48" s="182">
        <v>50</v>
      </c>
      <c r="F48" s="183">
        <v>296</v>
      </c>
      <c r="G48" s="182">
        <v>62</v>
      </c>
      <c r="H48" s="183">
        <v>280</v>
      </c>
      <c r="I48" s="182">
        <v>73</v>
      </c>
      <c r="J48" s="183">
        <v>504</v>
      </c>
      <c r="K48" s="182">
        <v>33</v>
      </c>
      <c r="L48" s="183">
        <v>227</v>
      </c>
      <c r="M48" s="182">
        <v>24</v>
      </c>
      <c r="N48" s="183">
        <v>66</v>
      </c>
      <c r="O48" s="182">
        <v>4</v>
      </c>
      <c r="P48" s="183">
        <v>11</v>
      </c>
      <c r="Q48" s="182">
        <v>0</v>
      </c>
      <c r="R48" s="183">
        <v>0</v>
      </c>
      <c r="S48" s="182">
        <v>0</v>
      </c>
      <c r="T48" s="183">
        <v>0</v>
      </c>
      <c r="U48" s="182">
        <v>2</v>
      </c>
      <c r="V48" s="183">
        <v>34</v>
      </c>
      <c r="W48" s="182">
        <v>2</v>
      </c>
      <c r="X48" s="183">
        <v>2</v>
      </c>
      <c r="Y48" s="391">
        <f t="shared" si="0"/>
        <v>514</v>
      </c>
      <c r="Z48" s="392">
        <f t="shared" si="1"/>
        <v>2792</v>
      </c>
    </row>
    <row r="49" spans="1:26" x14ac:dyDescent="0.25">
      <c r="A49" s="414"/>
      <c r="B49" s="29" t="s">
        <v>92</v>
      </c>
      <c r="C49" s="182">
        <v>69</v>
      </c>
      <c r="D49" s="183">
        <v>408</v>
      </c>
      <c r="E49" s="182">
        <v>322</v>
      </c>
      <c r="F49" s="183">
        <v>514</v>
      </c>
      <c r="G49" s="182">
        <v>24</v>
      </c>
      <c r="H49" s="183">
        <v>126</v>
      </c>
      <c r="I49" s="182">
        <v>50</v>
      </c>
      <c r="J49" s="183">
        <v>183</v>
      </c>
      <c r="K49" s="182">
        <v>3</v>
      </c>
      <c r="L49" s="183">
        <v>7</v>
      </c>
      <c r="M49" s="182">
        <v>10</v>
      </c>
      <c r="N49" s="183">
        <v>43</v>
      </c>
      <c r="O49" s="182">
        <v>30</v>
      </c>
      <c r="P49" s="183">
        <v>318</v>
      </c>
      <c r="Q49" s="182">
        <v>3</v>
      </c>
      <c r="R49" s="183">
        <v>13</v>
      </c>
      <c r="S49" s="182">
        <v>5</v>
      </c>
      <c r="T49" s="183">
        <v>5</v>
      </c>
      <c r="U49" s="182">
        <v>5</v>
      </c>
      <c r="V49" s="183">
        <v>5</v>
      </c>
      <c r="W49" s="182">
        <v>3</v>
      </c>
      <c r="X49" s="183">
        <v>5</v>
      </c>
      <c r="Y49" s="391">
        <f t="shared" si="0"/>
        <v>524</v>
      </c>
      <c r="Z49" s="392">
        <f t="shared" si="1"/>
        <v>1627</v>
      </c>
    </row>
    <row r="50" spans="1:26" x14ac:dyDescent="0.25">
      <c r="A50" s="414"/>
      <c r="B50" s="29" t="s">
        <v>93</v>
      </c>
      <c r="C50" s="182">
        <v>319</v>
      </c>
      <c r="D50" s="183">
        <v>1990</v>
      </c>
      <c r="E50" s="182">
        <v>251</v>
      </c>
      <c r="F50" s="183">
        <v>754</v>
      </c>
      <c r="G50" s="182">
        <v>190</v>
      </c>
      <c r="H50" s="183">
        <v>1412</v>
      </c>
      <c r="I50" s="182">
        <v>215</v>
      </c>
      <c r="J50" s="183">
        <v>1411</v>
      </c>
      <c r="K50" s="182">
        <v>30</v>
      </c>
      <c r="L50" s="183">
        <v>318</v>
      </c>
      <c r="M50" s="182">
        <v>28</v>
      </c>
      <c r="N50" s="183">
        <v>147</v>
      </c>
      <c r="O50" s="182">
        <v>21</v>
      </c>
      <c r="P50" s="183">
        <v>218</v>
      </c>
      <c r="Q50" s="182">
        <v>4</v>
      </c>
      <c r="R50" s="183">
        <v>7</v>
      </c>
      <c r="S50" s="182">
        <v>1</v>
      </c>
      <c r="T50" s="183">
        <v>3</v>
      </c>
      <c r="U50" s="182">
        <v>4</v>
      </c>
      <c r="V50" s="183">
        <v>10</v>
      </c>
      <c r="W50" s="182">
        <v>0</v>
      </c>
      <c r="X50" s="183">
        <v>0</v>
      </c>
      <c r="Y50" s="391">
        <f t="shared" si="0"/>
        <v>1063</v>
      </c>
      <c r="Z50" s="392">
        <f t="shared" si="1"/>
        <v>6270</v>
      </c>
    </row>
    <row r="51" spans="1:26" x14ac:dyDescent="0.25">
      <c r="A51" s="414"/>
      <c r="B51" s="29" t="s">
        <v>94</v>
      </c>
      <c r="C51" s="182">
        <v>435</v>
      </c>
      <c r="D51" s="183">
        <v>2132</v>
      </c>
      <c r="E51" s="182">
        <v>275</v>
      </c>
      <c r="F51" s="183">
        <v>1281</v>
      </c>
      <c r="G51" s="182">
        <v>176</v>
      </c>
      <c r="H51" s="183">
        <v>891</v>
      </c>
      <c r="I51" s="182">
        <v>129</v>
      </c>
      <c r="J51" s="183">
        <v>736</v>
      </c>
      <c r="K51" s="182">
        <v>65</v>
      </c>
      <c r="L51" s="183">
        <v>683</v>
      </c>
      <c r="M51" s="182">
        <v>22</v>
      </c>
      <c r="N51" s="183">
        <v>83</v>
      </c>
      <c r="O51" s="182">
        <v>26</v>
      </c>
      <c r="P51" s="183">
        <v>212</v>
      </c>
      <c r="Q51" s="182">
        <v>11</v>
      </c>
      <c r="R51" s="183">
        <v>41</v>
      </c>
      <c r="S51" s="182">
        <v>1</v>
      </c>
      <c r="T51" s="183">
        <v>6</v>
      </c>
      <c r="U51" s="182">
        <v>2</v>
      </c>
      <c r="V51" s="183">
        <v>33</v>
      </c>
      <c r="W51" s="182">
        <v>2</v>
      </c>
      <c r="X51" s="183">
        <v>2</v>
      </c>
      <c r="Y51" s="391">
        <f t="shared" si="0"/>
        <v>1144</v>
      </c>
      <c r="Z51" s="392">
        <f t="shared" si="1"/>
        <v>6100</v>
      </c>
    </row>
    <row r="52" spans="1:26" x14ac:dyDescent="0.25">
      <c r="A52" s="414"/>
      <c r="B52" s="29" t="s">
        <v>95</v>
      </c>
      <c r="C52" s="182">
        <v>125</v>
      </c>
      <c r="D52" s="183">
        <v>310</v>
      </c>
      <c r="E52" s="182">
        <v>225</v>
      </c>
      <c r="F52" s="183">
        <v>465</v>
      </c>
      <c r="G52" s="182">
        <v>102</v>
      </c>
      <c r="H52" s="183">
        <v>221</v>
      </c>
      <c r="I52" s="182">
        <v>135</v>
      </c>
      <c r="J52" s="183">
        <v>465</v>
      </c>
      <c r="K52" s="182">
        <v>65</v>
      </c>
      <c r="L52" s="183">
        <v>354</v>
      </c>
      <c r="M52" s="182">
        <v>48</v>
      </c>
      <c r="N52" s="183">
        <v>157</v>
      </c>
      <c r="O52" s="182">
        <v>50</v>
      </c>
      <c r="P52" s="183">
        <v>116</v>
      </c>
      <c r="Q52" s="182">
        <v>43</v>
      </c>
      <c r="R52" s="183">
        <v>54</v>
      </c>
      <c r="S52" s="182">
        <v>23</v>
      </c>
      <c r="T52" s="183">
        <v>23</v>
      </c>
      <c r="U52" s="182">
        <v>6</v>
      </c>
      <c r="V52" s="183">
        <v>13</v>
      </c>
      <c r="W52" s="182">
        <v>1</v>
      </c>
      <c r="X52" s="183">
        <v>1</v>
      </c>
      <c r="Y52" s="391">
        <f t="shared" si="0"/>
        <v>823</v>
      </c>
      <c r="Z52" s="392">
        <f t="shared" si="1"/>
        <v>2179</v>
      </c>
    </row>
    <row r="53" spans="1:26" x14ac:dyDescent="0.25">
      <c r="A53" s="414"/>
      <c r="B53" s="29" t="s">
        <v>96</v>
      </c>
      <c r="C53" s="182">
        <v>132</v>
      </c>
      <c r="D53" s="183">
        <v>586</v>
      </c>
      <c r="E53" s="182">
        <v>242</v>
      </c>
      <c r="F53" s="183">
        <v>844</v>
      </c>
      <c r="G53" s="182">
        <v>219</v>
      </c>
      <c r="H53" s="183">
        <v>1331</v>
      </c>
      <c r="I53" s="182">
        <v>216</v>
      </c>
      <c r="J53" s="183">
        <v>1186</v>
      </c>
      <c r="K53" s="182">
        <v>84</v>
      </c>
      <c r="L53" s="183">
        <v>347</v>
      </c>
      <c r="M53" s="182">
        <v>84</v>
      </c>
      <c r="N53" s="183">
        <v>420</v>
      </c>
      <c r="O53" s="182">
        <v>21</v>
      </c>
      <c r="P53" s="183">
        <v>190</v>
      </c>
      <c r="Q53" s="182">
        <v>65</v>
      </c>
      <c r="R53" s="183">
        <v>79</v>
      </c>
      <c r="S53" s="182">
        <v>6</v>
      </c>
      <c r="T53" s="183">
        <v>34</v>
      </c>
      <c r="U53" s="182">
        <v>7</v>
      </c>
      <c r="V53" s="183">
        <v>44</v>
      </c>
      <c r="W53" s="182">
        <v>0</v>
      </c>
      <c r="X53" s="183">
        <v>0</v>
      </c>
      <c r="Y53" s="391">
        <f t="shared" si="0"/>
        <v>1076</v>
      </c>
      <c r="Z53" s="392">
        <f t="shared" si="1"/>
        <v>5061</v>
      </c>
    </row>
    <row r="54" spans="1:26" x14ac:dyDescent="0.25">
      <c r="A54" s="414"/>
      <c r="B54" s="29" t="s">
        <v>97</v>
      </c>
      <c r="C54" s="182">
        <v>83</v>
      </c>
      <c r="D54" s="183">
        <v>330</v>
      </c>
      <c r="E54" s="182">
        <v>31</v>
      </c>
      <c r="F54" s="183">
        <v>131</v>
      </c>
      <c r="G54" s="182">
        <v>95</v>
      </c>
      <c r="H54" s="183">
        <v>713</v>
      </c>
      <c r="I54" s="182">
        <v>47</v>
      </c>
      <c r="J54" s="183">
        <v>287</v>
      </c>
      <c r="K54" s="182">
        <v>8</v>
      </c>
      <c r="L54" s="183">
        <v>23</v>
      </c>
      <c r="M54" s="182">
        <v>1</v>
      </c>
      <c r="N54" s="183">
        <v>10</v>
      </c>
      <c r="O54" s="182">
        <v>4</v>
      </c>
      <c r="P54" s="183">
        <v>19</v>
      </c>
      <c r="Q54" s="182">
        <v>5</v>
      </c>
      <c r="R54" s="183">
        <v>7</v>
      </c>
      <c r="S54" s="182">
        <v>5</v>
      </c>
      <c r="T54" s="183">
        <v>5</v>
      </c>
      <c r="U54" s="182">
        <v>4</v>
      </c>
      <c r="V54" s="183">
        <v>92</v>
      </c>
      <c r="W54" s="182">
        <v>3</v>
      </c>
      <c r="X54" s="183">
        <v>3</v>
      </c>
      <c r="Y54" s="391">
        <f t="shared" si="0"/>
        <v>286</v>
      </c>
      <c r="Z54" s="392">
        <f t="shared" si="1"/>
        <v>1620</v>
      </c>
    </row>
    <row r="55" spans="1:26" x14ac:dyDescent="0.25">
      <c r="A55" s="414"/>
      <c r="B55" s="29" t="s">
        <v>98</v>
      </c>
      <c r="C55" s="182">
        <v>57</v>
      </c>
      <c r="D55" s="183">
        <v>158</v>
      </c>
      <c r="E55" s="182">
        <v>88</v>
      </c>
      <c r="F55" s="183">
        <v>188</v>
      </c>
      <c r="G55" s="182">
        <v>143</v>
      </c>
      <c r="H55" s="183">
        <v>326</v>
      </c>
      <c r="I55" s="182">
        <v>115</v>
      </c>
      <c r="J55" s="183">
        <v>264</v>
      </c>
      <c r="K55" s="182">
        <v>152</v>
      </c>
      <c r="L55" s="183">
        <v>450</v>
      </c>
      <c r="M55" s="182">
        <v>48</v>
      </c>
      <c r="N55" s="183">
        <v>139</v>
      </c>
      <c r="O55" s="182">
        <v>102</v>
      </c>
      <c r="P55" s="183">
        <v>307</v>
      </c>
      <c r="Q55" s="182">
        <v>106</v>
      </c>
      <c r="R55" s="183">
        <v>179</v>
      </c>
      <c r="S55" s="182">
        <v>20</v>
      </c>
      <c r="T55" s="183">
        <v>55</v>
      </c>
      <c r="U55" s="182">
        <v>208</v>
      </c>
      <c r="V55" s="183">
        <v>261</v>
      </c>
      <c r="W55" s="182">
        <v>20</v>
      </c>
      <c r="X55" s="183">
        <v>20</v>
      </c>
      <c r="Y55" s="391">
        <f t="shared" si="0"/>
        <v>1059</v>
      </c>
      <c r="Z55" s="392">
        <f t="shared" si="1"/>
        <v>2347</v>
      </c>
    </row>
    <row r="56" spans="1:26" x14ac:dyDescent="0.25">
      <c r="A56" s="414" t="s">
        <v>131</v>
      </c>
      <c r="B56" s="29" t="s">
        <v>99</v>
      </c>
      <c r="C56" s="182">
        <v>432</v>
      </c>
      <c r="D56" s="183">
        <v>2430</v>
      </c>
      <c r="E56" s="182">
        <v>207</v>
      </c>
      <c r="F56" s="183">
        <v>667</v>
      </c>
      <c r="G56" s="182">
        <v>249</v>
      </c>
      <c r="H56" s="183">
        <v>1566</v>
      </c>
      <c r="I56" s="182">
        <v>269</v>
      </c>
      <c r="J56" s="183">
        <v>1925</v>
      </c>
      <c r="K56" s="182">
        <v>82</v>
      </c>
      <c r="L56" s="183">
        <v>830</v>
      </c>
      <c r="M56" s="182">
        <v>22</v>
      </c>
      <c r="N56" s="183">
        <v>275</v>
      </c>
      <c r="O56" s="182">
        <v>32</v>
      </c>
      <c r="P56" s="183">
        <v>266</v>
      </c>
      <c r="Q56" s="182">
        <v>8</v>
      </c>
      <c r="R56" s="183">
        <v>63</v>
      </c>
      <c r="S56" s="182">
        <v>1</v>
      </c>
      <c r="T56" s="183">
        <v>3</v>
      </c>
      <c r="U56" s="182">
        <v>163</v>
      </c>
      <c r="V56" s="183">
        <v>167</v>
      </c>
      <c r="W56" s="182">
        <v>68</v>
      </c>
      <c r="X56" s="183">
        <v>71</v>
      </c>
      <c r="Y56" s="391">
        <f t="shared" si="0"/>
        <v>1533</v>
      </c>
      <c r="Z56" s="392">
        <f t="shared" si="1"/>
        <v>8263</v>
      </c>
    </row>
    <row r="57" spans="1:26" x14ac:dyDescent="0.25">
      <c r="A57" s="414"/>
      <c r="B57" s="29" t="s">
        <v>100</v>
      </c>
      <c r="C57" s="182">
        <v>582</v>
      </c>
      <c r="D57" s="183">
        <v>3480</v>
      </c>
      <c r="E57" s="182">
        <v>243</v>
      </c>
      <c r="F57" s="183">
        <v>970</v>
      </c>
      <c r="G57" s="182">
        <v>53</v>
      </c>
      <c r="H57" s="183">
        <v>301</v>
      </c>
      <c r="I57" s="182">
        <v>83</v>
      </c>
      <c r="J57" s="183">
        <v>608</v>
      </c>
      <c r="K57" s="182">
        <v>34</v>
      </c>
      <c r="L57" s="183">
        <v>342</v>
      </c>
      <c r="M57" s="182">
        <v>14</v>
      </c>
      <c r="N57" s="183">
        <v>95</v>
      </c>
      <c r="O57" s="182">
        <v>36</v>
      </c>
      <c r="P57" s="183">
        <v>304</v>
      </c>
      <c r="Q57" s="182">
        <v>3</v>
      </c>
      <c r="R57" s="183">
        <v>23</v>
      </c>
      <c r="S57" s="182">
        <v>2</v>
      </c>
      <c r="T57" s="183">
        <v>10</v>
      </c>
      <c r="U57" s="182">
        <v>0</v>
      </c>
      <c r="V57" s="183">
        <v>0</v>
      </c>
      <c r="W57" s="182">
        <v>0</v>
      </c>
      <c r="X57" s="183">
        <v>0</v>
      </c>
      <c r="Y57" s="391">
        <f t="shared" si="0"/>
        <v>1050</v>
      </c>
      <c r="Z57" s="392">
        <f t="shared" si="1"/>
        <v>6133</v>
      </c>
    </row>
    <row r="58" spans="1:26" x14ac:dyDescent="0.25">
      <c r="A58" s="414"/>
      <c r="B58" s="29" t="s">
        <v>101</v>
      </c>
      <c r="C58" s="182">
        <v>290</v>
      </c>
      <c r="D58" s="183">
        <v>1511</v>
      </c>
      <c r="E58" s="182">
        <v>77</v>
      </c>
      <c r="F58" s="183">
        <v>324</v>
      </c>
      <c r="G58" s="182">
        <v>47</v>
      </c>
      <c r="H58" s="183">
        <v>198</v>
      </c>
      <c r="I58" s="182">
        <v>104</v>
      </c>
      <c r="J58" s="183">
        <v>586</v>
      </c>
      <c r="K58" s="182">
        <v>41</v>
      </c>
      <c r="L58" s="183">
        <v>277</v>
      </c>
      <c r="M58" s="182">
        <v>56</v>
      </c>
      <c r="N58" s="183">
        <v>170</v>
      </c>
      <c r="O58" s="182">
        <v>45</v>
      </c>
      <c r="P58" s="183">
        <v>268</v>
      </c>
      <c r="Q58" s="182">
        <v>38</v>
      </c>
      <c r="R58" s="183">
        <v>52</v>
      </c>
      <c r="S58" s="182">
        <v>31</v>
      </c>
      <c r="T58" s="183">
        <v>35</v>
      </c>
      <c r="U58" s="182">
        <v>8</v>
      </c>
      <c r="V58" s="183">
        <v>13</v>
      </c>
      <c r="W58" s="182">
        <v>0</v>
      </c>
      <c r="X58" s="183">
        <v>0</v>
      </c>
      <c r="Y58" s="391">
        <f t="shared" si="0"/>
        <v>737</v>
      </c>
      <c r="Z58" s="392">
        <f t="shared" si="1"/>
        <v>3434</v>
      </c>
    </row>
    <row r="59" spans="1:26" x14ac:dyDescent="0.25">
      <c r="A59" s="414"/>
      <c r="B59" s="29" t="s">
        <v>102</v>
      </c>
      <c r="C59" s="182">
        <v>236</v>
      </c>
      <c r="D59" s="183">
        <v>845</v>
      </c>
      <c r="E59" s="182">
        <v>171</v>
      </c>
      <c r="F59" s="183">
        <v>463</v>
      </c>
      <c r="G59" s="182">
        <v>87</v>
      </c>
      <c r="H59" s="183">
        <v>213</v>
      </c>
      <c r="I59" s="182">
        <v>84</v>
      </c>
      <c r="J59" s="183">
        <v>279</v>
      </c>
      <c r="K59" s="182">
        <v>82</v>
      </c>
      <c r="L59" s="183">
        <v>289</v>
      </c>
      <c r="M59" s="182">
        <v>57</v>
      </c>
      <c r="N59" s="183">
        <v>154</v>
      </c>
      <c r="O59" s="182">
        <v>93</v>
      </c>
      <c r="P59" s="183">
        <v>171</v>
      </c>
      <c r="Q59" s="182">
        <v>140</v>
      </c>
      <c r="R59" s="183">
        <v>175</v>
      </c>
      <c r="S59" s="182">
        <v>38</v>
      </c>
      <c r="T59" s="183">
        <v>94</v>
      </c>
      <c r="U59" s="182">
        <v>61</v>
      </c>
      <c r="V59" s="183">
        <v>192</v>
      </c>
      <c r="W59" s="182">
        <v>18</v>
      </c>
      <c r="X59" s="183">
        <v>29</v>
      </c>
      <c r="Y59" s="391">
        <f t="shared" si="0"/>
        <v>1067</v>
      </c>
      <c r="Z59" s="392">
        <f t="shared" si="1"/>
        <v>2904</v>
      </c>
    </row>
    <row r="60" spans="1:26" x14ac:dyDescent="0.25">
      <c r="A60" s="414"/>
      <c r="B60" s="29" t="s">
        <v>103</v>
      </c>
      <c r="C60" s="182">
        <v>112</v>
      </c>
      <c r="D60" s="183">
        <v>352</v>
      </c>
      <c r="E60" s="182">
        <v>264</v>
      </c>
      <c r="F60" s="183">
        <v>475</v>
      </c>
      <c r="G60" s="182">
        <v>94</v>
      </c>
      <c r="H60" s="183">
        <v>144</v>
      </c>
      <c r="I60" s="182">
        <v>398</v>
      </c>
      <c r="J60" s="183">
        <v>1548</v>
      </c>
      <c r="K60" s="182">
        <v>258</v>
      </c>
      <c r="L60" s="183">
        <v>1001</v>
      </c>
      <c r="M60" s="182">
        <v>159</v>
      </c>
      <c r="N60" s="183">
        <v>326</v>
      </c>
      <c r="O60" s="182">
        <v>50</v>
      </c>
      <c r="P60" s="183">
        <v>162</v>
      </c>
      <c r="Q60" s="182">
        <v>92</v>
      </c>
      <c r="R60" s="183">
        <v>121</v>
      </c>
      <c r="S60" s="182">
        <v>28</v>
      </c>
      <c r="T60" s="183">
        <v>38</v>
      </c>
      <c r="U60" s="182">
        <v>6</v>
      </c>
      <c r="V60" s="183">
        <v>9</v>
      </c>
      <c r="W60" s="182">
        <v>1</v>
      </c>
      <c r="X60" s="183">
        <v>3</v>
      </c>
      <c r="Y60" s="391">
        <f t="shared" si="0"/>
        <v>1462</v>
      </c>
      <c r="Z60" s="392">
        <f t="shared" si="1"/>
        <v>4179</v>
      </c>
    </row>
    <row r="61" spans="1:26" x14ac:dyDescent="0.25">
      <c r="A61" s="414" t="s">
        <v>132</v>
      </c>
      <c r="B61" s="29" t="s">
        <v>104</v>
      </c>
      <c r="C61" s="182">
        <v>252</v>
      </c>
      <c r="D61" s="183">
        <v>1390</v>
      </c>
      <c r="E61" s="182">
        <v>108</v>
      </c>
      <c r="F61" s="183">
        <v>291</v>
      </c>
      <c r="G61" s="182">
        <v>405</v>
      </c>
      <c r="H61" s="183">
        <v>2259</v>
      </c>
      <c r="I61" s="182">
        <v>388</v>
      </c>
      <c r="J61" s="183">
        <v>2160</v>
      </c>
      <c r="K61" s="182">
        <v>86</v>
      </c>
      <c r="L61" s="183">
        <v>437</v>
      </c>
      <c r="M61" s="182">
        <v>39</v>
      </c>
      <c r="N61" s="183">
        <v>340</v>
      </c>
      <c r="O61" s="182">
        <v>55</v>
      </c>
      <c r="P61" s="183">
        <v>464</v>
      </c>
      <c r="Q61" s="182">
        <v>60</v>
      </c>
      <c r="R61" s="183">
        <v>103</v>
      </c>
      <c r="S61" s="182">
        <v>6</v>
      </c>
      <c r="T61" s="183">
        <v>8</v>
      </c>
      <c r="U61" s="182">
        <v>11</v>
      </c>
      <c r="V61" s="183">
        <v>20</v>
      </c>
      <c r="W61" s="182">
        <v>3</v>
      </c>
      <c r="X61" s="183">
        <v>13</v>
      </c>
      <c r="Y61" s="391">
        <f t="shared" si="0"/>
        <v>1413</v>
      </c>
      <c r="Z61" s="392">
        <f t="shared" si="1"/>
        <v>7485</v>
      </c>
    </row>
    <row r="62" spans="1:26" x14ac:dyDescent="0.25">
      <c r="A62" s="414"/>
      <c r="B62" s="29" t="s">
        <v>105</v>
      </c>
      <c r="C62" s="182">
        <v>78</v>
      </c>
      <c r="D62" s="183">
        <v>291</v>
      </c>
      <c r="E62" s="182">
        <v>105</v>
      </c>
      <c r="F62" s="183">
        <v>273</v>
      </c>
      <c r="G62" s="182">
        <v>339</v>
      </c>
      <c r="H62" s="183">
        <v>2063</v>
      </c>
      <c r="I62" s="182">
        <v>170</v>
      </c>
      <c r="J62" s="183">
        <v>986</v>
      </c>
      <c r="K62" s="182">
        <v>84</v>
      </c>
      <c r="L62" s="183">
        <v>363</v>
      </c>
      <c r="M62" s="182">
        <v>20</v>
      </c>
      <c r="N62" s="183">
        <v>138</v>
      </c>
      <c r="O62" s="182">
        <v>21</v>
      </c>
      <c r="P62" s="183">
        <v>197</v>
      </c>
      <c r="Q62" s="182">
        <v>14</v>
      </c>
      <c r="R62" s="183">
        <v>44</v>
      </c>
      <c r="S62" s="182">
        <v>12</v>
      </c>
      <c r="T62" s="183">
        <v>32</v>
      </c>
      <c r="U62" s="182">
        <v>18</v>
      </c>
      <c r="V62" s="183">
        <v>58</v>
      </c>
      <c r="W62" s="182">
        <v>1</v>
      </c>
      <c r="X62" s="183">
        <v>7</v>
      </c>
      <c r="Y62" s="391">
        <f t="shared" si="0"/>
        <v>862</v>
      </c>
      <c r="Z62" s="392">
        <f t="shared" si="1"/>
        <v>4452</v>
      </c>
    </row>
    <row r="63" spans="1:26" x14ac:dyDescent="0.25">
      <c r="A63" s="414"/>
      <c r="B63" s="29" t="s">
        <v>106</v>
      </c>
      <c r="C63" s="182">
        <v>15</v>
      </c>
      <c r="D63" s="183">
        <v>25</v>
      </c>
      <c r="E63" s="182">
        <v>68</v>
      </c>
      <c r="F63" s="183">
        <v>128</v>
      </c>
      <c r="G63" s="182">
        <v>80</v>
      </c>
      <c r="H63" s="183">
        <v>188</v>
      </c>
      <c r="I63" s="182">
        <v>50</v>
      </c>
      <c r="J63" s="183">
        <v>150</v>
      </c>
      <c r="K63" s="182">
        <v>36</v>
      </c>
      <c r="L63" s="183">
        <v>48</v>
      </c>
      <c r="M63" s="182">
        <v>26</v>
      </c>
      <c r="N63" s="183">
        <v>43</v>
      </c>
      <c r="O63" s="182">
        <v>51</v>
      </c>
      <c r="P63" s="183">
        <v>77</v>
      </c>
      <c r="Q63" s="182">
        <v>10</v>
      </c>
      <c r="R63" s="183">
        <v>14</v>
      </c>
      <c r="S63" s="182">
        <v>9</v>
      </c>
      <c r="T63" s="183">
        <v>10</v>
      </c>
      <c r="U63" s="182">
        <v>2</v>
      </c>
      <c r="V63" s="183">
        <v>2</v>
      </c>
      <c r="W63" s="182">
        <v>0</v>
      </c>
      <c r="X63" s="183">
        <v>0</v>
      </c>
      <c r="Y63" s="391">
        <f t="shared" si="0"/>
        <v>347</v>
      </c>
      <c r="Z63" s="392">
        <f t="shared" si="1"/>
        <v>685</v>
      </c>
    </row>
    <row r="64" spans="1:26" x14ac:dyDescent="0.25">
      <c r="A64" s="415" t="s">
        <v>134</v>
      </c>
      <c r="B64" s="29" t="s">
        <v>107</v>
      </c>
      <c r="C64" s="182">
        <v>165</v>
      </c>
      <c r="D64" s="183">
        <v>825</v>
      </c>
      <c r="E64" s="182">
        <v>77</v>
      </c>
      <c r="F64" s="183">
        <v>267</v>
      </c>
      <c r="G64" s="182">
        <v>71</v>
      </c>
      <c r="H64" s="183">
        <v>413</v>
      </c>
      <c r="I64" s="182">
        <v>122</v>
      </c>
      <c r="J64" s="183">
        <v>801</v>
      </c>
      <c r="K64" s="182">
        <v>43</v>
      </c>
      <c r="L64" s="183">
        <v>228</v>
      </c>
      <c r="M64" s="182">
        <v>30</v>
      </c>
      <c r="N64" s="183">
        <v>89</v>
      </c>
      <c r="O64" s="182">
        <v>22</v>
      </c>
      <c r="P64" s="183">
        <v>110</v>
      </c>
      <c r="Q64" s="182">
        <v>2</v>
      </c>
      <c r="R64" s="183">
        <v>10</v>
      </c>
      <c r="S64" s="182">
        <v>18</v>
      </c>
      <c r="T64" s="183">
        <v>18</v>
      </c>
      <c r="U64" s="182">
        <v>4</v>
      </c>
      <c r="V64" s="183">
        <v>6</v>
      </c>
      <c r="W64" s="182">
        <v>0</v>
      </c>
      <c r="X64" s="183">
        <v>0</v>
      </c>
      <c r="Y64" s="391">
        <f t="shared" si="0"/>
        <v>554</v>
      </c>
      <c r="Z64" s="392">
        <f t="shared" si="1"/>
        <v>2767</v>
      </c>
    </row>
    <row r="65" spans="1:26" x14ac:dyDescent="0.25">
      <c r="A65" s="415"/>
      <c r="B65" s="29" t="s">
        <v>108</v>
      </c>
      <c r="C65" s="182">
        <v>81</v>
      </c>
      <c r="D65" s="183">
        <v>394</v>
      </c>
      <c r="E65" s="182">
        <v>36</v>
      </c>
      <c r="F65" s="183">
        <v>167</v>
      </c>
      <c r="G65" s="182">
        <v>54</v>
      </c>
      <c r="H65" s="183">
        <v>242</v>
      </c>
      <c r="I65" s="182">
        <v>77</v>
      </c>
      <c r="J65" s="183">
        <v>274</v>
      </c>
      <c r="K65" s="182">
        <v>45</v>
      </c>
      <c r="L65" s="183">
        <v>369</v>
      </c>
      <c r="M65" s="182">
        <v>148</v>
      </c>
      <c r="N65" s="183">
        <v>231</v>
      </c>
      <c r="O65" s="182">
        <v>136</v>
      </c>
      <c r="P65" s="183">
        <v>212</v>
      </c>
      <c r="Q65" s="182">
        <v>31</v>
      </c>
      <c r="R65" s="183">
        <v>100</v>
      </c>
      <c r="S65" s="182">
        <v>32</v>
      </c>
      <c r="T65" s="183">
        <v>32</v>
      </c>
      <c r="U65" s="182">
        <v>12</v>
      </c>
      <c r="V65" s="183">
        <v>13</v>
      </c>
      <c r="W65" s="182">
        <v>0</v>
      </c>
      <c r="X65" s="183">
        <v>0</v>
      </c>
      <c r="Y65" s="391">
        <f t="shared" si="0"/>
        <v>652</v>
      </c>
      <c r="Z65" s="392">
        <f t="shared" si="1"/>
        <v>2034</v>
      </c>
    </row>
    <row r="66" spans="1:26" x14ac:dyDescent="0.25">
      <c r="A66" s="415"/>
      <c r="B66" s="29" t="s">
        <v>109</v>
      </c>
      <c r="C66" s="182">
        <v>43</v>
      </c>
      <c r="D66" s="183">
        <v>203</v>
      </c>
      <c r="E66" s="182">
        <v>79</v>
      </c>
      <c r="F66" s="183">
        <v>259</v>
      </c>
      <c r="G66" s="182">
        <v>34</v>
      </c>
      <c r="H66" s="183">
        <v>167</v>
      </c>
      <c r="I66" s="182">
        <v>75</v>
      </c>
      <c r="J66" s="183">
        <v>247</v>
      </c>
      <c r="K66" s="182">
        <v>22</v>
      </c>
      <c r="L66" s="183">
        <v>51</v>
      </c>
      <c r="M66" s="182">
        <v>31</v>
      </c>
      <c r="N66" s="183">
        <v>60</v>
      </c>
      <c r="O66" s="182">
        <v>3</v>
      </c>
      <c r="P66" s="183">
        <v>13</v>
      </c>
      <c r="Q66" s="182">
        <v>1</v>
      </c>
      <c r="R66" s="183">
        <v>2</v>
      </c>
      <c r="S66" s="182">
        <v>2</v>
      </c>
      <c r="T66" s="183">
        <v>20</v>
      </c>
      <c r="U66" s="182">
        <v>0</v>
      </c>
      <c r="V66" s="183">
        <v>0</v>
      </c>
      <c r="W66" s="182">
        <v>0</v>
      </c>
      <c r="X66" s="183">
        <v>0</v>
      </c>
      <c r="Y66" s="391">
        <f t="shared" si="0"/>
        <v>290</v>
      </c>
      <c r="Z66" s="392">
        <f t="shared" si="1"/>
        <v>1022</v>
      </c>
    </row>
    <row r="67" spans="1:26" x14ac:dyDescent="0.25">
      <c r="A67" s="415"/>
      <c r="B67" s="29" t="s">
        <v>110</v>
      </c>
      <c r="C67" s="182">
        <v>88</v>
      </c>
      <c r="D67" s="183">
        <v>161</v>
      </c>
      <c r="E67" s="182">
        <v>60</v>
      </c>
      <c r="F67" s="183">
        <v>86</v>
      </c>
      <c r="G67" s="182">
        <v>62</v>
      </c>
      <c r="H67" s="183">
        <v>167</v>
      </c>
      <c r="I67" s="182">
        <v>136</v>
      </c>
      <c r="J67" s="183">
        <v>677</v>
      </c>
      <c r="K67" s="182">
        <v>29</v>
      </c>
      <c r="L67" s="183">
        <v>243</v>
      </c>
      <c r="M67" s="182">
        <v>27</v>
      </c>
      <c r="N67" s="183">
        <v>101</v>
      </c>
      <c r="O67" s="182">
        <v>20</v>
      </c>
      <c r="P67" s="183">
        <v>51</v>
      </c>
      <c r="Q67" s="182">
        <v>24</v>
      </c>
      <c r="R67" s="183">
        <v>26</v>
      </c>
      <c r="S67" s="182">
        <v>8</v>
      </c>
      <c r="T67" s="183">
        <v>9</v>
      </c>
      <c r="U67" s="182">
        <v>22</v>
      </c>
      <c r="V67" s="183">
        <v>25</v>
      </c>
      <c r="W67" s="182">
        <v>0</v>
      </c>
      <c r="X67" s="183">
        <v>0</v>
      </c>
      <c r="Y67" s="391">
        <f t="shared" si="0"/>
        <v>476</v>
      </c>
      <c r="Z67" s="392">
        <f t="shared" si="1"/>
        <v>1546</v>
      </c>
    </row>
    <row r="68" spans="1:26" x14ac:dyDescent="0.25">
      <c r="A68" s="415"/>
      <c r="B68" s="29" t="s">
        <v>111</v>
      </c>
      <c r="C68" s="182">
        <v>27</v>
      </c>
      <c r="D68" s="183">
        <v>122</v>
      </c>
      <c r="E68" s="182">
        <v>19</v>
      </c>
      <c r="F68" s="183">
        <v>55</v>
      </c>
      <c r="G68" s="182">
        <v>40</v>
      </c>
      <c r="H68" s="183">
        <v>159</v>
      </c>
      <c r="I68" s="182">
        <v>29</v>
      </c>
      <c r="J68" s="183">
        <v>192</v>
      </c>
      <c r="K68" s="182">
        <v>29</v>
      </c>
      <c r="L68" s="183">
        <v>375</v>
      </c>
      <c r="M68" s="182">
        <v>6</v>
      </c>
      <c r="N68" s="183">
        <v>33</v>
      </c>
      <c r="O68" s="182">
        <v>14</v>
      </c>
      <c r="P68" s="183">
        <v>28</v>
      </c>
      <c r="Q68" s="182">
        <v>10</v>
      </c>
      <c r="R68" s="183">
        <v>18</v>
      </c>
      <c r="S68" s="182">
        <v>1</v>
      </c>
      <c r="T68" s="183">
        <v>9</v>
      </c>
      <c r="U68" s="182">
        <v>5</v>
      </c>
      <c r="V68" s="183">
        <v>5</v>
      </c>
      <c r="W68" s="182">
        <v>0</v>
      </c>
      <c r="X68" s="183">
        <v>0</v>
      </c>
      <c r="Y68" s="391">
        <f t="shared" si="0"/>
        <v>180</v>
      </c>
      <c r="Z68" s="392">
        <f t="shared" si="1"/>
        <v>996</v>
      </c>
    </row>
    <row r="69" spans="1:26" x14ac:dyDescent="0.25">
      <c r="A69" s="415"/>
      <c r="B69" s="29" t="s">
        <v>112</v>
      </c>
      <c r="C69" s="182">
        <v>68</v>
      </c>
      <c r="D69" s="183">
        <v>378</v>
      </c>
      <c r="E69" s="182">
        <v>16</v>
      </c>
      <c r="F69" s="183">
        <v>43</v>
      </c>
      <c r="G69" s="182">
        <v>28</v>
      </c>
      <c r="H69" s="183">
        <v>142</v>
      </c>
      <c r="I69" s="182">
        <v>69</v>
      </c>
      <c r="J69" s="183">
        <v>409</v>
      </c>
      <c r="K69" s="182">
        <v>6</v>
      </c>
      <c r="L69" s="183">
        <v>45</v>
      </c>
      <c r="M69" s="182">
        <v>21</v>
      </c>
      <c r="N69" s="183">
        <v>58</v>
      </c>
      <c r="O69" s="182">
        <v>10</v>
      </c>
      <c r="P69" s="183">
        <v>81</v>
      </c>
      <c r="Q69" s="182">
        <v>7</v>
      </c>
      <c r="R69" s="183">
        <v>51</v>
      </c>
      <c r="S69" s="182">
        <v>7</v>
      </c>
      <c r="T69" s="183">
        <v>17</v>
      </c>
      <c r="U69" s="182">
        <v>3</v>
      </c>
      <c r="V69" s="183">
        <v>2</v>
      </c>
      <c r="W69" s="182">
        <v>1</v>
      </c>
      <c r="X69" s="183">
        <v>1</v>
      </c>
      <c r="Y69" s="391">
        <f t="shared" si="0"/>
        <v>236</v>
      </c>
      <c r="Z69" s="392">
        <f t="shared" si="1"/>
        <v>1227</v>
      </c>
    </row>
    <row r="70" spans="1:26" x14ac:dyDescent="0.25">
      <c r="A70" s="415"/>
      <c r="B70" s="29" t="s">
        <v>113</v>
      </c>
      <c r="C70" s="182">
        <v>111</v>
      </c>
      <c r="D70" s="183">
        <v>289</v>
      </c>
      <c r="E70" s="182">
        <v>39</v>
      </c>
      <c r="F70" s="183">
        <v>70</v>
      </c>
      <c r="G70" s="182">
        <v>82</v>
      </c>
      <c r="H70" s="183">
        <v>178</v>
      </c>
      <c r="I70" s="182">
        <v>123</v>
      </c>
      <c r="J70" s="183">
        <v>282</v>
      </c>
      <c r="K70" s="182">
        <v>88</v>
      </c>
      <c r="L70" s="183">
        <v>191</v>
      </c>
      <c r="M70" s="182">
        <v>85</v>
      </c>
      <c r="N70" s="183">
        <v>132</v>
      </c>
      <c r="O70" s="182">
        <v>26</v>
      </c>
      <c r="P70" s="183">
        <v>42</v>
      </c>
      <c r="Q70" s="182">
        <v>18</v>
      </c>
      <c r="R70" s="183">
        <v>21</v>
      </c>
      <c r="S70" s="182">
        <v>5</v>
      </c>
      <c r="T70" s="183">
        <v>5</v>
      </c>
      <c r="U70" s="182">
        <v>10</v>
      </c>
      <c r="V70" s="183">
        <v>21</v>
      </c>
      <c r="W70" s="182">
        <v>0</v>
      </c>
      <c r="X70" s="183">
        <v>0</v>
      </c>
      <c r="Y70" s="391">
        <f t="shared" si="0"/>
        <v>587</v>
      </c>
      <c r="Z70" s="392">
        <f t="shared" si="1"/>
        <v>1231</v>
      </c>
    </row>
    <row r="71" spans="1:26" x14ac:dyDescent="0.25">
      <c r="A71" s="415"/>
      <c r="B71" s="29" t="s">
        <v>114</v>
      </c>
      <c r="C71" s="182">
        <v>173</v>
      </c>
      <c r="D71" s="183">
        <v>454</v>
      </c>
      <c r="E71" s="182">
        <v>81</v>
      </c>
      <c r="F71" s="183">
        <v>161</v>
      </c>
      <c r="G71" s="182">
        <v>64</v>
      </c>
      <c r="H71" s="183">
        <v>130</v>
      </c>
      <c r="I71" s="182">
        <v>69</v>
      </c>
      <c r="J71" s="183">
        <v>172</v>
      </c>
      <c r="K71" s="182">
        <v>315</v>
      </c>
      <c r="L71" s="183">
        <v>447</v>
      </c>
      <c r="M71" s="182">
        <v>65</v>
      </c>
      <c r="N71" s="183">
        <v>106</v>
      </c>
      <c r="O71" s="182">
        <v>46</v>
      </c>
      <c r="P71" s="183">
        <v>125</v>
      </c>
      <c r="Q71" s="182">
        <v>50</v>
      </c>
      <c r="R71" s="183">
        <v>88</v>
      </c>
      <c r="S71" s="182">
        <v>18</v>
      </c>
      <c r="T71" s="183">
        <v>19</v>
      </c>
      <c r="U71" s="182">
        <v>18</v>
      </c>
      <c r="V71" s="183">
        <v>21</v>
      </c>
      <c r="W71" s="182">
        <v>1</v>
      </c>
      <c r="X71" s="183">
        <v>1</v>
      </c>
      <c r="Y71" s="391">
        <f t="shared" si="0"/>
        <v>900</v>
      </c>
      <c r="Z71" s="392">
        <f t="shared" si="1"/>
        <v>1724</v>
      </c>
    </row>
    <row r="72" spans="1:26" x14ac:dyDescent="0.25">
      <c r="A72" s="415"/>
      <c r="B72" s="29" t="s">
        <v>115</v>
      </c>
      <c r="C72" s="182">
        <v>162</v>
      </c>
      <c r="D72" s="183">
        <v>372</v>
      </c>
      <c r="E72" s="182">
        <v>32</v>
      </c>
      <c r="F72" s="183">
        <v>57</v>
      </c>
      <c r="G72" s="182">
        <v>44</v>
      </c>
      <c r="H72" s="183">
        <v>86</v>
      </c>
      <c r="I72" s="182">
        <v>88</v>
      </c>
      <c r="J72" s="183">
        <v>166</v>
      </c>
      <c r="K72" s="182">
        <v>149</v>
      </c>
      <c r="L72" s="183">
        <v>328</v>
      </c>
      <c r="M72" s="182">
        <v>26</v>
      </c>
      <c r="N72" s="183">
        <v>34</v>
      </c>
      <c r="O72" s="182">
        <v>21</v>
      </c>
      <c r="P72" s="183">
        <v>43</v>
      </c>
      <c r="Q72" s="182">
        <v>22</v>
      </c>
      <c r="R72" s="183">
        <v>24</v>
      </c>
      <c r="S72" s="182">
        <v>18</v>
      </c>
      <c r="T72" s="183">
        <v>18</v>
      </c>
      <c r="U72" s="182">
        <v>12</v>
      </c>
      <c r="V72" s="183">
        <v>15</v>
      </c>
      <c r="W72" s="182">
        <v>2</v>
      </c>
      <c r="X72" s="183">
        <v>8</v>
      </c>
      <c r="Y72" s="391">
        <f t="shared" si="0"/>
        <v>576</v>
      </c>
      <c r="Z72" s="392">
        <f t="shared" si="1"/>
        <v>1151</v>
      </c>
    </row>
    <row r="73" spans="1:26" x14ac:dyDescent="0.25">
      <c r="A73" s="414" t="s">
        <v>133</v>
      </c>
      <c r="B73" s="29" t="s">
        <v>116</v>
      </c>
      <c r="C73" s="182">
        <v>227</v>
      </c>
      <c r="D73" s="183">
        <v>677</v>
      </c>
      <c r="E73" s="182">
        <v>111</v>
      </c>
      <c r="F73" s="183">
        <v>291</v>
      </c>
      <c r="G73" s="182">
        <v>255</v>
      </c>
      <c r="H73" s="183">
        <v>638</v>
      </c>
      <c r="I73" s="182">
        <v>444</v>
      </c>
      <c r="J73" s="183">
        <v>1651</v>
      </c>
      <c r="K73" s="182">
        <v>99</v>
      </c>
      <c r="L73" s="183">
        <v>267</v>
      </c>
      <c r="M73" s="182">
        <v>148</v>
      </c>
      <c r="N73" s="183">
        <v>287</v>
      </c>
      <c r="O73" s="182">
        <v>67</v>
      </c>
      <c r="P73" s="183">
        <v>219</v>
      </c>
      <c r="Q73" s="182">
        <v>85</v>
      </c>
      <c r="R73" s="183">
        <v>246</v>
      </c>
      <c r="S73" s="182">
        <v>32</v>
      </c>
      <c r="T73" s="183">
        <v>96</v>
      </c>
      <c r="U73" s="182">
        <v>42</v>
      </c>
      <c r="V73" s="183">
        <v>87</v>
      </c>
      <c r="W73" s="182">
        <v>1</v>
      </c>
      <c r="X73" s="183">
        <v>1</v>
      </c>
      <c r="Y73" s="391">
        <f t="shared" si="0"/>
        <v>1511</v>
      </c>
      <c r="Z73" s="392">
        <f t="shared" si="1"/>
        <v>4460</v>
      </c>
    </row>
    <row r="74" spans="1:26" x14ac:dyDescent="0.25">
      <c r="A74" s="414"/>
      <c r="B74" s="29" t="s">
        <v>117</v>
      </c>
      <c r="C74" s="182">
        <v>74</v>
      </c>
      <c r="D74" s="183">
        <v>237</v>
      </c>
      <c r="E74" s="182">
        <v>50</v>
      </c>
      <c r="F74" s="183">
        <v>133</v>
      </c>
      <c r="G74" s="182">
        <v>42</v>
      </c>
      <c r="H74" s="183">
        <v>142</v>
      </c>
      <c r="I74" s="182">
        <v>254</v>
      </c>
      <c r="J74" s="183">
        <v>597</v>
      </c>
      <c r="K74" s="182">
        <v>37</v>
      </c>
      <c r="L74" s="183">
        <v>80</v>
      </c>
      <c r="M74" s="182">
        <v>27</v>
      </c>
      <c r="N74" s="183">
        <v>104</v>
      </c>
      <c r="O74" s="182">
        <v>14</v>
      </c>
      <c r="P74" s="183">
        <v>115</v>
      </c>
      <c r="Q74" s="182">
        <v>56</v>
      </c>
      <c r="R74" s="183">
        <v>92</v>
      </c>
      <c r="S74" s="182">
        <v>12</v>
      </c>
      <c r="T74" s="183">
        <v>17</v>
      </c>
      <c r="U74" s="182">
        <v>17</v>
      </c>
      <c r="V74" s="183">
        <v>19</v>
      </c>
      <c r="W74" s="182">
        <v>2</v>
      </c>
      <c r="X74" s="183">
        <v>3</v>
      </c>
      <c r="Y74" s="391">
        <f t="shared" si="0"/>
        <v>585</v>
      </c>
      <c r="Z74" s="392">
        <f t="shared" si="1"/>
        <v>1539</v>
      </c>
    </row>
    <row r="75" spans="1:26" x14ac:dyDescent="0.25">
      <c r="A75" s="414"/>
      <c r="B75" s="29" t="s">
        <v>118</v>
      </c>
      <c r="C75" s="182">
        <v>16</v>
      </c>
      <c r="D75" s="183">
        <v>34</v>
      </c>
      <c r="E75" s="182">
        <v>6</v>
      </c>
      <c r="F75" s="183">
        <v>13</v>
      </c>
      <c r="G75" s="182">
        <v>29</v>
      </c>
      <c r="H75" s="183">
        <v>42</v>
      </c>
      <c r="I75" s="182">
        <v>37</v>
      </c>
      <c r="J75" s="183">
        <v>78</v>
      </c>
      <c r="K75" s="182">
        <v>69</v>
      </c>
      <c r="L75" s="183">
        <v>816</v>
      </c>
      <c r="M75" s="182">
        <v>2</v>
      </c>
      <c r="N75" s="183">
        <v>2</v>
      </c>
      <c r="O75" s="182">
        <v>6</v>
      </c>
      <c r="P75" s="183">
        <v>6</v>
      </c>
      <c r="Q75" s="182">
        <v>1</v>
      </c>
      <c r="R75" s="183">
        <v>1</v>
      </c>
      <c r="S75" s="182">
        <v>1</v>
      </c>
      <c r="T75" s="183">
        <v>1</v>
      </c>
      <c r="U75" s="182">
        <v>0</v>
      </c>
      <c r="V75" s="183">
        <v>0</v>
      </c>
      <c r="W75" s="182">
        <v>0</v>
      </c>
      <c r="X75" s="183">
        <v>0</v>
      </c>
      <c r="Y75" s="391">
        <f t="shared" ref="Y75:Y78" si="2">SUM(C75,E75,G75,I75,K75,M75,O75,Q75,S75,U75,W75)</f>
        <v>167</v>
      </c>
      <c r="Z75" s="392">
        <f t="shared" ref="Z75:Z78" si="3">SUM(D75,F75,H75,J75,L75,N75,P75,R75,T75,V75,X75)</f>
        <v>993</v>
      </c>
    </row>
    <row r="76" spans="1:26" x14ac:dyDescent="0.25">
      <c r="A76" s="414"/>
      <c r="B76" s="29" t="s">
        <v>119</v>
      </c>
      <c r="C76" s="182">
        <v>68</v>
      </c>
      <c r="D76" s="183">
        <v>226</v>
      </c>
      <c r="E76" s="182">
        <v>93</v>
      </c>
      <c r="F76" s="183">
        <v>189</v>
      </c>
      <c r="G76" s="182">
        <v>88</v>
      </c>
      <c r="H76" s="183">
        <v>323</v>
      </c>
      <c r="I76" s="182">
        <v>170</v>
      </c>
      <c r="J76" s="183">
        <v>428</v>
      </c>
      <c r="K76" s="182">
        <v>70</v>
      </c>
      <c r="L76" s="183">
        <v>143</v>
      </c>
      <c r="M76" s="182">
        <v>77</v>
      </c>
      <c r="N76" s="183">
        <v>226</v>
      </c>
      <c r="O76" s="182">
        <v>50</v>
      </c>
      <c r="P76" s="183">
        <v>116</v>
      </c>
      <c r="Q76" s="182">
        <v>40</v>
      </c>
      <c r="R76" s="183">
        <v>55</v>
      </c>
      <c r="S76" s="182">
        <v>11</v>
      </c>
      <c r="T76" s="183">
        <v>25</v>
      </c>
      <c r="U76" s="182">
        <v>15</v>
      </c>
      <c r="V76" s="183">
        <v>20</v>
      </c>
      <c r="W76" s="182">
        <v>0</v>
      </c>
      <c r="X76" s="183">
        <v>0</v>
      </c>
      <c r="Y76" s="391">
        <f t="shared" si="2"/>
        <v>682</v>
      </c>
      <c r="Z76" s="392">
        <f t="shared" si="3"/>
        <v>1751</v>
      </c>
    </row>
    <row r="77" spans="1:26" x14ac:dyDescent="0.25">
      <c r="A77" s="414"/>
      <c r="B77" s="29" t="s">
        <v>120</v>
      </c>
      <c r="C77" s="182">
        <v>162</v>
      </c>
      <c r="D77" s="183">
        <v>461</v>
      </c>
      <c r="E77" s="182">
        <v>34</v>
      </c>
      <c r="F77" s="183">
        <v>54</v>
      </c>
      <c r="G77" s="182">
        <v>103</v>
      </c>
      <c r="H77" s="183">
        <v>218</v>
      </c>
      <c r="I77" s="182">
        <v>309</v>
      </c>
      <c r="J77" s="183">
        <v>682</v>
      </c>
      <c r="K77" s="182">
        <v>222</v>
      </c>
      <c r="L77" s="183">
        <v>554</v>
      </c>
      <c r="M77" s="182">
        <v>122</v>
      </c>
      <c r="N77" s="183">
        <v>250</v>
      </c>
      <c r="O77" s="182">
        <v>48</v>
      </c>
      <c r="P77" s="183">
        <v>155</v>
      </c>
      <c r="Q77" s="182">
        <v>51</v>
      </c>
      <c r="R77" s="183">
        <v>82</v>
      </c>
      <c r="S77" s="182">
        <v>19</v>
      </c>
      <c r="T77" s="183">
        <v>24</v>
      </c>
      <c r="U77" s="182">
        <v>67</v>
      </c>
      <c r="V77" s="183">
        <v>108</v>
      </c>
      <c r="W77" s="182">
        <v>3</v>
      </c>
      <c r="X77" s="183">
        <v>12</v>
      </c>
      <c r="Y77" s="391">
        <f t="shared" si="2"/>
        <v>1140</v>
      </c>
      <c r="Z77" s="392">
        <f t="shared" si="3"/>
        <v>2600</v>
      </c>
    </row>
    <row r="78" spans="1:26" x14ac:dyDescent="0.25">
      <c r="A78" s="414"/>
      <c r="B78" s="29" t="s">
        <v>121</v>
      </c>
      <c r="C78" s="182">
        <v>57</v>
      </c>
      <c r="D78" s="183">
        <v>121</v>
      </c>
      <c r="E78" s="182">
        <v>24</v>
      </c>
      <c r="F78" s="183">
        <v>39</v>
      </c>
      <c r="G78" s="182">
        <v>14</v>
      </c>
      <c r="H78" s="183">
        <v>34</v>
      </c>
      <c r="I78" s="182">
        <v>24</v>
      </c>
      <c r="J78" s="183">
        <v>63</v>
      </c>
      <c r="K78" s="182">
        <v>18</v>
      </c>
      <c r="L78" s="183">
        <v>31</v>
      </c>
      <c r="M78" s="182">
        <v>18</v>
      </c>
      <c r="N78" s="183">
        <v>30</v>
      </c>
      <c r="O78" s="182">
        <v>22</v>
      </c>
      <c r="P78" s="183">
        <v>54</v>
      </c>
      <c r="Q78" s="182">
        <v>3</v>
      </c>
      <c r="R78" s="183">
        <v>5</v>
      </c>
      <c r="S78" s="182">
        <v>4</v>
      </c>
      <c r="T78" s="183">
        <v>5</v>
      </c>
      <c r="U78" s="182">
        <v>3</v>
      </c>
      <c r="V78" s="183">
        <v>5</v>
      </c>
      <c r="W78" s="182">
        <v>0</v>
      </c>
      <c r="X78" s="183">
        <v>0</v>
      </c>
      <c r="Y78" s="391">
        <f t="shared" si="2"/>
        <v>187</v>
      </c>
      <c r="Z78" s="392">
        <f t="shared" si="3"/>
        <v>387</v>
      </c>
    </row>
    <row r="79" spans="1:26" x14ac:dyDescent="0.25">
      <c r="B79" s="42" t="s">
        <v>122</v>
      </c>
      <c r="C79" s="184">
        <f>SUM(C10:C78)</f>
        <v>11449</v>
      </c>
      <c r="D79" s="65">
        <f>SUM(D10:D78)</f>
        <v>48248</v>
      </c>
      <c r="E79" s="184">
        <f t="shared" ref="E79:Z79" si="4">SUM(E10:E78)</f>
        <v>7273</v>
      </c>
      <c r="F79" s="65">
        <f t="shared" si="4"/>
        <v>20767</v>
      </c>
      <c r="G79" s="184">
        <f t="shared" si="4"/>
        <v>7664</v>
      </c>
      <c r="H79" s="65">
        <f t="shared" si="4"/>
        <v>34462</v>
      </c>
      <c r="I79" s="184">
        <f t="shared" si="4"/>
        <v>9883</v>
      </c>
      <c r="J79" s="65">
        <f t="shared" si="4"/>
        <v>41473</v>
      </c>
      <c r="K79" s="184">
        <f t="shared" si="4"/>
        <v>6515</v>
      </c>
      <c r="L79" s="65">
        <f t="shared" si="4"/>
        <v>26551</v>
      </c>
      <c r="M79" s="184">
        <f t="shared" si="4"/>
        <v>4402</v>
      </c>
      <c r="N79" s="65">
        <f t="shared" si="4"/>
        <v>11951</v>
      </c>
      <c r="O79" s="184">
        <f t="shared" si="4"/>
        <v>2955</v>
      </c>
      <c r="P79" s="65">
        <f t="shared" si="4"/>
        <v>10067</v>
      </c>
      <c r="Q79" s="184">
        <f t="shared" si="4"/>
        <v>1894</v>
      </c>
      <c r="R79" s="65">
        <f t="shared" si="4"/>
        <v>3755</v>
      </c>
      <c r="S79" s="184">
        <f t="shared" si="4"/>
        <v>867</v>
      </c>
      <c r="T79" s="65">
        <f t="shared" si="4"/>
        <v>1706</v>
      </c>
      <c r="U79" s="184">
        <f t="shared" si="4"/>
        <v>1252</v>
      </c>
      <c r="V79" s="65">
        <f t="shared" si="4"/>
        <v>2475</v>
      </c>
      <c r="W79" s="184">
        <f t="shared" si="4"/>
        <v>166</v>
      </c>
      <c r="X79" s="65">
        <f t="shared" si="4"/>
        <v>262</v>
      </c>
      <c r="Y79" s="184">
        <f t="shared" si="4"/>
        <v>54320</v>
      </c>
      <c r="Z79" s="65">
        <f t="shared" si="4"/>
        <v>201717</v>
      </c>
    </row>
  </sheetData>
  <mergeCells count="25">
    <mergeCell ref="A61:A63"/>
    <mergeCell ref="A64:A72"/>
    <mergeCell ref="A73:A78"/>
    <mergeCell ref="A10:A15"/>
    <mergeCell ref="A16:A22"/>
    <mergeCell ref="A23:A29"/>
    <mergeCell ref="A30:A38"/>
    <mergeCell ref="A39:A45"/>
    <mergeCell ref="A46:A55"/>
    <mergeCell ref="B7:B9"/>
    <mergeCell ref="A7:A9"/>
    <mergeCell ref="C7:X7"/>
    <mergeCell ref="Y7:Z8"/>
    <mergeCell ref="A56:A60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13" workbookViewId="0">
      <selection activeCell="M11" sqref="M11"/>
    </sheetView>
  </sheetViews>
  <sheetFormatPr baseColWidth="10" defaultRowHeight="15" x14ac:dyDescent="0.25"/>
  <cols>
    <col min="1" max="1" width="15.7109375" customWidth="1"/>
    <col min="2" max="2" width="30.7109375" customWidth="1"/>
    <col min="3" max="3" width="10.5703125" bestFit="1" customWidth="1"/>
    <col min="4" max="4" width="4.42578125" bestFit="1" customWidth="1"/>
    <col min="5" max="5" width="16.5703125" bestFit="1" customWidth="1"/>
    <col min="6" max="6" width="5.5703125" bestFit="1" customWidth="1"/>
    <col min="7" max="7" width="7.5703125" bestFit="1" customWidth="1"/>
    <col min="8" max="8" width="9.140625" bestFit="1" customWidth="1"/>
    <col min="9" max="9" width="16.140625" bestFit="1" customWidth="1"/>
    <col min="10" max="10" width="16.42578125" bestFit="1" customWidth="1"/>
    <col min="11" max="11" width="13.7109375" bestFit="1" customWidth="1"/>
  </cols>
  <sheetData>
    <row r="1" spans="1:11" s="331" customFormat="1" ht="27" customHeight="1" x14ac:dyDescent="0.4">
      <c r="A1" s="330"/>
      <c r="B1" s="335" t="s">
        <v>135</v>
      </c>
      <c r="C1" s="334"/>
      <c r="D1" s="332"/>
      <c r="E1" s="330"/>
      <c r="F1" s="330"/>
      <c r="G1" s="330"/>
      <c r="H1" s="330"/>
      <c r="I1" s="330"/>
      <c r="J1" s="330"/>
      <c r="K1" s="330"/>
    </row>
    <row r="3" spans="1:11" ht="15.75" x14ac:dyDescent="0.25">
      <c r="A3" s="2" t="s">
        <v>340</v>
      </c>
      <c r="B3" s="2"/>
    </row>
    <row r="4" spans="1:11" ht="15.75" x14ac:dyDescent="0.25">
      <c r="A4" s="2"/>
      <c r="B4" s="2"/>
      <c r="D4" s="331"/>
    </row>
    <row r="5" spans="1:11" ht="15.75" x14ac:dyDescent="0.25">
      <c r="A5" s="2" t="s">
        <v>254</v>
      </c>
      <c r="B5" s="2"/>
    </row>
    <row r="7" spans="1:11" ht="17.25" customHeight="1" x14ac:dyDescent="0.25">
      <c r="A7" s="94" t="s">
        <v>124</v>
      </c>
      <c r="B7" s="28" t="s">
        <v>123</v>
      </c>
      <c r="C7" s="84" t="s">
        <v>154</v>
      </c>
      <c r="D7" s="84" t="s">
        <v>155</v>
      </c>
      <c r="E7" s="84" t="s">
        <v>156</v>
      </c>
      <c r="F7" s="84" t="s">
        <v>157</v>
      </c>
      <c r="G7" s="84" t="s">
        <v>158</v>
      </c>
      <c r="H7" s="84" t="s">
        <v>159</v>
      </c>
      <c r="I7" s="84" t="s">
        <v>160</v>
      </c>
      <c r="J7" s="84" t="s">
        <v>161</v>
      </c>
      <c r="K7" s="96" t="s">
        <v>162</v>
      </c>
    </row>
    <row r="8" spans="1:11" x14ac:dyDescent="0.25">
      <c r="A8" s="414" t="s">
        <v>125</v>
      </c>
      <c r="B8" s="29" t="s">
        <v>53</v>
      </c>
      <c r="C8" s="64">
        <v>98</v>
      </c>
      <c r="D8" s="54"/>
      <c r="E8" s="54">
        <v>13</v>
      </c>
      <c r="F8" s="103">
        <v>157</v>
      </c>
      <c r="G8" s="54">
        <v>2636</v>
      </c>
      <c r="H8" s="54">
        <v>111</v>
      </c>
      <c r="I8" s="54">
        <v>0</v>
      </c>
      <c r="J8" s="64">
        <v>2</v>
      </c>
      <c r="K8" s="91">
        <v>6</v>
      </c>
    </row>
    <row r="9" spans="1:11" x14ac:dyDescent="0.25">
      <c r="A9" s="414"/>
      <c r="B9" s="29" t="s">
        <v>54</v>
      </c>
      <c r="C9" s="64">
        <v>235</v>
      </c>
      <c r="D9" s="64"/>
      <c r="E9" s="64">
        <v>33</v>
      </c>
      <c r="F9" s="92">
        <v>220</v>
      </c>
      <c r="G9" s="64">
        <v>4844</v>
      </c>
      <c r="H9" s="64">
        <v>469</v>
      </c>
      <c r="I9" s="64">
        <v>2</v>
      </c>
      <c r="J9" s="64">
        <v>9</v>
      </c>
      <c r="K9" s="101">
        <v>6</v>
      </c>
    </row>
    <row r="10" spans="1:11" x14ac:dyDescent="0.25">
      <c r="A10" s="414"/>
      <c r="B10" s="29" t="s">
        <v>55</v>
      </c>
      <c r="C10" s="64">
        <v>219</v>
      </c>
      <c r="D10" s="64"/>
      <c r="E10" s="64">
        <v>22</v>
      </c>
      <c r="F10" s="92">
        <v>206</v>
      </c>
      <c r="G10" s="64">
        <v>5041</v>
      </c>
      <c r="H10" s="64">
        <v>417</v>
      </c>
      <c r="I10" s="64">
        <v>4</v>
      </c>
      <c r="J10" s="64">
        <v>14</v>
      </c>
      <c r="K10" s="101">
        <v>22</v>
      </c>
    </row>
    <row r="11" spans="1:11" x14ac:dyDescent="0.25">
      <c r="A11" s="414"/>
      <c r="B11" s="29" t="s">
        <v>56</v>
      </c>
      <c r="C11" s="64">
        <v>85</v>
      </c>
      <c r="D11" s="64"/>
      <c r="E11" s="64">
        <v>10</v>
      </c>
      <c r="F11" s="92">
        <v>81</v>
      </c>
      <c r="G11" s="64">
        <v>2885</v>
      </c>
      <c r="H11" s="64">
        <v>219</v>
      </c>
      <c r="I11" s="64">
        <v>2</v>
      </c>
      <c r="J11" s="64">
        <v>11</v>
      </c>
      <c r="K11" s="101">
        <v>5</v>
      </c>
    </row>
    <row r="12" spans="1:11" x14ac:dyDescent="0.25">
      <c r="A12" s="414"/>
      <c r="B12" s="29" t="s">
        <v>57</v>
      </c>
      <c r="C12" s="64">
        <v>264</v>
      </c>
      <c r="D12" s="64"/>
      <c r="E12" s="64">
        <v>28</v>
      </c>
      <c r="F12" s="92">
        <v>111</v>
      </c>
      <c r="G12" s="64">
        <v>5658</v>
      </c>
      <c r="H12" s="64">
        <v>496</v>
      </c>
      <c r="I12" s="64">
        <v>1</v>
      </c>
      <c r="J12" s="64">
        <v>18</v>
      </c>
      <c r="K12" s="101">
        <v>14</v>
      </c>
    </row>
    <row r="13" spans="1:11" x14ac:dyDescent="0.25">
      <c r="A13" s="414"/>
      <c r="B13" s="29" t="s">
        <v>58</v>
      </c>
      <c r="C13" s="64">
        <v>135</v>
      </c>
      <c r="D13" s="64"/>
      <c r="E13" s="64">
        <v>13</v>
      </c>
      <c r="F13" s="92">
        <v>121</v>
      </c>
      <c r="G13" s="64">
        <v>2337</v>
      </c>
      <c r="H13" s="64">
        <v>202</v>
      </c>
      <c r="I13" s="64">
        <v>2</v>
      </c>
      <c r="J13" s="64">
        <v>9</v>
      </c>
      <c r="K13" s="101">
        <v>6</v>
      </c>
    </row>
    <row r="14" spans="1:11" x14ac:dyDescent="0.25">
      <c r="A14" s="414" t="s">
        <v>126</v>
      </c>
      <c r="B14" s="29" t="s">
        <v>59</v>
      </c>
      <c r="C14" s="64">
        <v>104</v>
      </c>
      <c r="D14" s="64"/>
      <c r="E14" s="64">
        <v>7</v>
      </c>
      <c r="F14" s="92">
        <v>42</v>
      </c>
      <c r="G14" s="64">
        <v>1608</v>
      </c>
      <c r="H14" s="64">
        <v>177</v>
      </c>
      <c r="I14" s="64">
        <v>0</v>
      </c>
      <c r="J14" s="64">
        <v>5</v>
      </c>
      <c r="K14" s="101">
        <v>2</v>
      </c>
    </row>
    <row r="15" spans="1:11" x14ac:dyDescent="0.25">
      <c r="A15" s="414"/>
      <c r="B15" s="29" t="s">
        <v>60</v>
      </c>
      <c r="C15" s="64">
        <v>150</v>
      </c>
      <c r="D15" s="64"/>
      <c r="E15" s="64">
        <v>13</v>
      </c>
      <c r="F15" s="92">
        <v>207</v>
      </c>
      <c r="G15" s="64">
        <v>2596</v>
      </c>
      <c r="H15" s="64">
        <v>220</v>
      </c>
      <c r="I15" s="64">
        <v>12</v>
      </c>
      <c r="J15" s="64">
        <v>11</v>
      </c>
      <c r="K15" s="101">
        <v>17</v>
      </c>
    </row>
    <row r="16" spans="1:11" x14ac:dyDescent="0.25">
      <c r="A16" s="414"/>
      <c r="B16" s="29" t="s">
        <v>61</v>
      </c>
      <c r="C16" s="64">
        <v>143</v>
      </c>
      <c r="D16" s="64"/>
      <c r="E16" s="64">
        <v>18</v>
      </c>
      <c r="F16" s="92">
        <v>118</v>
      </c>
      <c r="G16" s="64">
        <v>2417</v>
      </c>
      <c r="H16" s="64">
        <v>240</v>
      </c>
      <c r="I16" s="64">
        <v>1</v>
      </c>
      <c r="J16" s="64">
        <v>13</v>
      </c>
      <c r="K16" s="101">
        <v>2</v>
      </c>
    </row>
    <row r="17" spans="1:11" x14ac:dyDescent="0.25">
      <c r="A17" s="414"/>
      <c r="B17" s="29" t="s">
        <v>62</v>
      </c>
      <c r="C17" s="64">
        <v>122</v>
      </c>
      <c r="D17" s="64"/>
      <c r="E17" s="64">
        <v>38</v>
      </c>
      <c r="F17" s="92">
        <v>122</v>
      </c>
      <c r="G17" s="64">
        <v>2785</v>
      </c>
      <c r="H17" s="64">
        <v>189</v>
      </c>
      <c r="I17" s="64">
        <v>9</v>
      </c>
      <c r="J17" s="64">
        <v>10</v>
      </c>
      <c r="K17" s="101">
        <v>17</v>
      </c>
    </row>
    <row r="18" spans="1:11" x14ac:dyDescent="0.25">
      <c r="A18" s="414"/>
      <c r="B18" s="29" t="s">
        <v>63</v>
      </c>
      <c r="C18" s="64">
        <v>128</v>
      </c>
      <c r="D18" s="64">
        <v>10</v>
      </c>
      <c r="E18" s="64">
        <v>16</v>
      </c>
      <c r="F18" s="92">
        <v>149</v>
      </c>
      <c r="G18" s="64">
        <v>2746</v>
      </c>
      <c r="H18" s="64">
        <v>158</v>
      </c>
      <c r="I18" s="64">
        <v>2</v>
      </c>
      <c r="J18" s="64">
        <v>7</v>
      </c>
      <c r="K18" s="101">
        <v>12</v>
      </c>
    </row>
    <row r="19" spans="1:11" x14ac:dyDescent="0.25">
      <c r="A19" s="414"/>
      <c r="B19" s="29" t="s">
        <v>64</v>
      </c>
      <c r="C19" s="64">
        <v>113</v>
      </c>
      <c r="D19" s="64"/>
      <c r="E19" s="64">
        <v>12</v>
      </c>
      <c r="F19" s="92">
        <v>104</v>
      </c>
      <c r="G19" s="64">
        <v>2173</v>
      </c>
      <c r="H19" s="64">
        <v>253</v>
      </c>
      <c r="I19" s="64">
        <v>0</v>
      </c>
      <c r="J19" s="64">
        <v>8</v>
      </c>
      <c r="K19" s="101">
        <v>1</v>
      </c>
    </row>
    <row r="20" spans="1:11" x14ac:dyDescent="0.25">
      <c r="A20" s="414"/>
      <c r="B20" s="29" t="s">
        <v>65</v>
      </c>
      <c r="C20" s="64">
        <v>4</v>
      </c>
      <c r="D20" s="64"/>
      <c r="E20" s="64">
        <v>0</v>
      </c>
      <c r="F20" s="92">
        <v>5</v>
      </c>
      <c r="G20" s="64">
        <v>35</v>
      </c>
      <c r="H20" s="64">
        <v>5</v>
      </c>
      <c r="I20" s="64">
        <v>0</v>
      </c>
      <c r="J20" s="64">
        <v>0</v>
      </c>
      <c r="K20" s="101">
        <v>2</v>
      </c>
    </row>
    <row r="21" spans="1:11" x14ac:dyDescent="0.25">
      <c r="A21" s="415" t="s">
        <v>127</v>
      </c>
      <c r="B21" s="29" t="s">
        <v>66</v>
      </c>
      <c r="C21" s="64">
        <v>309</v>
      </c>
      <c r="D21" s="64"/>
      <c r="E21" s="64">
        <v>26</v>
      </c>
      <c r="F21" s="92">
        <v>214</v>
      </c>
      <c r="G21" s="64">
        <v>5155</v>
      </c>
      <c r="H21" s="64">
        <v>469</v>
      </c>
      <c r="I21" s="64">
        <v>19</v>
      </c>
      <c r="J21" s="64">
        <v>25</v>
      </c>
      <c r="K21" s="101">
        <v>32</v>
      </c>
    </row>
    <row r="22" spans="1:11" x14ac:dyDescent="0.25">
      <c r="A22" s="415"/>
      <c r="B22" s="29" t="s">
        <v>67</v>
      </c>
      <c r="C22" s="64">
        <v>268</v>
      </c>
      <c r="D22" s="64"/>
      <c r="E22" s="64">
        <v>29</v>
      </c>
      <c r="F22" s="92">
        <v>261</v>
      </c>
      <c r="G22" s="64">
        <v>3792</v>
      </c>
      <c r="H22" s="64">
        <v>371</v>
      </c>
      <c r="I22" s="64">
        <v>1</v>
      </c>
      <c r="J22" s="64">
        <v>14</v>
      </c>
      <c r="K22" s="101">
        <v>14</v>
      </c>
    </row>
    <row r="23" spans="1:11" x14ac:dyDescent="0.25">
      <c r="A23" s="415"/>
      <c r="B23" s="29" t="s">
        <v>68</v>
      </c>
      <c r="C23" s="64">
        <v>277</v>
      </c>
      <c r="D23" s="64"/>
      <c r="E23" s="64">
        <v>17</v>
      </c>
      <c r="F23" s="92">
        <v>99</v>
      </c>
      <c r="G23" s="64">
        <v>3194</v>
      </c>
      <c r="H23" s="64">
        <v>401</v>
      </c>
      <c r="I23" s="64">
        <v>1</v>
      </c>
      <c r="J23" s="64">
        <v>18</v>
      </c>
      <c r="K23" s="101">
        <v>49</v>
      </c>
    </row>
    <row r="24" spans="1:11" x14ac:dyDescent="0.25">
      <c r="A24" s="415"/>
      <c r="B24" s="29" t="s">
        <v>69</v>
      </c>
      <c r="C24" s="64">
        <v>213</v>
      </c>
      <c r="D24" s="64"/>
      <c r="E24" s="64">
        <v>198</v>
      </c>
      <c r="F24" s="92">
        <v>135</v>
      </c>
      <c r="G24" s="64">
        <v>3548</v>
      </c>
      <c r="H24" s="64">
        <v>297</v>
      </c>
      <c r="I24" s="64">
        <v>0</v>
      </c>
      <c r="J24" s="64">
        <v>14</v>
      </c>
      <c r="K24" s="101">
        <v>24</v>
      </c>
    </row>
    <row r="25" spans="1:11" x14ac:dyDescent="0.25">
      <c r="A25" s="415"/>
      <c r="B25" s="29" t="s">
        <v>70</v>
      </c>
      <c r="C25" s="64">
        <v>117</v>
      </c>
      <c r="D25" s="64"/>
      <c r="E25" s="64">
        <v>14</v>
      </c>
      <c r="F25" s="92">
        <v>30</v>
      </c>
      <c r="G25" s="64">
        <v>1925</v>
      </c>
      <c r="H25" s="64">
        <v>186</v>
      </c>
      <c r="I25" s="64">
        <v>1</v>
      </c>
      <c r="J25" s="64">
        <v>6</v>
      </c>
      <c r="K25" s="101">
        <v>9</v>
      </c>
    </row>
    <row r="26" spans="1:11" x14ac:dyDescent="0.25">
      <c r="A26" s="415"/>
      <c r="B26" s="29" t="s">
        <v>71</v>
      </c>
      <c r="C26" s="64">
        <v>167</v>
      </c>
      <c r="D26" s="64"/>
      <c r="E26" s="64">
        <v>15</v>
      </c>
      <c r="F26" s="92">
        <v>83</v>
      </c>
      <c r="G26" s="64">
        <v>2742</v>
      </c>
      <c r="H26" s="64">
        <v>237</v>
      </c>
      <c r="I26" s="64">
        <v>0</v>
      </c>
      <c r="J26" s="64">
        <v>13</v>
      </c>
      <c r="K26" s="101">
        <v>51</v>
      </c>
    </row>
    <row r="27" spans="1:11" x14ac:dyDescent="0.25">
      <c r="A27" s="415"/>
      <c r="B27" s="29" t="s">
        <v>72</v>
      </c>
      <c r="C27" s="64">
        <v>164</v>
      </c>
      <c r="D27" s="64"/>
      <c r="E27" s="64">
        <v>14</v>
      </c>
      <c r="F27" s="92">
        <v>64</v>
      </c>
      <c r="G27" s="64">
        <v>1474</v>
      </c>
      <c r="H27" s="64">
        <v>177</v>
      </c>
      <c r="I27" s="64">
        <v>0</v>
      </c>
      <c r="J27" s="64">
        <v>8</v>
      </c>
      <c r="K27" s="101">
        <v>36</v>
      </c>
    </row>
    <row r="28" spans="1:11" x14ac:dyDescent="0.25">
      <c r="A28" s="414" t="s">
        <v>128</v>
      </c>
      <c r="B28" s="29" t="s">
        <v>73</v>
      </c>
      <c r="C28" s="64">
        <v>228</v>
      </c>
      <c r="D28" s="64"/>
      <c r="E28" s="64">
        <v>25</v>
      </c>
      <c r="F28" s="92">
        <v>203</v>
      </c>
      <c r="G28" s="64">
        <v>3938</v>
      </c>
      <c r="H28" s="64">
        <v>362</v>
      </c>
      <c r="I28" s="64">
        <v>7</v>
      </c>
      <c r="J28" s="64">
        <v>15</v>
      </c>
      <c r="K28" s="101">
        <v>28</v>
      </c>
    </row>
    <row r="29" spans="1:11" x14ac:dyDescent="0.25">
      <c r="A29" s="414"/>
      <c r="B29" s="29" t="s">
        <v>74</v>
      </c>
      <c r="C29" s="64">
        <v>154</v>
      </c>
      <c r="D29" s="64"/>
      <c r="E29" s="64">
        <v>16</v>
      </c>
      <c r="F29" s="92">
        <v>112</v>
      </c>
      <c r="G29" s="64">
        <v>1864</v>
      </c>
      <c r="H29" s="64">
        <v>198</v>
      </c>
      <c r="I29" s="64">
        <v>7</v>
      </c>
      <c r="J29" s="64">
        <v>10</v>
      </c>
      <c r="K29" s="101">
        <v>17</v>
      </c>
    </row>
    <row r="30" spans="1:11" x14ac:dyDescent="0.25">
      <c r="A30" s="414"/>
      <c r="B30" s="29" t="s">
        <v>75</v>
      </c>
      <c r="C30" s="64">
        <v>111</v>
      </c>
      <c r="D30" s="64"/>
      <c r="E30" s="64">
        <v>8</v>
      </c>
      <c r="F30" s="92">
        <v>57</v>
      </c>
      <c r="G30" s="64">
        <v>1660</v>
      </c>
      <c r="H30" s="64">
        <v>187</v>
      </c>
      <c r="I30" s="64">
        <v>0</v>
      </c>
      <c r="J30" s="64">
        <v>7</v>
      </c>
      <c r="K30" s="101">
        <v>7</v>
      </c>
    </row>
    <row r="31" spans="1:11" x14ac:dyDescent="0.25">
      <c r="A31" s="414"/>
      <c r="B31" s="29" t="s">
        <v>76</v>
      </c>
      <c r="C31" s="64">
        <v>176</v>
      </c>
      <c r="D31" s="64"/>
      <c r="E31" s="64">
        <v>15</v>
      </c>
      <c r="F31" s="92">
        <v>103</v>
      </c>
      <c r="G31" s="64">
        <v>1858</v>
      </c>
      <c r="H31" s="64">
        <v>266</v>
      </c>
      <c r="I31" s="64">
        <v>2</v>
      </c>
      <c r="J31" s="64">
        <v>18</v>
      </c>
      <c r="K31" s="101">
        <v>20</v>
      </c>
    </row>
    <row r="32" spans="1:11" x14ac:dyDescent="0.25">
      <c r="A32" s="414"/>
      <c r="B32" s="29" t="s">
        <v>77</v>
      </c>
      <c r="C32" s="64">
        <v>88</v>
      </c>
      <c r="D32" s="64"/>
      <c r="E32" s="64">
        <v>3</v>
      </c>
      <c r="F32" s="92">
        <v>77</v>
      </c>
      <c r="G32" s="64">
        <v>746</v>
      </c>
      <c r="H32" s="64">
        <v>106</v>
      </c>
      <c r="I32" s="64">
        <v>1</v>
      </c>
      <c r="J32" s="64">
        <v>4</v>
      </c>
      <c r="K32" s="101">
        <v>6</v>
      </c>
    </row>
    <row r="33" spans="1:11" x14ac:dyDescent="0.25">
      <c r="A33" s="414"/>
      <c r="B33" s="29" t="s">
        <v>78</v>
      </c>
      <c r="C33" s="64">
        <v>84</v>
      </c>
      <c r="D33" s="64"/>
      <c r="E33" s="64">
        <v>5</v>
      </c>
      <c r="F33" s="92">
        <v>123</v>
      </c>
      <c r="G33" s="64">
        <v>283</v>
      </c>
      <c r="H33" s="64">
        <v>18</v>
      </c>
      <c r="I33" s="64">
        <v>29</v>
      </c>
      <c r="J33" s="64">
        <v>2</v>
      </c>
      <c r="K33" s="101">
        <v>16</v>
      </c>
    </row>
    <row r="34" spans="1:11" x14ac:dyDescent="0.25">
      <c r="A34" s="414"/>
      <c r="B34" s="29" t="s">
        <v>79</v>
      </c>
      <c r="C34" s="64">
        <v>242</v>
      </c>
      <c r="D34" s="64"/>
      <c r="E34" s="64">
        <v>18</v>
      </c>
      <c r="F34" s="92">
        <v>114</v>
      </c>
      <c r="G34" s="64">
        <v>2193</v>
      </c>
      <c r="H34" s="64">
        <v>261</v>
      </c>
      <c r="I34" s="64">
        <v>5</v>
      </c>
      <c r="J34" s="64">
        <v>18</v>
      </c>
      <c r="K34" s="101">
        <v>14</v>
      </c>
    </row>
    <row r="35" spans="1:11" x14ac:dyDescent="0.25">
      <c r="A35" s="414"/>
      <c r="B35" s="29" t="s">
        <v>80</v>
      </c>
      <c r="C35" s="64">
        <v>100</v>
      </c>
      <c r="D35" s="64"/>
      <c r="E35" s="64">
        <v>11</v>
      </c>
      <c r="F35" s="92">
        <v>66</v>
      </c>
      <c r="G35" s="64">
        <v>2085</v>
      </c>
      <c r="H35" s="64">
        <v>171</v>
      </c>
      <c r="I35" s="64">
        <v>4</v>
      </c>
      <c r="J35" s="64">
        <v>7</v>
      </c>
      <c r="K35" s="101">
        <v>6</v>
      </c>
    </row>
    <row r="36" spans="1:11" x14ac:dyDescent="0.25">
      <c r="A36" s="414"/>
      <c r="B36" s="29" t="s">
        <v>81</v>
      </c>
      <c r="C36" s="64">
        <v>56</v>
      </c>
      <c r="D36" s="64"/>
      <c r="E36" s="64">
        <v>20</v>
      </c>
      <c r="F36" s="92">
        <v>68</v>
      </c>
      <c r="G36" s="64">
        <v>429</v>
      </c>
      <c r="H36" s="64">
        <v>43</v>
      </c>
      <c r="I36" s="64">
        <v>5</v>
      </c>
      <c r="J36" s="64">
        <v>2</v>
      </c>
      <c r="K36" s="101">
        <v>13</v>
      </c>
    </row>
    <row r="37" spans="1:11" x14ac:dyDescent="0.25">
      <c r="A37" s="414" t="s">
        <v>129</v>
      </c>
      <c r="B37" s="29" t="s">
        <v>82</v>
      </c>
      <c r="C37" s="64">
        <v>375</v>
      </c>
      <c r="D37" s="64"/>
      <c r="E37" s="64">
        <v>25</v>
      </c>
      <c r="F37" s="92">
        <v>245</v>
      </c>
      <c r="G37" s="64">
        <v>4205</v>
      </c>
      <c r="H37" s="64">
        <v>515</v>
      </c>
      <c r="I37" s="64">
        <v>9</v>
      </c>
      <c r="J37" s="64">
        <v>32</v>
      </c>
      <c r="K37" s="101">
        <v>22</v>
      </c>
    </row>
    <row r="38" spans="1:11" x14ac:dyDescent="0.25">
      <c r="A38" s="414"/>
      <c r="B38" s="29" t="s">
        <v>83</v>
      </c>
      <c r="C38" s="64">
        <v>121</v>
      </c>
      <c r="D38" s="64"/>
      <c r="E38" s="64">
        <v>11</v>
      </c>
      <c r="F38" s="92">
        <v>164</v>
      </c>
      <c r="G38" s="64">
        <v>1188</v>
      </c>
      <c r="H38" s="64">
        <v>166</v>
      </c>
      <c r="I38" s="64">
        <v>23</v>
      </c>
      <c r="J38" s="64">
        <v>9</v>
      </c>
      <c r="K38" s="101">
        <v>20</v>
      </c>
    </row>
    <row r="39" spans="1:11" x14ac:dyDescent="0.25">
      <c r="A39" s="414"/>
      <c r="B39" s="29" t="s">
        <v>84</v>
      </c>
      <c r="C39" s="64">
        <v>232</v>
      </c>
      <c r="D39" s="64"/>
      <c r="E39" s="64">
        <v>30</v>
      </c>
      <c r="F39" s="92">
        <v>114</v>
      </c>
      <c r="G39" s="64">
        <v>2500</v>
      </c>
      <c r="H39" s="64">
        <v>364</v>
      </c>
      <c r="I39" s="64">
        <v>1</v>
      </c>
      <c r="J39" s="64">
        <v>15</v>
      </c>
      <c r="K39" s="101">
        <v>10</v>
      </c>
    </row>
    <row r="40" spans="1:11" x14ac:dyDescent="0.25">
      <c r="A40" s="414"/>
      <c r="B40" s="29" t="s">
        <v>85</v>
      </c>
      <c r="C40" s="64">
        <v>179</v>
      </c>
      <c r="D40" s="64"/>
      <c r="E40" s="64">
        <v>20</v>
      </c>
      <c r="F40" s="92">
        <v>119</v>
      </c>
      <c r="G40" s="64">
        <v>2074</v>
      </c>
      <c r="H40" s="64">
        <v>247</v>
      </c>
      <c r="I40" s="64">
        <v>15</v>
      </c>
      <c r="J40" s="64">
        <v>11</v>
      </c>
      <c r="K40" s="101">
        <v>24</v>
      </c>
    </row>
    <row r="41" spans="1:11" x14ac:dyDescent="0.25">
      <c r="A41" s="414"/>
      <c r="B41" s="29" t="s">
        <v>86</v>
      </c>
      <c r="C41" s="64">
        <v>104</v>
      </c>
      <c r="D41" s="64"/>
      <c r="E41" s="64">
        <v>12</v>
      </c>
      <c r="F41" s="92">
        <v>49</v>
      </c>
      <c r="G41" s="64">
        <v>1360</v>
      </c>
      <c r="H41" s="64">
        <v>191</v>
      </c>
      <c r="I41" s="64">
        <v>11</v>
      </c>
      <c r="J41" s="64">
        <v>7</v>
      </c>
      <c r="K41" s="101">
        <v>15</v>
      </c>
    </row>
    <row r="42" spans="1:11" x14ac:dyDescent="0.25">
      <c r="A42" s="414"/>
      <c r="B42" s="29" t="s">
        <v>87</v>
      </c>
      <c r="C42" s="64">
        <v>161</v>
      </c>
      <c r="D42" s="64"/>
      <c r="E42" s="64">
        <v>16</v>
      </c>
      <c r="F42" s="92">
        <v>69</v>
      </c>
      <c r="G42" s="64">
        <v>1427</v>
      </c>
      <c r="H42" s="64">
        <v>193</v>
      </c>
      <c r="I42" s="64">
        <v>0</v>
      </c>
      <c r="J42" s="64">
        <v>9</v>
      </c>
      <c r="K42" s="101">
        <v>14</v>
      </c>
    </row>
    <row r="43" spans="1:11" x14ac:dyDescent="0.25">
      <c r="A43" s="414"/>
      <c r="B43" s="29" t="s">
        <v>88</v>
      </c>
      <c r="C43" s="64">
        <v>35</v>
      </c>
      <c r="D43" s="64"/>
      <c r="E43" s="64">
        <v>5</v>
      </c>
      <c r="F43" s="92">
        <v>20</v>
      </c>
      <c r="G43" s="64">
        <v>393</v>
      </c>
      <c r="H43" s="64">
        <v>49</v>
      </c>
      <c r="I43" s="64">
        <v>0</v>
      </c>
      <c r="J43" s="64">
        <v>1</v>
      </c>
      <c r="K43" s="101">
        <v>4</v>
      </c>
    </row>
    <row r="44" spans="1:11" x14ac:dyDescent="0.25">
      <c r="A44" s="414" t="s">
        <v>130</v>
      </c>
      <c r="B44" s="29" t="s">
        <v>89</v>
      </c>
      <c r="C44" s="64">
        <v>37</v>
      </c>
      <c r="D44" s="64"/>
      <c r="E44" s="64">
        <v>5</v>
      </c>
      <c r="F44" s="92">
        <v>89</v>
      </c>
      <c r="G44" s="64">
        <v>1416</v>
      </c>
      <c r="H44" s="64">
        <v>62</v>
      </c>
      <c r="I44" s="64">
        <v>1</v>
      </c>
      <c r="J44" s="64">
        <v>1</v>
      </c>
      <c r="K44" s="101">
        <v>1</v>
      </c>
    </row>
    <row r="45" spans="1:11" x14ac:dyDescent="0.25">
      <c r="A45" s="414"/>
      <c r="B45" s="29" t="s">
        <v>90</v>
      </c>
      <c r="C45" s="64">
        <v>148</v>
      </c>
      <c r="D45" s="64">
        <v>13</v>
      </c>
      <c r="E45" s="64">
        <v>19</v>
      </c>
      <c r="F45" s="92">
        <v>167</v>
      </c>
      <c r="G45" s="64">
        <v>2851</v>
      </c>
      <c r="H45" s="64">
        <v>222</v>
      </c>
      <c r="I45" s="64">
        <v>2</v>
      </c>
      <c r="J45" s="64">
        <v>3</v>
      </c>
      <c r="K45" s="101">
        <v>11</v>
      </c>
    </row>
    <row r="46" spans="1:11" x14ac:dyDescent="0.25">
      <c r="A46" s="414"/>
      <c r="B46" s="29" t="s">
        <v>91</v>
      </c>
      <c r="C46" s="64">
        <v>87</v>
      </c>
      <c r="D46" s="64"/>
      <c r="E46" s="64">
        <v>14</v>
      </c>
      <c r="F46" s="92">
        <v>84</v>
      </c>
      <c r="G46" s="64">
        <v>1710</v>
      </c>
      <c r="H46" s="64">
        <v>149</v>
      </c>
      <c r="I46" s="64">
        <v>0</v>
      </c>
      <c r="J46" s="64">
        <v>4</v>
      </c>
      <c r="K46" s="101">
        <v>2</v>
      </c>
    </row>
    <row r="47" spans="1:11" x14ac:dyDescent="0.25">
      <c r="A47" s="414"/>
      <c r="B47" s="29" t="s">
        <v>92</v>
      </c>
      <c r="C47" s="64">
        <v>108</v>
      </c>
      <c r="D47" s="64"/>
      <c r="E47" s="64">
        <v>19</v>
      </c>
      <c r="F47" s="92">
        <v>256</v>
      </c>
      <c r="G47" s="64">
        <v>1627</v>
      </c>
      <c r="H47" s="64">
        <v>148</v>
      </c>
      <c r="I47" s="64">
        <v>0</v>
      </c>
      <c r="J47" s="64">
        <v>9</v>
      </c>
      <c r="K47" s="101">
        <v>5</v>
      </c>
    </row>
    <row r="48" spans="1:11" x14ac:dyDescent="0.25">
      <c r="A48" s="414"/>
      <c r="B48" s="29" t="s">
        <v>93</v>
      </c>
      <c r="C48" s="64">
        <v>190</v>
      </c>
      <c r="D48" s="64"/>
      <c r="E48" s="64">
        <v>17</v>
      </c>
      <c r="F48" s="92">
        <v>122</v>
      </c>
      <c r="G48" s="64">
        <v>3526</v>
      </c>
      <c r="H48" s="64">
        <v>381</v>
      </c>
      <c r="I48" s="64">
        <v>0</v>
      </c>
      <c r="J48" s="64">
        <v>19</v>
      </c>
      <c r="K48" s="101">
        <v>8</v>
      </c>
    </row>
    <row r="49" spans="1:11" x14ac:dyDescent="0.25">
      <c r="A49" s="414"/>
      <c r="B49" s="29" t="s">
        <v>94</v>
      </c>
      <c r="C49" s="64">
        <v>379</v>
      </c>
      <c r="D49" s="64">
        <v>312</v>
      </c>
      <c r="E49" s="64">
        <v>109</v>
      </c>
      <c r="F49" s="92">
        <v>474</v>
      </c>
      <c r="G49" s="64">
        <v>4358</v>
      </c>
      <c r="H49" s="64">
        <v>371</v>
      </c>
      <c r="I49" s="64">
        <v>1</v>
      </c>
      <c r="J49" s="64">
        <v>14</v>
      </c>
      <c r="K49" s="101">
        <v>79</v>
      </c>
    </row>
    <row r="50" spans="1:11" x14ac:dyDescent="0.25">
      <c r="A50" s="414"/>
      <c r="B50" s="29" t="s">
        <v>95</v>
      </c>
      <c r="C50" s="64">
        <v>198</v>
      </c>
      <c r="D50" s="64"/>
      <c r="E50" s="64">
        <v>14</v>
      </c>
      <c r="F50" s="92">
        <v>144</v>
      </c>
      <c r="G50" s="64">
        <v>2476</v>
      </c>
      <c r="H50" s="64">
        <v>277</v>
      </c>
      <c r="I50" s="64">
        <v>43</v>
      </c>
      <c r="J50" s="64">
        <v>15</v>
      </c>
      <c r="K50" s="101">
        <v>63</v>
      </c>
    </row>
    <row r="51" spans="1:11" x14ac:dyDescent="0.25">
      <c r="A51" s="414"/>
      <c r="B51" s="29" t="s">
        <v>96</v>
      </c>
      <c r="C51" s="64">
        <v>173</v>
      </c>
      <c r="D51" s="64"/>
      <c r="E51" s="64">
        <v>50</v>
      </c>
      <c r="F51" s="92">
        <v>149</v>
      </c>
      <c r="G51" s="64">
        <v>3731</v>
      </c>
      <c r="H51" s="64">
        <v>304</v>
      </c>
      <c r="I51" s="64">
        <v>2</v>
      </c>
      <c r="J51" s="64">
        <v>18</v>
      </c>
      <c r="K51" s="101">
        <v>8</v>
      </c>
    </row>
    <row r="52" spans="1:11" x14ac:dyDescent="0.25">
      <c r="A52" s="414"/>
      <c r="B52" s="29" t="s">
        <v>97</v>
      </c>
      <c r="C52" s="64">
        <v>71</v>
      </c>
      <c r="D52" s="64"/>
      <c r="E52" s="64">
        <v>15</v>
      </c>
      <c r="F52" s="92">
        <v>93</v>
      </c>
      <c r="G52" s="64">
        <v>1162</v>
      </c>
      <c r="H52" s="64">
        <v>87</v>
      </c>
      <c r="I52" s="64">
        <v>0</v>
      </c>
      <c r="J52" s="64">
        <v>7</v>
      </c>
      <c r="K52" s="101">
        <v>4</v>
      </c>
    </row>
    <row r="53" spans="1:11" x14ac:dyDescent="0.25">
      <c r="A53" s="414"/>
      <c r="B53" s="29" t="s">
        <v>98</v>
      </c>
      <c r="C53" s="64">
        <v>164</v>
      </c>
      <c r="D53" s="64"/>
      <c r="E53" s="64">
        <v>11</v>
      </c>
      <c r="F53" s="92">
        <v>81</v>
      </c>
      <c r="G53" s="64">
        <v>3128</v>
      </c>
      <c r="H53" s="64">
        <v>239</v>
      </c>
      <c r="I53" s="64">
        <v>0</v>
      </c>
      <c r="J53" s="64">
        <v>11</v>
      </c>
      <c r="K53" s="101">
        <v>10</v>
      </c>
    </row>
    <row r="54" spans="1:11" x14ac:dyDescent="0.25">
      <c r="A54" s="414" t="s">
        <v>131</v>
      </c>
      <c r="B54" s="29" t="s">
        <v>99</v>
      </c>
      <c r="C54" s="64">
        <v>211</v>
      </c>
      <c r="D54" s="64">
        <v>1</v>
      </c>
      <c r="E54" s="64">
        <v>35</v>
      </c>
      <c r="F54" s="92">
        <v>189</v>
      </c>
      <c r="G54" s="64">
        <v>4668</v>
      </c>
      <c r="H54" s="64">
        <v>343</v>
      </c>
      <c r="I54" s="64">
        <v>2</v>
      </c>
      <c r="J54" s="64">
        <v>17</v>
      </c>
      <c r="K54" s="101">
        <v>8</v>
      </c>
    </row>
    <row r="55" spans="1:11" x14ac:dyDescent="0.25">
      <c r="A55" s="414"/>
      <c r="B55" s="29" t="s">
        <v>100</v>
      </c>
      <c r="C55" s="64">
        <v>171</v>
      </c>
      <c r="D55" s="64">
        <v>1</v>
      </c>
      <c r="E55" s="64">
        <v>19</v>
      </c>
      <c r="F55" s="92">
        <v>195</v>
      </c>
      <c r="G55" s="64">
        <v>5093</v>
      </c>
      <c r="H55" s="64">
        <v>317</v>
      </c>
      <c r="I55" s="64">
        <v>0</v>
      </c>
      <c r="J55" s="64">
        <v>16</v>
      </c>
      <c r="K55" s="101">
        <v>5</v>
      </c>
    </row>
    <row r="56" spans="1:11" x14ac:dyDescent="0.25">
      <c r="A56" s="414"/>
      <c r="B56" s="29" t="s">
        <v>101</v>
      </c>
      <c r="C56" s="64">
        <v>167</v>
      </c>
      <c r="D56" s="64"/>
      <c r="E56" s="64">
        <v>16</v>
      </c>
      <c r="F56" s="92">
        <v>113</v>
      </c>
      <c r="G56" s="64">
        <v>2419</v>
      </c>
      <c r="H56" s="64">
        <v>240</v>
      </c>
      <c r="I56" s="64">
        <v>23</v>
      </c>
      <c r="J56" s="64">
        <v>9</v>
      </c>
      <c r="K56" s="101">
        <v>19</v>
      </c>
    </row>
    <row r="57" spans="1:11" x14ac:dyDescent="0.25">
      <c r="A57" s="414"/>
      <c r="B57" s="29" t="s">
        <v>102</v>
      </c>
      <c r="C57" s="64">
        <v>510</v>
      </c>
      <c r="D57" s="64">
        <v>10</v>
      </c>
      <c r="E57" s="64">
        <v>69</v>
      </c>
      <c r="F57" s="92">
        <v>605</v>
      </c>
      <c r="G57" s="64">
        <v>3897</v>
      </c>
      <c r="H57" s="64">
        <v>448</v>
      </c>
      <c r="I57" s="64">
        <v>245</v>
      </c>
      <c r="J57" s="64">
        <v>17</v>
      </c>
      <c r="K57" s="101">
        <v>270</v>
      </c>
    </row>
    <row r="58" spans="1:11" x14ac:dyDescent="0.25">
      <c r="A58" s="414"/>
      <c r="B58" s="29" t="s">
        <v>103</v>
      </c>
      <c r="C58" s="64">
        <v>268</v>
      </c>
      <c r="D58" s="64"/>
      <c r="E58" s="64">
        <v>30</v>
      </c>
      <c r="F58" s="92">
        <v>122</v>
      </c>
      <c r="G58" s="64">
        <v>4130</v>
      </c>
      <c r="H58" s="64">
        <v>447</v>
      </c>
      <c r="I58" s="64">
        <v>1</v>
      </c>
      <c r="J58" s="64">
        <v>23</v>
      </c>
      <c r="K58" s="101">
        <v>22</v>
      </c>
    </row>
    <row r="59" spans="1:11" x14ac:dyDescent="0.25">
      <c r="A59" s="414" t="s">
        <v>132</v>
      </c>
      <c r="B59" s="29" t="s">
        <v>104</v>
      </c>
      <c r="C59" s="64">
        <v>310</v>
      </c>
      <c r="D59" s="64">
        <v>1</v>
      </c>
      <c r="E59" s="64">
        <v>18</v>
      </c>
      <c r="F59" s="92">
        <v>227</v>
      </c>
      <c r="G59" s="64">
        <v>5074</v>
      </c>
      <c r="H59" s="64">
        <v>506</v>
      </c>
      <c r="I59" s="64">
        <v>2</v>
      </c>
      <c r="J59" s="64">
        <v>16</v>
      </c>
      <c r="K59" s="101">
        <v>18</v>
      </c>
    </row>
    <row r="60" spans="1:11" x14ac:dyDescent="0.25">
      <c r="A60" s="414"/>
      <c r="B60" s="29" t="s">
        <v>105</v>
      </c>
      <c r="C60" s="64">
        <v>211</v>
      </c>
      <c r="D60" s="64"/>
      <c r="E60" s="64">
        <v>13</v>
      </c>
      <c r="F60" s="92">
        <v>146</v>
      </c>
      <c r="G60" s="64">
        <v>3337</v>
      </c>
      <c r="H60" s="64">
        <v>307</v>
      </c>
      <c r="I60" s="64">
        <v>1</v>
      </c>
      <c r="J60" s="64">
        <v>8</v>
      </c>
      <c r="K60" s="101">
        <v>20</v>
      </c>
    </row>
    <row r="61" spans="1:11" x14ac:dyDescent="0.25">
      <c r="A61" s="414"/>
      <c r="B61" s="29" t="s">
        <v>106</v>
      </c>
      <c r="C61" s="64">
        <v>68</v>
      </c>
      <c r="D61" s="64"/>
      <c r="E61" s="64">
        <v>3</v>
      </c>
      <c r="F61" s="92">
        <v>25</v>
      </c>
      <c r="G61" s="64">
        <v>798</v>
      </c>
      <c r="H61" s="64">
        <v>92</v>
      </c>
      <c r="I61" s="64">
        <v>0</v>
      </c>
      <c r="J61" s="64">
        <v>4</v>
      </c>
      <c r="K61" s="101">
        <v>4</v>
      </c>
    </row>
    <row r="62" spans="1:11" x14ac:dyDescent="0.25">
      <c r="A62" s="415" t="s">
        <v>134</v>
      </c>
      <c r="B62" s="29" t="s">
        <v>107</v>
      </c>
      <c r="C62" s="64">
        <v>117</v>
      </c>
      <c r="D62" s="64"/>
      <c r="E62" s="64">
        <v>12</v>
      </c>
      <c r="F62" s="92">
        <v>70</v>
      </c>
      <c r="G62" s="64">
        <v>1869</v>
      </c>
      <c r="H62" s="64">
        <v>247</v>
      </c>
      <c r="I62" s="64">
        <v>45</v>
      </c>
      <c r="J62" s="64">
        <v>13</v>
      </c>
      <c r="K62" s="101">
        <v>15</v>
      </c>
    </row>
    <row r="63" spans="1:11" x14ac:dyDescent="0.25">
      <c r="A63" s="415"/>
      <c r="B63" s="29" t="s">
        <v>108</v>
      </c>
      <c r="C63" s="64">
        <v>116</v>
      </c>
      <c r="D63" s="64"/>
      <c r="E63" s="64">
        <v>12</v>
      </c>
      <c r="F63" s="92">
        <v>84</v>
      </c>
      <c r="G63" s="64">
        <v>1592</v>
      </c>
      <c r="H63" s="64">
        <v>173</v>
      </c>
      <c r="I63" s="64">
        <v>1</v>
      </c>
      <c r="J63" s="64">
        <v>8</v>
      </c>
      <c r="K63" s="101">
        <v>7</v>
      </c>
    </row>
    <row r="64" spans="1:11" x14ac:dyDescent="0.25">
      <c r="A64" s="415"/>
      <c r="B64" s="29" t="s">
        <v>109</v>
      </c>
      <c r="C64" s="64">
        <v>80</v>
      </c>
      <c r="D64" s="64"/>
      <c r="E64" s="64">
        <v>10</v>
      </c>
      <c r="F64" s="92">
        <v>104</v>
      </c>
      <c r="G64" s="64">
        <v>859</v>
      </c>
      <c r="H64" s="64">
        <v>93</v>
      </c>
      <c r="I64" s="64">
        <v>22</v>
      </c>
      <c r="J64" s="64">
        <v>1</v>
      </c>
      <c r="K64" s="101">
        <v>22</v>
      </c>
    </row>
    <row r="65" spans="1:11" x14ac:dyDescent="0.25">
      <c r="A65" s="415"/>
      <c r="B65" s="29" t="s">
        <v>110</v>
      </c>
      <c r="C65" s="64">
        <v>74</v>
      </c>
      <c r="D65" s="64"/>
      <c r="E65" s="64">
        <v>9</v>
      </c>
      <c r="F65" s="92">
        <v>50</v>
      </c>
      <c r="G65" s="64">
        <v>1320</v>
      </c>
      <c r="H65" s="64">
        <v>98</v>
      </c>
      <c r="I65" s="64">
        <v>0</v>
      </c>
      <c r="J65" s="64">
        <v>9</v>
      </c>
      <c r="K65" s="101">
        <v>4</v>
      </c>
    </row>
    <row r="66" spans="1:11" x14ac:dyDescent="0.25">
      <c r="A66" s="415"/>
      <c r="B66" s="29" t="s">
        <v>111</v>
      </c>
      <c r="C66" s="64">
        <v>49</v>
      </c>
      <c r="D66" s="64">
        <v>11</v>
      </c>
      <c r="E66" s="64">
        <v>3</v>
      </c>
      <c r="F66" s="92">
        <v>31</v>
      </c>
      <c r="G66" s="64">
        <v>735</v>
      </c>
      <c r="H66" s="64">
        <v>59</v>
      </c>
      <c r="I66" s="64">
        <v>0</v>
      </c>
      <c r="J66" s="64">
        <v>1</v>
      </c>
      <c r="K66" s="101">
        <v>5</v>
      </c>
    </row>
    <row r="67" spans="1:11" x14ac:dyDescent="0.25">
      <c r="A67" s="415"/>
      <c r="B67" s="29" t="s">
        <v>112</v>
      </c>
      <c r="C67" s="64">
        <v>106</v>
      </c>
      <c r="D67" s="64"/>
      <c r="E67" s="64">
        <v>19</v>
      </c>
      <c r="F67" s="92">
        <v>113</v>
      </c>
      <c r="G67" s="64">
        <v>1250</v>
      </c>
      <c r="H67" s="64">
        <v>110</v>
      </c>
      <c r="I67" s="64">
        <v>21</v>
      </c>
      <c r="J67" s="64">
        <v>2</v>
      </c>
      <c r="K67" s="101">
        <v>32</v>
      </c>
    </row>
    <row r="68" spans="1:11" x14ac:dyDescent="0.25">
      <c r="A68" s="415"/>
      <c r="B68" s="29" t="s">
        <v>113</v>
      </c>
      <c r="C68" s="64">
        <v>130</v>
      </c>
      <c r="D68" s="64"/>
      <c r="E68" s="64">
        <v>10</v>
      </c>
      <c r="F68" s="92">
        <v>49</v>
      </c>
      <c r="G68" s="64">
        <v>1376</v>
      </c>
      <c r="H68" s="64">
        <v>192</v>
      </c>
      <c r="I68" s="64">
        <v>0</v>
      </c>
      <c r="J68" s="64">
        <v>11</v>
      </c>
      <c r="K68" s="101">
        <v>27</v>
      </c>
    </row>
    <row r="69" spans="1:11" x14ac:dyDescent="0.25">
      <c r="A69" s="415"/>
      <c r="B69" s="29" t="s">
        <v>114</v>
      </c>
      <c r="C69" s="64">
        <v>162</v>
      </c>
      <c r="D69" s="64"/>
      <c r="E69" s="64">
        <v>9</v>
      </c>
      <c r="F69" s="92">
        <v>51</v>
      </c>
      <c r="G69" s="64">
        <v>1881</v>
      </c>
      <c r="H69" s="64">
        <v>238</v>
      </c>
      <c r="I69" s="64">
        <v>1</v>
      </c>
      <c r="J69" s="64">
        <v>8</v>
      </c>
      <c r="K69" s="101">
        <v>12</v>
      </c>
    </row>
    <row r="70" spans="1:11" x14ac:dyDescent="0.25">
      <c r="A70" s="415"/>
      <c r="B70" s="29" t="s">
        <v>115</v>
      </c>
      <c r="C70" s="64">
        <v>194</v>
      </c>
      <c r="D70" s="64"/>
      <c r="E70" s="64">
        <v>10</v>
      </c>
      <c r="F70" s="92">
        <v>50</v>
      </c>
      <c r="G70" s="64">
        <v>1360</v>
      </c>
      <c r="H70" s="64">
        <v>190</v>
      </c>
      <c r="I70" s="64">
        <v>6</v>
      </c>
      <c r="J70" s="64">
        <v>17</v>
      </c>
      <c r="K70" s="101">
        <v>79</v>
      </c>
    </row>
    <row r="71" spans="1:11" x14ac:dyDescent="0.25">
      <c r="A71" s="414" t="s">
        <v>133</v>
      </c>
      <c r="B71" s="29" t="s">
        <v>116</v>
      </c>
      <c r="C71" s="64">
        <v>305</v>
      </c>
      <c r="D71" s="64"/>
      <c r="E71" s="64">
        <v>15</v>
      </c>
      <c r="F71" s="92">
        <v>146</v>
      </c>
      <c r="G71" s="64">
        <v>4440</v>
      </c>
      <c r="H71" s="64">
        <v>475</v>
      </c>
      <c r="I71" s="64">
        <v>1</v>
      </c>
      <c r="J71" s="64">
        <v>30</v>
      </c>
      <c r="K71" s="101">
        <v>36</v>
      </c>
    </row>
    <row r="72" spans="1:11" x14ac:dyDescent="0.25">
      <c r="A72" s="414"/>
      <c r="B72" s="29" t="s">
        <v>117</v>
      </c>
      <c r="C72" s="64">
        <v>146</v>
      </c>
      <c r="D72" s="64"/>
      <c r="E72" s="64">
        <v>16</v>
      </c>
      <c r="F72" s="92">
        <v>168</v>
      </c>
      <c r="G72" s="64">
        <v>1808</v>
      </c>
      <c r="H72" s="64">
        <v>195</v>
      </c>
      <c r="I72" s="64">
        <v>39</v>
      </c>
      <c r="J72" s="64">
        <v>8</v>
      </c>
      <c r="K72" s="101">
        <v>56</v>
      </c>
    </row>
    <row r="73" spans="1:11" x14ac:dyDescent="0.25">
      <c r="A73" s="414"/>
      <c r="B73" s="29" t="s">
        <v>118</v>
      </c>
      <c r="C73" s="64">
        <v>40</v>
      </c>
      <c r="D73" s="64"/>
      <c r="E73" s="64">
        <v>3</v>
      </c>
      <c r="F73" s="92">
        <v>16</v>
      </c>
      <c r="G73" s="64">
        <v>648</v>
      </c>
      <c r="H73" s="64">
        <v>39</v>
      </c>
      <c r="I73" s="64">
        <v>0</v>
      </c>
      <c r="J73" s="64">
        <v>1</v>
      </c>
      <c r="K73" s="101">
        <v>2</v>
      </c>
    </row>
    <row r="74" spans="1:11" x14ac:dyDescent="0.25">
      <c r="A74" s="414"/>
      <c r="B74" s="29" t="s">
        <v>119</v>
      </c>
      <c r="C74" s="64">
        <v>115</v>
      </c>
      <c r="D74" s="64"/>
      <c r="E74" s="64">
        <v>8</v>
      </c>
      <c r="F74" s="92">
        <v>65</v>
      </c>
      <c r="G74" s="64">
        <v>1770</v>
      </c>
      <c r="H74" s="64">
        <v>191</v>
      </c>
      <c r="I74" s="64">
        <v>7</v>
      </c>
      <c r="J74" s="64">
        <v>10</v>
      </c>
      <c r="K74" s="101">
        <v>11</v>
      </c>
    </row>
    <row r="75" spans="1:11" x14ac:dyDescent="0.25">
      <c r="A75" s="414"/>
      <c r="B75" s="29" t="s">
        <v>120</v>
      </c>
      <c r="C75" s="64">
        <v>220</v>
      </c>
      <c r="D75" s="64"/>
      <c r="E75" s="64">
        <v>16</v>
      </c>
      <c r="F75" s="92">
        <v>154</v>
      </c>
      <c r="G75" s="64">
        <v>2960</v>
      </c>
      <c r="H75" s="64">
        <v>318</v>
      </c>
      <c r="I75" s="64">
        <v>12</v>
      </c>
      <c r="J75" s="64">
        <v>18</v>
      </c>
      <c r="K75" s="101">
        <v>36</v>
      </c>
    </row>
    <row r="76" spans="1:11" x14ac:dyDescent="0.25">
      <c r="A76" s="414"/>
      <c r="B76" s="29" t="s">
        <v>121</v>
      </c>
      <c r="C76" s="64">
        <v>107</v>
      </c>
      <c r="D76" s="64"/>
      <c r="E76" s="64">
        <v>8</v>
      </c>
      <c r="F76" s="92">
        <v>63</v>
      </c>
      <c r="G76" s="64">
        <v>578</v>
      </c>
      <c r="H76" s="64">
        <v>65</v>
      </c>
      <c r="I76" s="64">
        <v>1</v>
      </c>
      <c r="J76" s="64">
        <v>12</v>
      </c>
      <c r="K76" s="101">
        <v>47</v>
      </c>
    </row>
    <row r="77" spans="1:11" x14ac:dyDescent="0.25">
      <c r="B77" s="60" t="s">
        <v>163</v>
      </c>
      <c r="C77" s="64">
        <v>19</v>
      </c>
      <c r="D77" s="93"/>
      <c r="E77" s="93">
        <v>0</v>
      </c>
      <c r="F77" s="102">
        <v>15</v>
      </c>
      <c r="G77" s="93">
        <v>189</v>
      </c>
      <c r="H77" s="93">
        <v>12</v>
      </c>
      <c r="I77" s="93">
        <v>0</v>
      </c>
      <c r="J77" s="93">
        <v>1</v>
      </c>
      <c r="K77" s="90">
        <v>2</v>
      </c>
    </row>
    <row r="78" spans="1:11" x14ac:dyDescent="0.25">
      <c r="B78" s="42" t="s">
        <v>122</v>
      </c>
      <c r="C78" s="57">
        <f>SUM(C8:C77)</f>
        <v>11212</v>
      </c>
      <c r="D78" s="57">
        <f t="shared" ref="D78:K78" si="0">SUM(D8:D77)</f>
        <v>359</v>
      </c>
      <c r="E78" s="57">
        <f t="shared" si="0"/>
        <v>1412</v>
      </c>
      <c r="F78" s="57">
        <f t="shared" si="0"/>
        <v>8742</v>
      </c>
      <c r="G78" s="57">
        <f t="shared" si="0"/>
        <v>167830</v>
      </c>
      <c r="H78" s="57">
        <f t="shared" si="0"/>
        <v>16266</v>
      </c>
      <c r="I78" s="57">
        <f t="shared" si="0"/>
        <v>655</v>
      </c>
      <c r="J78" s="57">
        <f t="shared" si="0"/>
        <v>743</v>
      </c>
      <c r="K78" s="247">
        <f t="shared" si="0"/>
        <v>1513</v>
      </c>
    </row>
  </sheetData>
  <mergeCells count="10">
    <mergeCell ref="A54:A58"/>
    <mergeCell ref="A59:A61"/>
    <mergeCell ref="A62:A70"/>
    <mergeCell ref="A71:A76"/>
    <mergeCell ref="A8:A13"/>
    <mergeCell ref="A14:A20"/>
    <mergeCell ref="A21:A27"/>
    <mergeCell ref="A28:A36"/>
    <mergeCell ref="A37:A43"/>
    <mergeCell ref="A44:A5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79" workbookViewId="0">
      <selection activeCell="F89" sqref="F89"/>
    </sheetView>
  </sheetViews>
  <sheetFormatPr baseColWidth="10" defaultRowHeight="15" x14ac:dyDescent="0.25"/>
  <cols>
    <col min="1" max="1" width="15.7109375" customWidth="1"/>
    <col min="2" max="2" width="30.7109375" customWidth="1"/>
    <col min="8" max="8" width="15.140625" customWidth="1"/>
  </cols>
  <sheetData>
    <row r="1" spans="1:14" s="13" customFormat="1" ht="27" customHeight="1" x14ac:dyDescent="0.4">
      <c r="A1" s="5"/>
      <c r="B1" s="15" t="s">
        <v>135</v>
      </c>
      <c r="C1" s="12"/>
      <c r="D1" s="10"/>
      <c r="E1" s="5"/>
      <c r="F1" s="5"/>
      <c r="G1" s="5"/>
      <c r="H1" s="5"/>
      <c r="I1" s="242"/>
      <c r="J1" s="242"/>
      <c r="K1" s="242"/>
      <c r="L1" s="242"/>
      <c r="M1" s="242"/>
      <c r="N1" s="242"/>
    </row>
    <row r="2" spans="1:14" s="13" customFormat="1" ht="15" customHeight="1" x14ac:dyDescent="0.4">
      <c r="A2" s="18"/>
    </row>
    <row r="3" spans="1:14" s="13" customFormat="1" ht="27" customHeight="1" x14ac:dyDescent="0.35">
      <c r="A3" s="7" t="s">
        <v>0</v>
      </c>
      <c r="B3" s="8"/>
      <c r="C3" s="8"/>
      <c r="D3" s="9"/>
    </row>
    <row r="4" spans="1:14" s="21" customFormat="1" ht="18.75" customHeight="1" x14ac:dyDescent="0.25">
      <c r="A4" s="19"/>
      <c r="B4" s="20"/>
      <c r="C4" s="20"/>
      <c r="D4" s="20"/>
    </row>
    <row r="5" spans="1:14" s="21" customFormat="1" ht="18.75" customHeight="1" x14ac:dyDescent="0.25">
      <c r="A5" s="394" t="s">
        <v>52</v>
      </c>
      <c r="B5" s="395"/>
      <c r="C5" s="395"/>
      <c r="D5" s="395"/>
      <c r="E5" s="396"/>
      <c r="F5" s="396"/>
      <c r="G5" s="396"/>
      <c r="H5" s="397"/>
    </row>
    <row r="6" spans="1:14" s="6" customFormat="1" x14ac:dyDescent="0.25">
      <c r="A6" s="398"/>
      <c r="B6" s="399"/>
      <c r="C6" s="399"/>
      <c r="D6" s="399"/>
      <c r="E6" s="399"/>
      <c r="F6" s="399"/>
      <c r="G6" s="399"/>
      <c r="H6" s="400"/>
    </row>
    <row r="7" spans="1:14" x14ac:dyDescent="0.25">
      <c r="A7" s="398" t="s">
        <v>337</v>
      </c>
      <c r="B7" s="399"/>
      <c r="C7" s="399"/>
      <c r="D7" s="399"/>
      <c r="E7" s="399"/>
      <c r="F7" s="399"/>
      <c r="G7" s="399"/>
      <c r="H7" s="400"/>
    </row>
    <row r="8" spans="1:14" s="328" customFormat="1" x14ac:dyDescent="0.25">
      <c r="A8" s="398" t="s">
        <v>338</v>
      </c>
      <c r="B8" s="399"/>
      <c r="C8" s="399"/>
      <c r="D8" s="399"/>
      <c r="E8" s="399"/>
      <c r="F8" s="399"/>
      <c r="G8" s="399"/>
      <c r="H8" s="400"/>
    </row>
    <row r="9" spans="1:14" x14ac:dyDescent="0.25">
      <c r="A9" s="398"/>
      <c r="B9" s="399"/>
      <c r="C9" s="399"/>
      <c r="D9" s="399"/>
      <c r="E9" s="399"/>
      <c r="F9" s="399"/>
      <c r="G9" s="399"/>
      <c r="H9" s="400"/>
    </row>
    <row r="10" spans="1:14" x14ac:dyDescent="0.25">
      <c r="A10" s="401" t="s">
        <v>317</v>
      </c>
      <c r="B10" s="399"/>
      <c r="C10" s="399"/>
      <c r="D10" s="399"/>
      <c r="E10" s="399"/>
      <c r="F10" s="399"/>
      <c r="G10" s="399"/>
      <c r="H10" s="400"/>
    </row>
    <row r="11" spans="1:14" s="328" customFormat="1" x14ac:dyDescent="0.25">
      <c r="A11" s="401"/>
      <c r="B11" s="399"/>
      <c r="C11" s="399"/>
      <c r="D11" s="399"/>
      <c r="E11" s="399"/>
      <c r="F11" s="399"/>
      <c r="G11" s="399"/>
      <c r="H11" s="400"/>
    </row>
    <row r="12" spans="1:14" x14ac:dyDescent="0.25">
      <c r="A12" s="402" t="s">
        <v>318</v>
      </c>
      <c r="B12" s="399"/>
      <c r="C12" s="399"/>
      <c r="D12" s="399"/>
      <c r="E12" s="399"/>
      <c r="F12" s="399"/>
      <c r="G12" s="399"/>
      <c r="H12" s="400"/>
    </row>
    <row r="13" spans="1:14" x14ac:dyDescent="0.25">
      <c r="A13" s="403" t="s">
        <v>345</v>
      </c>
      <c r="B13" s="404"/>
      <c r="C13" s="404"/>
      <c r="D13" s="404"/>
      <c r="E13" s="404"/>
      <c r="F13" s="404"/>
      <c r="G13" s="404"/>
      <c r="H13" s="405"/>
    </row>
    <row r="14" spans="1:14" x14ac:dyDescent="0.25">
      <c r="A14" s="409" t="s">
        <v>346</v>
      </c>
      <c r="B14" s="410"/>
      <c r="C14" s="410"/>
      <c r="D14" s="410"/>
      <c r="E14" s="410"/>
      <c r="F14" s="410"/>
      <c r="G14" s="410"/>
      <c r="H14" s="411"/>
    </row>
    <row r="15" spans="1:14" x14ac:dyDescent="0.25">
      <c r="A15" s="403" t="s">
        <v>347</v>
      </c>
      <c r="B15" s="404"/>
      <c r="C15" s="404"/>
      <c r="D15" s="404"/>
      <c r="E15" s="404"/>
      <c r="F15" s="404"/>
      <c r="G15" s="404"/>
      <c r="H15" s="405"/>
    </row>
    <row r="16" spans="1:14" s="328" customFormat="1" x14ac:dyDescent="0.25">
      <c r="A16" s="403" t="s">
        <v>348</v>
      </c>
      <c r="B16" s="404"/>
      <c r="C16" s="404"/>
      <c r="D16" s="404"/>
      <c r="E16" s="404"/>
      <c r="F16" s="404"/>
      <c r="G16" s="404"/>
      <c r="H16" s="405"/>
    </row>
    <row r="17" spans="1:8" x14ac:dyDescent="0.25">
      <c r="A17" s="403" t="s">
        <v>349</v>
      </c>
      <c r="B17" s="404"/>
      <c r="C17" s="404"/>
      <c r="D17" s="404"/>
      <c r="E17" s="404"/>
      <c r="F17" s="404"/>
      <c r="G17" s="404"/>
      <c r="H17" s="405"/>
    </row>
    <row r="18" spans="1:8" x14ac:dyDescent="0.25">
      <c r="A18" s="403" t="s">
        <v>351</v>
      </c>
      <c r="B18" s="404"/>
      <c r="C18" s="404"/>
      <c r="D18" s="404"/>
      <c r="E18" s="404"/>
      <c r="F18" s="404"/>
      <c r="G18" s="404"/>
      <c r="H18" s="405"/>
    </row>
    <row r="19" spans="1:8" x14ac:dyDescent="0.25">
      <c r="A19" s="403" t="s">
        <v>350</v>
      </c>
      <c r="B19" s="404"/>
      <c r="C19" s="404"/>
      <c r="D19" s="404"/>
      <c r="E19" s="404"/>
      <c r="F19" s="404"/>
      <c r="G19" s="404"/>
      <c r="H19" s="405"/>
    </row>
    <row r="20" spans="1:8" x14ac:dyDescent="0.25">
      <c r="A20" s="398"/>
      <c r="B20" s="399"/>
      <c r="C20" s="399"/>
      <c r="D20" s="399"/>
      <c r="E20" s="399"/>
      <c r="F20" s="399"/>
      <c r="G20" s="399"/>
      <c r="H20" s="400"/>
    </row>
    <row r="21" spans="1:8" x14ac:dyDescent="0.25">
      <c r="A21" s="402" t="s">
        <v>10</v>
      </c>
      <c r="B21" s="399"/>
      <c r="C21" s="399"/>
      <c r="D21" s="399"/>
      <c r="E21" s="399"/>
      <c r="F21" s="399"/>
      <c r="G21" s="399"/>
      <c r="H21" s="400"/>
    </row>
    <row r="22" spans="1:8" x14ac:dyDescent="0.25">
      <c r="A22" s="398" t="s">
        <v>316</v>
      </c>
      <c r="B22" s="399"/>
      <c r="C22" s="399"/>
      <c r="D22" s="399"/>
      <c r="E22" s="399"/>
      <c r="F22" s="399"/>
      <c r="G22" s="399"/>
      <c r="H22" s="400"/>
    </row>
    <row r="23" spans="1:8" x14ac:dyDescent="0.25">
      <c r="A23" s="398" t="s">
        <v>319</v>
      </c>
      <c r="B23" s="399"/>
      <c r="C23" s="399"/>
      <c r="D23" s="399"/>
      <c r="E23" s="399"/>
      <c r="F23" s="399"/>
      <c r="G23" s="399"/>
      <c r="H23" s="400"/>
    </row>
    <row r="24" spans="1:8" x14ac:dyDescent="0.25">
      <c r="A24" s="398" t="s">
        <v>320</v>
      </c>
      <c r="B24" s="399"/>
      <c r="C24" s="399"/>
      <c r="D24" s="399"/>
      <c r="E24" s="399"/>
      <c r="F24" s="399"/>
      <c r="G24" s="399"/>
      <c r="H24" s="400"/>
    </row>
    <row r="25" spans="1:8" x14ac:dyDescent="0.25">
      <c r="A25" s="398" t="s">
        <v>321</v>
      </c>
      <c r="B25" s="399"/>
      <c r="C25" s="399"/>
      <c r="D25" s="399"/>
      <c r="E25" s="399"/>
      <c r="F25" s="399"/>
      <c r="G25" s="399"/>
      <c r="H25" s="400"/>
    </row>
    <row r="26" spans="1:8" x14ac:dyDescent="0.25">
      <c r="A26" s="398" t="s">
        <v>322</v>
      </c>
      <c r="B26" s="399"/>
      <c r="C26" s="399"/>
      <c r="D26" s="399"/>
      <c r="E26" s="399"/>
      <c r="F26" s="399"/>
      <c r="G26" s="399"/>
      <c r="H26" s="400"/>
    </row>
    <row r="27" spans="1:8" x14ac:dyDescent="0.25">
      <c r="A27" s="398" t="s">
        <v>323</v>
      </c>
      <c r="B27" s="399"/>
      <c r="C27" s="399"/>
      <c r="D27" s="399"/>
      <c r="E27" s="399"/>
      <c r="F27" s="399"/>
      <c r="G27" s="399"/>
      <c r="H27" s="400"/>
    </row>
    <row r="28" spans="1:8" s="328" customFormat="1" x14ac:dyDescent="0.25">
      <c r="A28" s="398"/>
      <c r="B28" s="399"/>
      <c r="C28" s="399"/>
      <c r="D28" s="399"/>
      <c r="E28" s="399"/>
      <c r="F28" s="399"/>
      <c r="G28" s="399"/>
      <c r="H28" s="400"/>
    </row>
    <row r="29" spans="1:8" s="328" customFormat="1" x14ac:dyDescent="0.25">
      <c r="A29" s="402" t="s">
        <v>327</v>
      </c>
      <c r="B29" s="399"/>
      <c r="C29" s="399"/>
      <c r="D29" s="399"/>
      <c r="E29" s="399"/>
      <c r="F29" s="399"/>
      <c r="G29" s="399"/>
      <c r="H29" s="400"/>
    </row>
    <row r="30" spans="1:8" s="328" customFormat="1" x14ac:dyDescent="0.25">
      <c r="A30" s="398" t="s">
        <v>328</v>
      </c>
      <c r="B30" s="399"/>
      <c r="C30" s="399"/>
      <c r="D30" s="399"/>
      <c r="E30" s="399"/>
      <c r="F30" s="399"/>
      <c r="G30" s="399"/>
      <c r="H30" s="400"/>
    </row>
    <row r="31" spans="1:8" s="328" customFormat="1" x14ac:dyDescent="0.25">
      <c r="A31" s="398" t="s">
        <v>329</v>
      </c>
      <c r="B31" s="399"/>
      <c r="C31" s="399"/>
      <c r="D31" s="399"/>
      <c r="E31" s="399"/>
      <c r="F31" s="399"/>
      <c r="G31" s="399"/>
      <c r="H31" s="400"/>
    </row>
    <row r="32" spans="1:8" s="328" customFormat="1" x14ac:dyDescent="0.25">
      <c r="A32" s="398" t="s">
        <v>330</v>
      </c>
      <c r="B32" s="399"/>
      <c r="C32" s="399"/>
      <c r="D32" s="399"/>
      <c r="E32" s="399"/>
      <c r="F32" s="399"/>
      <c r="G32" s="399"/>
      <c r="H32" s="400"/>
    </row>
    <row r="33" spans="1:8" s="328" customFormat="1" x14ac:dyDescent="0.25">
      <c r="A33" s="398" t="s">
        <v>362</v>
      </c>
      <c r="B33" s="399"/>
      <c r="C33" s="399"/>
      <c r="D33" s="399"/>
      <c r="E33" s="399"/>
      <c r="F33" s="399"/>
      <c r="G33" s="399"/>
      <c r="H33" s="400"/>
    </row>
    <row r="34" spans="1:8" s="328" customFormat="1" x14ac:dyDescent="0.25">
      <c r="A34" s="398" t="s">
        <v>363</v>
      </c>
      <c r="B34" s="399"/>
      <c r="C34" s="399"/>
      <c r="D34" s="399"/>
      <c r="E34" s="399"/>
      <c r="F34" s="399"/>
      <c r="G34" s="399"/>
      <c r="H34" s="400"/>
    </row>
    <row r="35" spans="1:8" s="328" customFormat="1" x14ac:dyDescent="0.25">
      <c r="A35" s="398" t="s">
        <v>364</v>
      </c>
      <c r="B35" s="399"/>
      <c r="C35" s="399"/>
      <c r="D35" s="399"/>
      <c r="E35" s="399"/>
      <c r="F35" s="399"/>
      <c r="G35" s="399"/>
      <c r="H35" s="400"/>
    </row>
    <row r="36" spans="1:8" x14ac:dyDescent="0.25">
      <c r="A36" s="398"/>
      <c r="B36" s="399"/>
      <c r="C36" s="399"/>
      <c r="D36" s="399"/>
      <c r="E36" s="399"/>
      <c r="F36" s="399"/>
      <c r="G36" s="399"/>
      <c r="H36" s="400"/>
    </row>
    <row r="37" spans="1:8" x14ac:dyDescent="0.25">
      <c r="A37" s="402" t="s">
        <v>326</v>
      </c>
      <c r="B37" s="399"/>
      <c r="C37" s="399"/>
      <c r="D37" s="399"/>
      <c r="E37" s="399"/>
      <c r="F37" s="399"/>
      <c r="G37" s="399"/>
      <c r="H37" s="400"/>
    </row>
    <row r="38" spans="1:8" x14ac:dyDescent="0.25">
      <c r="A38" s="398" t="s">
        <v>365</v>
      </c>
      <c r="B38" s="399"/>
      <c r="C38" s="399"/>
      <c r="D38" s="399"/>
      <c r="E38" s="399"/>
      <c r="F38" s="399"/>
      <c r="G38" s="399"/>
      <c r="H38" s="400"/>
    </row>
    <row r="39" spans="1:8" x14ac:dyDescent="0.25">
      <c r="A39" s="398" t="s">
        <v>366</v>
      </c>
      <c r="B39" s="399"/>
      <c r="C39" s="399"/>
      <c r="D39" s="399"/>
      <c r="E39" s="399"/>
      <c r="F39" s="399"/>
      <c r="G39" s="399"/>
      <c r="H39" s="400"/>
    </row>
    <row r="40" spans="1:8" x14ac:dyDescent="0.25">
      <c r="A40" s="398" t="s">
        <v>352</v>
      </c>
      <c r="B40" s="399"/>
      <c r="C40" s="399"/>
      <c r="D40" s="399"/>
      <c r="E40" s="399"/>
      <c r="F40" s="399"/>
      <c r="G40" s="399"/>
      <c r="H40" s="400"/>
    </row>
    <row r="41" spans="1:8" x14ac:dyDescent="0.25">
      <c r="A41" s="398" t="s">
        <v>353</v>
      </c>
      <c r="B41" s="399"/>
      <c r="C41" s="399"/>
      <c r="D41" s="399"/>
      <c r="E41" s="399"/>
      <c r="F41" s="399"/>
      <c r="G41" s="399"/>
      <c r="H41" s="400"/>
    </row>
    <row r="42" spans="1:8" x14ac:dyDescent="0.25">
      <c r="A42" s="398" t="s">
        <v>354</v>
      </c>
      <c r="B42" s="399"/>
      <c r="C42" s="399"/>
      <c r="D42" s="399"/>
      <c r="E42" s="399"/>
      <c r="F42" s="399"/>
      <c r="G42" s="399"/>
      <c r="H42" s="400"/>
    </row>
    <row r="43" spans="1:8" s="328" customFormat="1" x14ac:dyDescent="0.25">
      <c r="A43" s="398" t="s">
        <v>355</v>
      </c>
      <c r="B43" s="399"/>
      <c r="C43" s="399"/>
      <c r="D43" s="399"/>
      <c r="E43" s="399"/>
      <c r="F43" s="399"/>
      <c r="G43" s="399"/>
      <c r="H43" s="400"/>
    </row>
    <row r="44" spans="1:8" s="328" customFormat="1" x14ac:dyDescent="0.25">
      <c r="A44" s="398" t="s">
        <v>357</v>
      </c>
      <c r="B44" s="399"/>
      <c r="C44" s="399"/>
      <c r="D44" s="399"/>
      <c r="E44" s="399"/>
      <c r="F44" s="399"/>
      <c r="G44" s="399"/>
      <c r="H44" s="400"/>
    </row>
    <row r="45" spans="1:8" s="328" customFormat="1" x14ac:dyDescent="0.25">
      <c r="A45" s="398" t="s">
        <v>356</v>
      </c>
      <c r="B45" s="399"/>
      <c r="C45" s="399"/>
      <c r="D45" s="399"/>
      <c r="E45" s="399"/>
      <c r="F45" s="399"/>
      <c r="G45" s="399"/>
      <c r="H45" s="400"/>
    </row>
    <row r="46" spans="1:8" s="328" customFormat="1" x14ac:dyDescent="0.25">
      <c r="A46" s="398"/>
      <c r="B46" s="399"/>
      <c r="C46" s="399"/>
      <c r="D46" s="399"/>
      <c r="E46" s="399"/>
      <c r="F46" s="399"/>
      <c r="G46" s="399"/>
      <c r="H46" s="400"/>
    </row>
    <row r="47" spans="1:8" s="328" customFormat="1" x14ac:dyDescent="0.25">
      <c r="A47" s="402" t="s">
        <v>32</v>
      </c>
      <c r="B47" s="399"/>
      <c r="C47" s="399"/>
      <c r="D47" s="399"/>
      <c r="E47" s="399"/>
      <c r="F47" s="399"/>
      <c r="G47" s="399"/>
      <c r="H47" s="400"/>
    </row>
    <row r="48" spans="1:8" s="328" customFormat="1" x14ac:dyDescent="0.25">
      <c r="A48" s="398" t="s">
        <v>358</v>
      </c>
      <c r="B48" s="399"/>
      <c r="C48" s="399"/>
      <c r="D48" s="399"/>
      <c r="E48" s="399"/>
      <c r="F48" s="399"/>
      <c r="G48" s="399"/>
      <c r="H48" s="400"/>
    </row>
    <row r="49" spans="1:8" s="328" customFormat="1" x14ac:dyDescent="0.25">
      <c r="A49" s="398" t="s">
        <v>359</v>
      </c>
      <c r="B49" s="399"/>
      <c r="C49" s="399"/>
      <c r="D49" s="399"/>
      <c r="E49" s="399"/>
      <c r="F49" s="399"/>
      <c r="G49" s="399"/>
      <c r="H49" s="400"/>
    </row>
    <row r="50" spans="1:8" s="328" customFormat="1" x14ac:dyDescent="0.25">
      <c r="A50" s="398" t="s">
        <v>360</v>
      </c>
      <c r="B50" s="399"/>
      <c r="C50" s="399"/>
      <c r="D50" s="399"/>
      <c r="E50" s="399"/>
      <c r="F50" s="399"/>
      <c r="G50" s="399"/>
      <c r="H50" s="400"/>
    </row>
    <row r="51" spans="1:8" s="328" customFormat="1" x14ac:dyDescent="0.25">
      <c r="A51" s="398"/>
      <c r="B51" s="399"/>
      <c r="C51" s="399"/>
      <c r="D51" s="399"/>
      <c r="E51" s="399"/>
      <c r="F51" s="399"/>
      <c r="G51" s="399"/>
      <c r="H51" s="400"/>
    </row>
    <row r="52" spans="1:8" x14ac:dyDescent="0.25">
      <c r="A52" s="402" t="s">
        <v>331</v>
      </c>
      <c r="B52" s="399"/>
      <c r="C52" s="399"/>
      <c r="D52" s="399"/>
      <c r="E52" s="399"/>
      <c r="F52" s="399"/>
      <c r="G52" s="399"/>
      <c r="H52" s="400"/>
    </row>
    <row r="53" spans="1:8" x14ac:dyDescent="0.25">
      <c r="A53" s="398" t="s">
        <v>361</v>
      </c>
      <c r="B53" s="399"/>
      <c r="C53" s="399"/>
      <c r="D53" s="399"/>
      <c r="E53" s="399"/>
      <c r="F53" s="399"/>
      <c r="G53" s="399"/>
      <c r="H53" s="400"/>
    </row>
    <row r="54" spans="1:8" x14ac:dyDescent="0.25">
      <c r="A54" s="398" t="s">
        <v>367</v>
      </c>
      <c r="B54" s="399"/>
      <c r="C54" s="399"/>
      <c r="D54" s="399"/>
      <c r="E54" s="399"/>
      <c r="F54" s="399"/>
      <c r="G54" s="399"/>
      <c r="H54" s="400"/>
    </row>
    <row r="55" spans="1:8" x14ac:dyDescent="0.25">
      <c r="A55" s="398" t="s">
        <v>368</v>
      </c>
      <c r="B55" s="399"/>
      <c r="C55" s="399"/>
      <c r="D55" s="399"/>
      <c r="E55" s="399"/>
      <c r="F55" s="399"/>
      <c r="G55" s="399"/>
      <c r="H55" s="400"/>
    </row>
    <row r="56" spans="1:8" x14ac:dyDescent="0.25">
      <c r="A56" s="398" t="s">
        <v>369</v>
      </c>
      <c r="B56" s="399"/>
      <c r="C56" s="399"/>
      <c r="D56" s="399"/>
      <c r="E56" s="399"/>
      <c r="F56" s="399"/>
      <c r="G56" s="399"/>
      <c r="H56" s="400"/>
    </row>
    <row r="57" spans="1:8" x14ac:dyDescent="0.25">
      <c r="A57" s="398" t="s">
        <v>370</v>
      </c>
      <c r="B57" s="399"/>
      <c r="C57" s="399"/>
      <c r="D57" s="399"/>
      <c r="E57" s="399"/>
      <c r="F57" s="399"/>
      <c r="G57" s="399"/>
      <c r="H57" s="400"/>
    </row>
    <row r="58" spans="1:8" x14ac:dyDescent="0.25">
      <c r="A58" s="398" t="s">
        <v>371</v>
      </c>
      <c r="B58" s="399"/>
      <c r="C58" s="399"/>
      <c r="D58" s="399"/>
      <c r="E58" s="399"/>
      <c r="F58" s="399"/>
      <c r="G58" s="399"/>
      <c r="H58" s="400"/>
    </row>
    <row r="59" spans="1:8" x14ac:dyDescent="0.25">
      <c r="A59" s="398" t="s">
        <v>372</v>
      </c>
      <c r="B59" s="399"/>
      <c r="C59" s="399"/>
      <c r="D59" s="399"/>
      <c r="E59" s="399"/>
      <c r="F59" s="399"/>
      <c r="G59" s="399"/>
      <c r="H59" s="400"/>
    </row>
    <row r="60" spans="1:8" x14ac:dyDescent="0.25">
      <c r="A60" s="398" t="s">
        <v>373</v>
      </c>
      <c r="B60" s="399"/>
      <c r="C60" s="399"/>
      <c r="D60" s="399"/>
      <c r="E60" s="399"/>
      <c r="F60" s="399"/>
      <c r="G60" s="399"/>
      <c r="H60" s="400"/>
    </row>
    <row r="61" spans="1:8" x14ac:dyDescent="0.25">
      <c r="A61" s="398"/>
      <c r="B61" s="399"/>
      <c r="C61" s="399"/>
      <c r="D61" s="399"/>
      <c r="E61" s="399"/>
      <c r="F61" s="399"/>
      <c r="G61" s="399"/>
      <c r="H61" s="400"/>
    </row>
    <row r="62" spans="1:8" x14ac:dyDescent="0.25">
      <c r="A62" s="402" t="s">
        <v>324</v>
      </c>
      <c r="B62" s="399"/>
      <c r="C62" s="399"/>
      <c r="D62" s="399"/>
      <c r="E62" s="399"/>
      <c r="F62" s="399"/>
      <c r="G62" s="399"/>
      <c r="H62" s="400"/>
    </row>
    <row r="63" spans="1:8" x14ac:dyDescent="0.25">
      <c r="A63" s="398" t="s">
        <v>374</v>
      </c>
      <c r="B63" s="399"/>
      <c r="C63" s="399"/>
      <c r="D63" s="399"/>
      <c r="E63" s="399"/>
      <c r="F63" s="399"/>
      <c r="G63" s="399"/>
      <c r="H63" s="400"/>
    </row>
    <row r="64" spans="1:8" x14ac:dyDescent="0.25">
      <c r="A64" s="398" t="s">
        <v>375</v>
      </c>
      <c r="B64" s="399"/>
      <c r="C64" s="399"/>
      <c r="D64" s="399"/>
      <c r="E64" s="399"/>
      <c r="F64" s="399"/>
      <c r="G64" s="399"/>
      <c r="H64" s="400"/>
    </row>
    <row r="65" spans="1:8" x14ac:dyDescent="0.25">
      <c r="A65" s="398" t="s">
        <v>376</v>
      </c>
      <c r="B65" s="399"/>
      <c r="C65" s="399"/>
      <c r="D65" s="399"/>
      <c r="E65" s="399"/>
      <c r="F65" s="399"/>
      <c r="G65" s="399"/>
      <c r="H65" s="400"/>
    </row>
    <row r="66" spans="1:8" x14ac:dyDescent="0.25">
      <c r="A66" s="398" t="s">
        <v>377</v>
      </c>
      <c r="B66" s="399"/>
      <c r="C66" s="399"/>
      <c r="D66" s="399"/>
      <c r="E66" s="399"/>
      <c r="F66" s="399"/>
      <c r="G66" s="399"/>
      <c r="H66" s="400"/>
    </row>
    <row r="67" spans="1:8" x14ac:dyDescent="0.25">
      <c r="A67" s="398" t="s">
        <v>378</v>
      </c>
      <c r="B67" s="399"/>
      <c r="C67" s="399"/>
      <c r="D67" s="399"/>
      <c r="E67" s="399"/>
      <c r="F67" s="399"/>
      <c r="G67" s="399"/>
      <c r="H67" s="400"/>
    </row>
    <row r="68" spans="1:8" x14ac:dyDescent="0.25">
      <c r="A68" s="398"/>
      <c r="B68" s="399"/>
      <c r="C68" s="399"/>
      <c r="D68" s="399"/>
      <c r="E68" s="399"/>
      <c r="F68" s="399"/>
      <c r="G68" s="399"/>
      <c r="H68" s="400"/>
    </row>
    <row r="69" spans="1:8" x14ac:dyDescent="0.25">
      <c r="A69" s="402" t="s">
        <v>325</v>
      </c>
      <c r="B69" s="399"/>
      <c r="C69" s="399"/>
      <c r="D69" s="399"/>
      <c r="E69" s="399"/>
      <c r="F69" s="399"/>
      <c r="G69" s="399"/>
      <c r="H69" s="400"/>
    </row>
    <row r="70" spans="1:8" x14ac:dyDescent="0.25">
      <c r="A70" s="398" t="s">
        <v>379</v>
      </c>
      <c r="B70" s="399"/>
      <c r="C70" s="399"/>
      <c r="D70" s="399"/>
      <c r="E70" s="399"/>
      <c r="F70" s="399"/>
      <c r="G70" s="399"/>
      <c r="H70" s="400"/>
    </row>
    <row r="71" spans="1:8" x14ac:dyDescent="0.25">
      <c r="A71" s="398" t="s">
        <v>380</v>
      </c>
      <c r="B71" s="399"/>
      <c r="C71" s="399"/>
      <c r="D71" s="399"/>
      <c r="E71" s="399"/>
      <c r="F71" s="399"/>
      <c r="G71" s="399"/>
      <c r="H71" s="400"/>
    </row>
    <row r="72" spans="1:8" x14ac:dyDescent="0.25">
      <c r="A72" s="398" t="s">
        <v>381</v>
      </c>
      <c r="B72" s="399"/>
      <c r="C72" s="399"/>
      <c r="D72" s="399"/>
      <c r="E72" s="399"/>
      <c r="F72" s="399"/>
      <c r="G72" s="399"/>
      <c r="H72" s="400"/>
    </row>
    <row r="73" spans="1:8" x14ac:dyDescent="0.25">
      <c r="A73" s="398" t="s">
        <v>382</v>
      </c>
      <c r="B73" s="399"/>
      <c r="C73" s="399"/>
      <c r="D73" s="399"/>
      <c r="E73" s="399"/>
      <c r="F73" s="399"/>
      <c r="G73" s="399"/>
      <c r="H73" s="400"/>
    </row>
    <row r="74" spans="1:8" x14ac:dyDescent="0.25">
      <c r="A74" s="398" t="s">
        <v>383</v>
      </c>
      <c r="B74" s="399"/>
      <c r="C74" s="399"/>
      <c r="D74" s="399"/>
      <c r="E74" s="399"/>
      <c r="F74" s="399"/>
      <c r="G74" s="399"/>
      <c r="H74" s="400"/>
    </row>
    <row r="75" spans="1:8" x14ac:dyDescent="0.25">
      <c r="A75" s="398" t="s">
        <v>384</v>
      </c>
      <c r="B75" s="399"/>
      <c r="C75" s="399"/>
      <c r="D75" s="399"/>
      <c r="E75" s="399"/>
      <c r="F75" s="399"/>
      <c r="G75" s="399"/>
      <c r="H75" s="400"/>
    </row>
    <row r="76" spans="1:8" x14ac:dyDescent="0.25">
      <c r="A76" s="398" t="s">
        <v>385</v>
      </c>
      <c r="B76" s="399"/>
      <c r="C76" s="399"/>
      <c r="D76" s="399"/>
      <c r="E76" s="399"/>
      <c r="F76" s="399"/>
      <c r="G76" s="399"/>
      <c r="H76" s="400"/>
    </row>
    <row r="77" spans="1:8" x14ac:dyDescent="0.25">
      <c r="A77" s="398" t="s">
        <v>386</v>
      </c>
      <c r="B77" s="399"/>
      <c r="C77" s="399"/>
      <c r="D77" s="399"/>
      <c r="E77" s="399"/>
      <c r="F77" s="399"/>
      <c r="G77" s="399"/>
      <c r="H77" s="400"/>
    </row>
    <row r="78" spans="1:8" x14ac:dyDescent="0.25">
      <c r="A78" s="398"/>
      <c r="B78" s="399"/>
      <c r="C78" s="399"/>
      <c r="D78" s="399"/>
      <c r="E78" s="399"/>
      <c r="F78" s="399"/>
      <c r="G78" s="399"/>
      <c r="H78" s="400"/>
    </row>
    <row r="79" spans="1:8" x14ac:dyDescent="0.25">
      <c r="A79" s="402" t="s">
        <v>314</v>
      </c>
      <c r="B79" s="399"/>
      <c r="C79" s="399"/>
      <c r="D79" s="399"/>
      <c r="E79" s="399"/>
      <c r="F79" s="399"/>
      <c r="G79" s="399"/>
      <c r="H79" s="400"/>
    </row>
    <row r="80" spans="1:8" x14ac:dyDescent="0.25">
      <c r="A80" s="398" t="s">
        <v>334</v>
      </c>
      <c r="B80" s="399"/>
      <c r="C80" s="399"/>
      <c r="D80" s="399"/>
      <c r="E80" s="399"/>
      <c r="F80" s="399"/>
      <c r="G80" s="399"/>
      <c r="H80" s="400"/>
    </row>
    <row r="81" spans="1:8" x14ac:dyDescent="0.25">
      <c r="A81" s="398" t="s">
        <v>335</v>
      </c>
      <c r="B81" s="399"/>
      <c r="C81" s="399"/>
      <c r="D81" s="399"/>
      <c r="E81" s="399"/>
      <c r="F81" s="399"/>
      <c r="G81" s="399"/>
      <c r="H81" s="400"/>
    </row>
    <row r="82" spans="1:8" x14ac:dyDescent="0.25">
      <c r="A82" s="398" t="s">
        <v>336</v>
      </c>
      <c r="B82" s="399"/>
      <c r="C82" s="399"/>
      <c r="D82" s="399"/>
      <c r="E82" s="399"/>
      <c r="F82" s="399"/>
      <c r="G82" s="399"/>
      <c r="H82" s="400"/>
    </row>
    <row r="83" spans="1:8" s="328" customFormat="1" x14ac:dyDescent="0.25">
      <c r="A83" s="398" t="s">
        <v>397</v>
      </c>
      <c r="B83" s="399"/>
      <c r="C83" s="399"/>
      <c r="D83" s="399"/>
      <c r="E83" s="399"/>
      <c r="F83" s="399"/>
      <c r="G83" s="399"/>
      <c r="H83" s="400"/>
    </row>
    <row r="84" spans="1:8" x14ac:dyDescent="0.25">
      <c r="A84" s="398" t="s">
        <v>387</v>
      </c>
      <c r="B84" s="399"/>
      <c r="C84" s="399"/>
      <c r="D84" s="399"/>
      <c r="E84" s="399"/>
      <c r="F84" s="399"/>
      <c r="G84" s="399"/>
      <c r="H84" s="400"/>
    </row>
    <row r="85" spans="1:8" x14ac:dyDescent="0.25">
      <c r="A85" s="398" t="s">
        <v>388</v>
      </c>
      <c r="B85" s="399"/>
      <c r="C85" s="399"/>
      <c r="D85" s="399"/>
      <c r="E85" s="399"/>
      <c r="F85" s="399"/>
      <c r="G85" s="399"/>
      <c r="H85" s="400"/>
    </row>
    <row r="86" spans="1:8" x14ac:dyDescent="0.25">
      <c r="A86" s="398" t="s">
        <v>389</v>
      </c>
      <c r="B86" s="399"/>
      <c r="C86" s="399"/>
      <c r="D86" s="399"/>
      <c r="E86" s="399"/>
      <c r="F86" s="399"/>
      <c r="G86" s="399"/>
      <c r="H86" s="400"/>
    </row>
    <row r="87" spans="1:8" x14ac:dyDescent="0.25">
      <c r="A87" s="398" t="s">
        <v>390</v>
      </c>
      <c r="B87" s="399"/>
      <c r="C87" s="399"/>
      <c r="D87" s="399"/>
      <c r="E87" s="399"/>
      <c r="F87" s="399"/>
      <c r="G87" s="399"/>
      <c r="H87" s="400"/>
    </row>
    <row r="88" spans="1:8" x14ac:dyDescent="0.25">
      <c r="A88" s="398" t="s">
        <v>391</v>
      </c>
      <c r="B88" s="399"/>
      <c r="C88" s="399"/>
      <c r="D88" s="399"/>
      <c r="E88" s="399"/>
      <c r="F88" s="399"/>
      <c r="G88" s="399"/>
      <c r="H88" s="400"/>
    </row>
    <row r="89" spans="1:8" x14ac:dyDescent="0.25">
      <c r="A89" s="398"/>
      <c r="B89" s="399"/>
      <c r="C89" s="399"/>
      <c r="D89" s="399"/>
      <c r="E89" s="399"/>
      <c r="F89" s="399"/>
      <c r="G89" s="399"/>
      <c r="H89" s="400"/>
    </row>
    <row r="90" spans="1:8" x14ac:dyDescent="0.25">
      <c r="A90" s="402" t="s">
        <v>315</v>
      </c>
      <c r="B90" s="399"/>
      <c r="C90" s="399"/>
      <c r="D90" s="399"/>
      <c r="E90" s="399"/>
      <c r="F90" s="399"/>
      <c r="G90" s="399"/>
      <c r="H90" s="400"/>
    </row>
    <row r="91" spans="1:8" x14ac:dyDescent="0.25">
      <c r="A91" s="398" t="s">
        <v>392</v>
      </c>
      <c r="B91" s="399"/>
      <c r="C91" s="399"/>
      <c r="D91" s="399"/>
      <c r="E91" s="399"/>
      <c r="F91" s="399"/>
      <c r="G91" s="399"/>
      <c r="H91" s="400"/>
    </row>
    <row r="92" spans="1:8" x14ac:dyDescent="0.25">
      <c r="A92" s="398" t="s">
        <v>393</v>
      </c>
      <c r="B92" s="399"/>
      <c r="C92" s="399"/>
      <c r="D92" s="399"/>
      <c r="E92" s="399"/>
      <c r="F92" s="399"/>
      <c r="G92" s="399"/>
      <c r="H92" s="400"/>
    </row>
    <row r="93" spans="1:8" x14ac:dyDescent="0.25">
      <c r="A93" s="398" t="s">
        <v>394</v>
      </c>
      <c r="B93" s="399"/>
      <c r="C93" s="399"/>
      <c r="D93" s="399"/>
      <c r="E93" s="399"/>
      <c r="F93" s="399"/>
      <c r="G93" s="399"/>
      <c r="H93" s="400"/>
    </row>
    <row r="94" spans="1:8" x14ac:dyDescent="0.25">
      <c r="A94" s="398"/>
      <c r="B94" s="399"/>
      <c r="C94" s="399"/>
      <c r="D94" s="399"/>
      <c r="E94" s="399"/>
      <c r="F94" s="399"/>
      <c r="G94" s="399"/>
      <c r="H94" s="400"/>
    </row>
    <row r="95" spans="1:8" x14ac:dyDescent="0.25">
      <c r="A95" s="402" t="s">
        <v>175</v>
      </c>
      <c r="B95" s="399"/>
      <c r="C95" s="399"/>
      <c r="D95" s="399"/>
      <c r="E95" s="399"/>
      <c r="F95" s="399"/>
      <c r="G95" s="399"/>
      <c r="H95" s="400"/>
    </row>
    <row r="96" spans="1:8" x14ac:dyDescent="0.25">
      <c r="A96" s="398" t="s">
        <v>396</v>
      </c>
      <c r="B96" s="399"/>
      <c r="C96" s="399"/>
      <c r="D96" s="399"/>
      <c r="E96" s="399"/>
      <c r="F96" s="399"/>
      <c r="G96" s="399"/>
      <c r="H96" s="400"/>
    </row>
    <row r="97" spans="1:8" x14ac:dyDescent="0.25">
      <c r="A97" s="398" t="s">
        <v>395</v>
      </c>
      <c r="B97" s="399"/>
      <c r="C97" s="399"/>
      <c r="D97" s="399"/>
      <c r="E97" s="399"/>
      <c r="F97" s="399"/>
      <c r="G97" s="399"/>
      <c r="H97" s="400"/>
    </row>
    <row r="98" spans="1:8" x14ac:dyDescent="0.25">
      <c r="A98" s="398"/>
      <c r="B98" s="399"/>
      <c r="C98" s="399"/>
      <c r="D98" s="399"/>
      <c r="E98" s="399"/>
      <c r="F98" s="399"/>
      <c r="G98" s="399"/>
      <c r="H98" s="400"/>
    </row>
    <row r="99" spans="1:8" x14ac:dyDescent="0.25">
      <c r="A99" s="398"/>
      <c r="B99" s="399"/>
      <c r="C99" s="399"/>
      <c r="D99" s="399"/>
      <c r="E99" s="399"/>
      <c r="F99" s="399"/>
      <c r="G99" s="399"/>
      <c r="H99" s="400"/>
    </row>
    <row r="100" spans="1:8" x14ac:dyDescent="0.25">
      <c r="A100" s="406"/>
      <c r="B100" s="407"/>
      <c r="C100" s="407"/>
      <c r="D100" s="407"/>
      <c r="E100" s="407"/>
      <c r="F100" s="407"/>
      <c r="G100" s="407"/>
      <c r="H100" s="40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J11" sqref="J11"/>
    </sheetView>
  </sheetViews>
  <sheetFormatPr baseColWidth="10" defaultRowHeight="15" x14ac:dyDescent="0.25"/>
  <cols>
    <col min="1" max="1" width="15.7109375" customWidth="1"/>
    <col min="2" max="2" width="30.7109375" customWidth="1"/>
    <col min="3" max="7" width="11.7109375" customWidth="1"/>
  </cols>
  <sheetData>
    <row r="1" spans="1:9" s="74" customFormat="1" ht="27" customHeight="1" x14ac:dyDescent="0.4">
      <c r="A1" s="5"/>
      <c r="B1" s="15" t="s">
        <v>135</v>
      </c>
      <c r="C1" s="10"/>
      <c r="D1" s="5"/>
      <c r="E1" s="5"/>
      <c r="F1" s="5"/>
      <c r="G1" s="12"/>
    </row>
    <row r="3" spans="1:9" s="2" customFormat="1" ht="15.75" x14ac:dyDescent="0.25">
      <c r="A3" s="2" t="s">
        <v>258</v>
      </c>
    </row>
    <row r="5" spans="1:9" ht="15.75" x14ac:dyDescent="0.25">
      <c r="A5" s="2" t="s">
        <v>251</v>
      </c>
    </row>
    <row r="6" spans="1:9" s="70" customFormat="1" ht="15.75" x14ac:dyDescent="0.25">
      <c r="A6" s="2"/>
    </row>
    <row r="7" spans="1:9" x14ac:dyDescent="0.25">
      <c r="A7" s="422" t="s">
        <v>124</v>
      </c>
      <c r="B7" s="419" t="s">
        <v>123</v>
      </c>
      <c r="C7" s="425" t="s">
        <v>214</v>
      </c>
      <c r="D7" s="428"/>
      <c r="E7" s="425" t="s">
        <v>215</v>
      </c>
      <c r="F7" s="428"/>
      <c r="G7" s="416" t="s">
        <v>6</v>
      </c>
    </row>
    <row r="8" spans="1:9" x14ac:dyDescent="0.25">
      <c r="A8" s="423"/>
      <c r="B8" s="420"/>
      <c r="C8" s="425" t="s">
        <v>178</v>
      </c>
      <c r="D8" s="427" t="s">
        <v>241</v>
      </c>
      <c r="E8" s="425" t="s">
        <v>178</v>
      </c>
      <c r="F8" s="427" t="s">
        <v>146</v>
      </c>
      <c r="G8" s="417"/>
    </row>
    <row r="9" spans="1:9" x14ac:dyDescent="0.25">
      <c r="A9" s="424"/>
      <c r="B9" s="421"/>
      <c r="C9" s="426"/>
      <c r="D9" s="418"/>
      <c r="E9" s="426"/>
      <c r="F9" s="418"/>
      <c r="G9" s="418"/>
      <c r="H9" s="58"/>
    </row>
    <row r="10" spans="1:9" x14ac:dyDescent="0.25">
      <c r="A10" s="414" t="s">
        <v>125</v>
      </c>
      <c r="B10" s="29" t="s">
        <v>53</v>
      </c>
      <c r="C10" s="72">
        <v>2098</v>
      </c>
      <c r="D10" s="69">
        <v>1038</v>
      </c>
      <c r="E10" s="72">
        <v>2022</v>
      </c>
      <c r="F10" s="73">
        <v>880</v>
      </c>
      <c r="G10" s="249">
        <f t="shared" ref="G10:G41" si="0">SUM(C10:F10)</f>
        <v>6038</v>
      </c>
      <c r="H10" s="58"/>
      <c r="I10" s="58"/>
    </row>
    <row r="11" spans="1:9" x14ac:dyDescent="0.25">
      <c r="A11" s="414"/>
      <c r="B11" s="29" t="s">
        <v>54</v>
      </c>
      <c r="C11" s="66">
        <v>6006</v>
      </c>
      <c r="D11" s="61">
        <v>2748</v>
      </c>
      <c r="E11" s="66">
        <v>6251</v>
      </c>
      <c r="F11" s="61">
        <v>2362</v>
      </c>
      <c r="G11" s="248">
        <f t="shared" si="0"/>
        <v>17367</v>
      </c>
      <c r="H11" s="58"/>
      <c r="I11" s="58"/>
    </row>
    <row r="12" spans="1:9" x14ac:dyDescent="0.25">
      <c r="A12" s="414"/>
      <c r="B12" s="29" t="s">
        <v>55</v>
      </c>
      <c r="C12" s="66">
        <v>5396</v>
      </c>
      <c r="D12" s="61">
        <v>2450</v>
      </c>
      <c r="E12" s="66">
        <v>5567</v>
      </c>
      <c r="F12" s="61">
        <v>2144</v>
      </c>
      <c r="G12" s="248">
        <f t="shared" si="0"/>
        <v>15557</v>
      </c>
      <c r="H12" s="58"/>
      <c r="I12" s="58"/>
    </row>
    <row r="13" spans="1:9" x14ac:dyDescent="0.25">
      <c r="A13" s="414"/>
      <c r="B13" s="29" t="s">
        <v>56</v>
      </c>
      <c r="C13" s="66">
        <v>3639</v>
      </c>
      <c r="D13" s="61">
        <v>1413</v>
      </c>
      <c r="E13" s="66">
        <v>3787</v>
      </c>
      <c r="F13" s="61">
        <v>1240</v>
      </c>
      <c r="G13" s="248">
        <f t="shared" si="0"/>
        <v>10079</v>
      </c>
      <c r="H13" s="58"/>
      <c r="I13" s="58"/>
    </row>
    <row r="14" spans="1:9" x14ac:dyDescent="0.25">
      <c r="A14" s="414"/>
      <c r="B14" s="29" t="s">
        <v>57</v>
      </c>
      <c r="C14" s="66">
        <v>4825</v>
      </c>
      <c r="D14" s="71">
        <v>801</v>
      </c>
      <c r="E14" s="66">
        <v>5461</v>
      </c>
      <c r="F14" s="71">
        <v>830</v>
      </c>
      <c r="G14" s="248">
        <f t="shared" si="0"/>
        <v>11917</v>
      </c>
      <c r="H14" s="58"/>
      <c r="I14" s="58"/>
    </row>
    <row r="15" spans="1:9" x14ac:dyDescent="0.25">
      <c r="A15" s="414"/>
      <c r="B15" s="29" t="s">
        <v>58</v>
      </c>
      <c r="C15" s="66">
        <v>2480</v>
      </c>
      <c r="D15" s="71">
        <v>723</v>
      </c>
      <c r="E15" s="66">
        <v>2565</v>
      </c>
      <c r="F15" s="71">
        <v>625</v>
      </c>
      <c r="G15" s="248">
        <f t="shared" si="0"/>
        <v>6393</v>
      </c>
      <c r="H15" s="58"/>
      <c r="I15" s="58"/>
    </row>
    <row r="16" spans="1:9" x14ac:dyDescent="0.25">
      <c r="A16" s="414" t="s">
        <v>126</v>
      </c>
      <c r="B16" s="29" t="s">
        <v>59</v>
      </c>
      <c r="C16" s="66">
        <v>1532</v>
      </c>
      <c r="D16" s="71">
        <v>395</v>
      </c>
      <c r="E16" s="66">
        <v>1683</v>
      </c>
      <c r="F16" s="71">
        <v>327</v>
      </c>
      <c r="G16" s="248">
        <f t="shared" si="0"/>
        <v>3937</v>
      </c>
      <c r="H16" s="58"/>
      <c r="I16" s="58"/>
    </row>
    <row r="17" spans="1:9" x14ac:dyDescent="0.25">
      <c r="A17" s="414"/>
      <c r="B17" s="29" t="s">
        <v>60</v>
      </c>
      <c r="C17" s="66">
        <v>1796</v>
      </c>
      <c r="D17" s="71">
        <v>376</v>
      </c>
      <c r="E17" s="66">
        <v>1850</v>
      </c>
      <c r="F17" s="71">
        <v>338</v>
      </c>
      <c r="G17" s="248">
        <f t="shared" si="0"/>
        <v>4360</v>
      </c>
      <c r="H17" s="58"/>
      <c r="I17" s="58"/>
    </row>
    <row r="18" spans="1:9" x14ac:dyDescent="0.25">
      <c r="A18" s="414"/>
      <c r="B18" s="29" t="s">
        <v>61</v>
      </c>
      <c r="C18" s="66">
        <v>2041</v>
      </c>
      <c r="D18" s="71">
        <v>831</v>
      </c>
      <c r="E18" s="66">
        <v>2213</v>
      </c>
      <c r="F18" s="71">
        <v>624</v>
      </c>
      <c r="G18" s="248">
        <f t="shared" si="0"/>
        <v>5709</v>
      </c>
      <c r="H18" s="58"/>
      <c r="I18" s="58"/>
    </row>
    <row r="19" spans="1:9" x14ac:dyDescent="0.25">
      <c r="A19" s="414"/>
      <c r="B19" s="29" t="s">
        <v>62</v>
      </c>
      <c r="C19" s="66">
        <v>1988</v>
      </c>
      <c r="D19" s="71">
        <v>200</v>
      </c>
      <c r="E19" s="66">
        <v>2135</v>
      </c>
      <c r="F19" s="71">
        <v>219</v>
      </c>
      <c r="G19" s="248">
        <f t="shared" si="0"/>
        <v>4542</v>
      </c>
      <c r="H19" s="58"/>
      <c r="I19" s="58"/>
    </row>
    <row r="20" spans="1:9" x14ac:dyDescent="0.25">
      <c r="A20" s="414"/>
      <c r="B20" s="29" t="s">
        <v>63</v>
      </c>
      <c r="C20" s="66">
        <v>1919</v>
      </c>
      <c r="D20" s="61">
        <v>1038</v>
      </c>
      <c r="E20" s="66">
        <v>1814</v>
      </c>
      <c r="F20" s="71">
        <v>871</v>
      </c>
      <c r="G20" s="248">
        <f t="shared" si="0"/>
        <v>5642</v>
      </c>
      <c r="H20" s="58"/>
      <c r="I20" s="58"/>
    </row>
    <row r="21" spans="1:9" x14ac:dyDescent="0.25">
      <c r="A21" s="414"/>
      <c r="B21" s="29" t="s">
        <v>64</v>
      </c>
      <c r="C21" s="66">
        <v>1653</v>
      </c>
      <c r="D21" s="71">
        <v>221</v>
      </c>
      <c r="E21" s="66">
        <v>1725</v>
      </c>
      <c r="F21" s="71">
        <v>202</v>
      </c>
      <c r="G21" s="248">
        <f t="shared" si="0"/>
        <v>3801</v>
      </c>
      <c r="H21" s="35"/>
      <c r="I21" s="58"/>
    </row>
    <row r="22" spans="1:9" x14ac:dyDescent="0.25">
      <c r="A22" s="414"/>
      <c r="B22" s="29" t="s">
        <v>65</v>
      </c>
      <c r="C22" s="34">
        <v>26</v>
      </c>
      <c r="D22" s="71">
        <v>7</v>
      </c>
      <c r="E22" s="34">
        <v>15</v>
      </c>
      <c r="F22" s="71">
        <v>2</v>
      </c>
      <c r="G22" s="248">
        <f t="shared" si="0"/>
        <v>50</v>
      </c>
      <c r="H22" s="58"/>
      <c r="I22" s="35"/>
    </row>
    <row r="23" spans="1:9" x14ac:dyDescent="0.25">
      <c r="A23" s="415" t="s">
        <v>127</v>
      </c>
      <c r="B23" s="29" t="s">
        <v>66</v>
      </c>
      <c r="C23" s="66">
        <v>4093</v>
      </c>
      <c r="D23" s="71">
        <v>569</v>
      </c>
      <c r="E23" s="66">
        <v>4592</v>
      </c>
      <c r="F23" s="71">
        <v>548</v>
      </c>
      <c r="G23" s="248">
        <f t="shared" si="0"/>
        <v>9802</v>
      </c>
      <c r="H23" s="58"/>
      <c r="I23" s="58"/>
    </row>
    <row r="24" spans="1:9" x14ac:dyDescent="0.25">
      <c r="A24" s="415"/>
      <c r="B24" s="29" t="s">
        <v>67</v>
      </c>
      <c r="C24" s="66">
        <v>2674</v>
      </c>
      <c r="D24" s="71">
        <v>507</v>
      </c>
      <c r="E24" s="66">
        <v>2935</v>
      </c>
      <c r="F24" s="71">
        <v>493</v>
      </c>
      <c r="G24" s="248">
        <f t="shared" si="0"/>
        <v>6609</v>
      </c>
      <c r="H24" s="58"/>
      <c r="I24" s="58"/>
    </row>
    <row r="25" spans="1:9" x14ac:dyDescent="0.25">
      <c r="A25" s="415"/>
      <c r="B25" s="29" t="s">
        <v>68</v>
      </c>
      <c r="C25" s="66">
        <v>2226</v>
      </c>
      <c r="D25" s="71">
        <v>63</v>
      </c>
      <c r="E25" s="66">
        <v>2387</v>
      </c>
      <c r="F25" s="71">
        <v>78</v>
      </c>
      <c r="G25" s="248">
        <f t="shared" si="0"/>
        <v>4754</v>
      </c>
      <c r="H25" s="58"/>
      <c r="I25" s="58"/>
    </row>
    <row r="26" spans="1:9" x14ac:dyDescent="0.25">
      <c r="A26" s="415"/>
      <c r="B26" s="29" t="s">
        <v>69</v>
      </c>
      <c r="C26" s="66">
        <v>2845</v>
      </c>
      <c r="D26" s="71">
        <v>345</v>
      </c>
      <c r="E26" s="66">
        <v>3217</v>
      </c>
      <c r="F26" s="71">
        <v>365</v>
      </c>
      <c r="G26" s="248">
        <f t="shared" si="0"/>
        <v>6772</v>
      </c>
      <c r="H26" s="58"/>
      <c r="I26" s="58"/>
    </row>
    <row r="27" spans="1:9" x14ac:dyDescent="0.25">
      <c r="A27" s="415"/>
      <c r="B27" s="29" t="s">
        <v>70</v>
      </c>
      <c r="C27" s="66">
        <v>1355</v>
      </c>
      <c r="D27" s="71">
        <v>74</v>
      </c>
      <c r="E27" s="66">
        <v>1470</v>
      </c>
      <c r="F27" s="71">
        <v>82</v>
      </c>
      <c r="G27" s="248">
        <f t="shared" si="0"/>
        <v>2981</v>
      </c>
      <c r="H27" s="58"/>
      <c r="I27" s="58"/>
    </row>
    <row r="28" spans="1:9" x14ac:dyDescent="0.25">
      <c r="A28" s="415"/>
      <c r="B28" s="29" t="s">
        <v>71</v>
      </c>
      <c r="C28" s="66">
        <v>1976</v>
      </c>
      <c r="D28" s="71">
        <v>99</v>
      </c>
      <c r="E28" s="66">
        <v>2292</v>
      </c>
      <c r="F28" s="71">
        <v>120</v>
      </c>
      <c r="G28" s="248">
        <f t="shared" si="0"/>
        <v>4487</v>
      </c>
      <c r="H28" s="58"/>
      <c r="I28" s="58"/>
    </row>
    <row r="29" spans="1:9" x14ac:dyDescent="0.25">
      <c r="A29" s="415"/>
      <c r="B29" s="29" t="s">
        <v>72</v>
      </c>
      <c r="C29" s="66">
        <v>1046</v>
      </c>
      <c r="D29" s="71">
        <v>36</v>
      </c>
      <c r="E29" s="66">
        <v>1134</v>
      </c>
      <c r="F29" s="71">
        <v>39</v>
      </c>
      <c r="G29" s="248">
        <f t="shared" si="0"/>
        <v>2255</v>
      </c>
      <c r="H29" s="58"/>
      <c r="I29" s="58"/>
    </row>
    <row r="30" spans="1:9" x14ac:dyDescent="0.25">
      <c r="A30" s="414" t="s">
        <v>128</v>
      </c>
      <c r="B30" s="29" t="s">
        <v>73</v>
      </c>
      <c r="C30" s="66">
        <v>3705</v>
      </c>
      <c r="D30" s="71">
        <v>831</v>
      </c>
      <c r="E30" s="66">
        <v>3969</v>
      </c>
      <c r="F30" s="71">
        <v>775</v>
      </c>
      <c r="G30" s="248">
        <f t="shared" si="0"/>
        <v>9280</v>
      </c>
      <c r="H30" s="58"/>
      <c r="I30" s="58"/>
    </row>
    <row r="31" spans="1:9" x14ac:dyDescent="0.25">
      <c r="A31" s="414"/>
      <c r="B31" s="29" t="s">
        <v>74</v>
      </c>
      <c r="C31" s="66">
        <v>1667</v>
      </c>
      <c r="D31" s="71">
        <v>257</v>
      </c>
      <c r="E31" s="66">
        <v>1607</v>
      </c>
      <c r="F31" s="71">
        <v>205</v>
      </c>
      <c r="G31" s="248">
        <f t="shared" si="0"/>
        <v>3736</v>
      </c>
      <c r="H31" s="58"/>
      <c r="I31" s="58"/>
    </row>
    <row r="32" spans="1:9" x14ac:dyDescent="0.25">
      <c r="A32" s="414"/>
      <c r="B32" s="29" t="s">
        <v>75</v>
      </c>
      <c r="C32" s="66">
        <v>1603</v>
      </c>
      <c r="D32" s="71">
        <v>356</v>
      </c>
      <c r="E32" s="66">
        <v>1734</v>
      </c>
      <c r="F32" s="71">
        <v>326</v>
      </c>
      <c r="G32" s="248">
        <f t="shared" si="0"/>
        <v>4019</v>
      </c>
      <c r="H32" s="58"/>
      <c r="I32" s="58"/>
    </row>
    <row r="33" spans="1:9" x14ac:dyDescent="0.25">
      <c r="A33" s="414"/>
      <c r="B33" s="29" t="s">
        <v>76</v>
      </c>
      <c r="C33" s="66">
        <v>1402</v>
      </c>
      <c r="D33" s="71">
        <v>62</v>
      </c>
      <c r="E33" s="66">
        <v>1388</v>
      </c>
      <c r="F33" s="71">
        <v>63</v>
      </c>
      <c r="G33" s="248">
        <f t="shared" si="0"/>
        <v>2915</v>
      </c>
      <c r="H33" s="58"/>
      <c r="I33" s="58"/>
    </row>
    <row r="34" spans="1:9" x14ac:dyDescent="0.25">
      <c r="A34" s="414"/>
      <c r="B34" s="29" t="s">
        <v>77</v>
      </c>
      <c r="C34" s="34">
        <v>496</v>
      </c>
      <c r="D34" s="71">
        <v>22</v>
      </c>
      <c r="E34" s="34">
        <v>498</v>
      </c>
      <c r="F34" s="71">
        <v>20</v>
      </c>
      <c r="G34" s="248">
        <f t="shared" si="0"/>
        <v>1036</v>
      </c>
      <c r="H34" s="35"/>
      <c r="I34" s="35"/>
    </row>
    <row r="35" spans="1:9" x14ac:dyDescent="0.25">
      <c r="A35" s="414"/>
      <c r="B35" s="29" t="s">
        <v>78</v>
      </c>
      <c r="C35" s="34">
        <v>73</v>
      </c>
      <c r="D35" s="71">
        <v>34</v>
      </c>
      <c r="E35" s="34">
        <v>84</v>
      </c>
      <c r="F35" s="71">
        <v>7</v>
      </c>
      <c r="G35" s="248">
        <f t="shared" si="0"/>
        <v>198</v>
      </c>
      <c r="H35" s="58"/>
      <c r="I35" s="35"/>
    </row>
    <row r="36" spans="1:9" x14ac:dyDescent="0.25">
      <c r="A36" s="414"/>
      <c r="B36" s="29" t="s">
        <v>79</v>
      </c>
      <c r="C36" s="66">
        <v>1726</v>
      </c>
      <c r="D36" s="71">
        <v>225</v>
      </c>
      <c r="E36" s="66">
        <v>1837</v>
      </c>
      <c r="F36" s="71">
        <v>191</v>
      </c>
      <c r="G36" s="248">
        <f t="shared" si="0"/>
        <v>3979</v>
      </c>
      <c r="H36" s="58"/>
      <c r="I36" s="58"/>
    </row>
    <row r="37" spans="1:9" x14ac:dyDescent="0.25">
      <c r="A37" s="414"/>
      <c r="B37" s="29" t="s">
        <v>80</v>
      </c>
      <c r="C37" s="66">
        <v>2006</v>
      </c>
      <c r="D37" s="71">
        <v>583</v>
      </c>
      <c r="E37" s="66">
        <v>2205</v>
      </c>
      <c r="F37" s="71">
        <v>624</v>
      </c>
      <c r="G37" s="248">
        <f t="shared" si="0"/>
        <v>5418</v>
      </c>
      <c r="H37" s="35"/>
      <c r="I37" s="58"/>
    </row>
    <row r="38" spans="1:9" x14ac:dyDescent="0.25">
      <c r="A38" s="414"/>
      <c r="B38" s="29" t="s">
        <v>81</v>
      </c>
      <c r="C38" s="34">
        <v>273</v>
      </c>
      <c r="D38" s="71">
        <v>29</v>
      </c>
      <c r="E38" s="34">
        <v>255</v>
      </c>
      <c r="F38" s="71">
        <v>14</v>
      </c>
      <c r="G38" s="248">
        <f t="shared" si="0"/>
        <v>571</v>
      </c>
      <c r="H38" s="58"/>
      <c r="I38" s="35"/>
    </row>
    <row r="39" spans="1:9" x14ac:dyDescent="0.25">
      <c r="A39" s="414" t="s">
        <v>129</v>
      </c>
      <c r="B39" s="29" t="s">
        <v>82</v>
      </c>
      <c r="C39" s="66">
        <v>3037</v>
      </c>
      <c r="D39" s="71">
        <v>246</v>
      </c>
      <c r="E39" s="66">
        <v>3370</v>
      </c>
      <c r="F39" s="71">
        <v>208</v>
      </c>
      <c r="G39" s="248">
        <f t="shared" si="0"/>
        <v>6861</v>
      </c>
      <c r="H39" s="58"/>
      <c r="I39" s="58"/>
    </row>
    <row r="40" spans="1:9" x14ac:dyDescent="0.25">
      <c r="A40" s="414"/>
      <c r="B40" s="29" t="s">
        <v>83</v>
      </c>
      <c r="C40" s="34">
        <v>845</v>
      </c>
      <c r="D40" s="71">
        <v>36</v>
      </c>
      <c r="E40" s="34">
        <v>897</v>
      </c>
      <c r="F40" s="71">
        <v>39</v>
      </c>
      <c r="G40" s="248">
        <f t="shared" si="0"/>
        <v>1817</v>
      </c>
      <c r="H40" s="58"/>
      <c r="I40" s="35"/>
    </row>
    <row r="41" spans="1:9" x14ac:dyDescent="0.25">
      <c r="A41" s="414"/>
      <c r="B41" s="29" t="s">
        <v>84</v>
      </c>
      <c r="C41" s="66">
        <v>1765</v>
      </c>
      <c r="D41" s="71">
        <v>138</v>
      </c>
      <c r="E41" s="66">
        <v>1847</v>
      </c>
      <c r="F41" s="71">
        <v>143</v>
      </c>
      <c r="G41" s="248">
        <f t="shared" si="0"/>
        <v>3893</v>
      </c>
      <c r="H41" s="58"/>
      <c r="I41" s="58"/>
    </row>
    <row r="42" spans="1:9" x14ac:dyDescent="0.25">
      <c r="A42" s="414"/>
      <c r="B42" s="29" t="s">
        <v>85</v>
      </c>
      <c r="C42" s="66">
        <v>1597</v>
      </c>
      <c r="D42" s="71">
        <v>301</v>
      </c>
      <c r="E42" s="66">
        <v>1726</v>
      </c>
      <c r="F42" s="71">
        <v>268</v>
      </c>
      <c r="G42" s="248">
        <f t="shared" ref="G42:G73" si="1">SUM(C42:F42)</f>
        <v>3892</v>
      </c>
      <c r="H42" s="58"/>
      <c r="I42" s="58"/>
    </row>
    <row r="43" spans="1:9" x14ac:dyDescent="0.25">
      <c r="A43" s="414"/>
      <c r="B43" s="29" t="s">
        <v>86</v>
      </c>
      <c r="C43" s="34">
        <v>997</v>
      </c>
      <c r="D43" s="71">
        <v>51</v>
      </c>
      <c r="E43" s="66">
        <v>1015</v>
      </c>
      <c r="F43" s="71">
        <v>49</v>
      </c>
      <c r="G43" s="248">
        <f t="shared" si="1"/>
        <v>2112</v>
      </c>
      <c r="H43" s="58"/>
      <c r="I43" s="35"/>
    </row>
    <row r="44" spans="1:9" x14ac:dyDescent="0.25">
      <c r="A44" s="414"/>
      <c r="B44" s="29" t="s">
        <v>87</v>
      </c>
      <c r="C44" s="34">
        <v>977</v>
      </c>
      <c r="D44" s="71">
        <v>39</v>
      </c>
      <c r="E44" s="66">
        <v>1090</v>
      </c>
      <c r="F44" s="71">
        <v>32</v>
      </c>
      <c r="G44" s="248">
        <f t="shared" si="1"/>
        <v>2138</v>
      </c>
      <c r="H44" s="35"/>
      <c r="I44" s="35"/>
    </row>
    <row r="45" spans="1:9" x14ac:dyDescent="0.25">
      <c r="A45" s="414"/>
      <c r="B45" s="29" t="s">
        <v>88</v>
      </c>
      <c r="C45" s="34">
        <v>232</v>
      </c>
      <c r="D45" s="71">
        <v>14</v>
      </c>
      <c r="E45" s="34">
        <v>226</v>
      </c>
      <c r="F45" s="71">
        <v>17</v>
      </c>
      <c r="G45" s="248">
        <f t="shared" si="1"/>
        <v>489</v>
      </c>
      <c r="H45" s="58"/>
      <c r="I45" s="35"/>
    </row>
    <row r="46" spans="1:9" x14ac:dyDescent="0.25">
      <c r="A46" s="414" t="s">
        <v>130</v>
      </c>
      <c r="B46" s="29" t="s">
        <v>89</v>
      </c>
      <c r="C46" s="66">
        <v>1611</v>
      </c>
      <c r="D46" s="61">
        <v>960</v>
      </c>
      <c r="E46" s="66">
        <v>1636</v>
      </c>
      <c r="F46" s="71">
        <v>939</v>
      </c>
      <c r="G46" s="248">
        <f t="shared" si="1"/>
        <v>5146</v>
      </c>
      <c r="H46" s="58"/>
      <c r="I46" s="58"/>
    </row>
    <row r="47" spans="1:9" x14ac:dyDescent="0.25">
      <c r="A47" s="414"/>
      <c r="B47" s="29" t="s">
        <v>90</v>
      </c>
      <c r="C47" s="66">
        <v>2679</v>
      </c>
      <c r="D47" s="61">
        <v>1533</v>
      </c>
      <c r="E47" s="66">
        <v>2657</v>
      </c>
      <c r="F47" s="61">
        <v>1313</v>
      </c>
      <c r="G47" s="248">
        <f t="shared" si="1"/>
        <v>8182</v>
      </c>
      <c r="H47" s="58"/>
      <c r="I47" s="58"/>
    </row>
    <row r="48" spans="1:9" x14ac:dyDescent="0.25">
      <c r="A48" s="414"/>
      <c r="B48" s="29" t="s">
        <v>91</v>
      </c>
      <c r="C48" s="66">
        <v>1674</v>
      </c>
      <c r="D48" s="71">
        <v>558</v>
      </c>
      <c r="E48" s="66">
        <v>1883</v>
      </c>
      <c r="F48" s="71">
        <v>419</v>
      </c>
      <c r="G48" s="248">
        <f t="shared" si="1"/>
        <v>4534</v>
      </c>
      <c r="H48" s="58"/>
      <c r="I48" s="58"/>
    </row>
    <row r="49" spans="1:9" x14ac:dyDescent="0.25">
      <c r="A49" s="414"/>
      <c r="B49" s="29" t="s">
        <v>92</v>
      </c>
      <c r="C49" s="66">
        <v>1235</v>
      </c>
      <c r="D49" s="61">
        <v>191</v>
      </c>
      <c r="E49" s="66">
        <v>1297</v>
      </c>
      <c r="F49" s="61">
        <v>171</v>
      </c>
      <c r="G49" s="248">
        <f t="shared" si="1"/>
        <v>2894</v>
      </c>
      <c r="H49" s="58"/>
      <c r="I49" s="58"/>
    </row>
    <row r="50" spans="1:9" x14ac:dyDescent="0.25">
      <c r="A50" s="414"/>
      <c r="B50" s="29" t="s">
        <v>93</v>
      </c>
      <c r="C50" s="66">
        <v>3688</v>
      </c>
      <c r="D50" s="61">
        <v>1361</v>
      </c>
      <c r="E50" s="66">
        <v>3813</v>
      </c>
      <c r="F50" s="61">
        <v>1177</v>
      </c>
      <c r="G50" s="248">
        <f t="shared" si="1"/>
        <v>10039</v>
      </c>
      <c r="H50" s="58"/>
      <c r="I50" s="58"/>
    </row>
    <row r="51" spans="1:9" x14ac:dyDescent="0.25">
      <c r="A51" s="414"/>
      <c r="B51" s="29" t="s">
        <v>94</v>
      </c>
      <c r="C51" s="66">
        <v>3969</v>
      </c>
      <c r="D51" s="71">
        <v>1367</v>
      </c>
      <c r="E51" s="66">
        <v>4253</v>
      </c>
      <c r="F51" s="71">
        <v>1205</v>
      </c>
      <c r="G51" s="248">
        <f t="shared" si="1"/>
        <v>10794</v>
      </c>
      <c r="H51" s="58"/>
      <c r="I51" s="58"/>
    </row>
    <row r="52" spans="1:9" x14ac:dyDescent="0.25">
      <c r="A52" s="414"/>
      <c r="B52" s="29" t="s">
        <v>95</v>
      </c>
      <c r="C52" s="66">
        <v>1709</v>
      </c>
      <c r="D52" s="71">
        <v>171</v>
      </c>
      <c r="E52" s="66">
        <v>1838</v>
      </c>
      <c r="F52" s="71">
        <v>164</v>
      </c>
      <c r="G52" s="248">
        <f t="shared" si="1"/>
        <v>3882</v>
      </c>
      <c r="H52" s="58"/>
      <c r="I52" s="58"/>
    </row>
    <row r="53" spans="1:9" x14ac:dyDescent="0.25">
      <c r="A53" s="414"/>
      <c r="B53" s="29" t="s">
        <v>96</v>
      </c>
      <c r="C53" s="66">
        <v>3590</v>
      </c>
      <c r="D53" s="71">
        <v>661</v>
      </c>
      <c r="E53" s="66">
        <v>3942</v>
      </c>
      <c r="F53" s="71">
        <v>639</v>
      </c>
      <c r="G53" s="248">
        <f t="shared" si="1"/>
        <v>8832</v>
      </c>
      <c r="H53" s="58"/>
      <c r="I53" s="58"/>
    </row>
    <row r="54" spans="1:9" x14ac:dyDescent="0.25">
      <c r="A54" s="414"/>
      <c r="B54" s="29" t="s">
        <v>97</v>
      </c>
      <c r="C54" s="66">
        <v>1000</v>
      </c>
      <c r="D54" s="61">
        <v>274</v>
      </c>
      <c r="E54" s="66">
        <v>1004</v>
      </c>
      <c r="F54" s="61">
        <v>233</v>
      </c>
      <c r="G54" s="248">
        <f t="shared" si="1"/>
        <v>2511</v>
      </c>
      <c r="H54" s="58"/>
      <c r="I54" s="35"/>
    </row>
    <row r="55" spans="1:9" x14ac:dyDescent="0.25">
      <c r="A55" s="414"/>
      <c r="B55" s="29" t="s">
        <v>98</v>
      </c>
      <c r="C55" s="66">
        <v>2128</v>
      </c>
      <c r="D55" s="71">
        <v>125</v>
      </c>
      <c r="E55" s="66">
        <v>2327</v>
      </c>
      <c r="F55" s="71">
        <v>120</v>
      </c>
      <c r="G55" s="248">
        <f t="shared" si="1"/>
        <v>4700</v>
      </c>
      <c r="H55" s="58"/>
      <c r="I55" s="58"/>
    </row>
    <row r="56" spans="1:9" x14ac:dyDescent="0.25">
      <c r="A56" s="414" t="s">
        <v>131</v>
      </c>
      <c r="B56" s="29" t="s">
        <v>99</v>
      </c>
      <c r="C56" s="34">
        <v>4754</v>
      </c>
      <c r="D56" s="71">
        <v>3248</v>
      </c>
      <c r="E56" s="34">
        <v>4760</v>
      </c>
      <c r="F56" s="71">
        <v>2945</v>
      </c>
      <c r="G56" s="248">
        <f t="shared" si="1"/>
        <v>15707</v>
      </c>
      <c r="H56" s="58"/>
      <c r="I56" s="58"/>
    </row>
    <row r="57" spans="1:9" x14ac:dyDescent="0.25">
      <c r="A57" s="414"/>
      <c r="B57" s="29" t="s">
        <v>100</v>
      </c>
      <c r="C57" s="66">
        <v>3479</v>
      </c>
      <c r="D57" s="71">
        <v>1702</v>
      </c>
      <c r="E57" s="66">
        <v>3549</v>
      </c>
      <c r="F57" s="71">
        <v>1402</v>
      </c>
      <c r="G57" s="248">
        <f t="shared" si="1"/>
        <v>10132</v>
      </c>
      <c r="H57" s="58"/>
      <c r="I57" s="58"/>
    </row>
    <row r="58" spans="1:9" x14ac:dyDescent="0.25">
      <c r="A58" s="414"/>
      <c r="B58" s="29" t="s">
        <v>101</v>
      </c>
      <c r="C58" s="66">
        <v>2318</v>
      </c>
      <c r="D58" s="71">
        <v>877</v>
      </c>
      <c r="E58" s="66">
        <v>2491</v>
      </c>
      <c r="F58" s="71">
        <v>743</v>
      </c>
      <c r="G58" s="248">
        <f t="shared" si="1"/>
        <v>6429</v>
      </c>
      <c r="H58" s="58"/>
      <c r="I58" s="58"/>
    </row>
    <row r="59" spans="1:9" x14ac:dyDescent="0.25">
      <c r="A59" s="414"/>
      <c r="B59" s="29" t="s">
        <v>102</v>
      </c>
      <c r="C59" s="34">
        <v>2260</v>
      </c>
      <c r="D59" s="71">
        <v>455</v>
      </c>
      <c r="E59" s="34">
        <v>2407</v>
      </c>
      <c r="F59" s="71">
        <v>377</v>
      </c>
      <c r="G59" s="248">
        <f t="shared" si="1"/>
        <v>5499</v>
      </c>
      <c r="H59" s="58"/>
      <c r="I59" s="58"/>
    </row>
    <row r="60" spans="1:9" x14ac:dyDescent="0.25">
      <c r="A60" s="414"/>
      <c r="B60" s="29" t="s">
        <v>103</v>
      </c>
      <c r="C60" s="66">
        <v>3350</v>
      </c>
      <c r="D60" s="71">
        <v>453</v>
      </c>
      <c r="E60" s="66">
        <v>3470</v>
      </c>
      <c r="F60" s="71">
        <v>488</v>
      </c>
      <c r="G60" s="248">
        <f t="shared" si="1"/>
        <v>7761</v>
      </c>
      <c r="H60" s="58"/>
      <c r="I60" s="58"/>
    </row>
    <row r="61" spans="1:9" x14ac:dyDescent="0.25">
      <c r="A61" s="414" t="s">
        <v>132</v>
      </c>
      <c r="B61" s="29" t="s">
        <v>104</v>
      </c>
      <c r="C61" s="34">
        <v>4712</v>
      </c>
      <c r="D61" s="71">
        <v>1816</v>
      </c>
      <c r="E61" s="34">
        <v>5039</v>
      </c>
      <c r="F61" s="71">
        <v>1617</v>
      </c>
      <c r="G61" s="248">
        <f t="shared" si="1"/>
        <v>13184</v>
      </c>
      <c r="H61" s="58"/>
      <c r="I61" s="58"/>
    </row>
    <row r="62" spans="1:9" x14ac:dyDescent="0.25">
      <c r="A62" s="414"/>
      <c r="B62" s="29" t="s">
        <v>105</v>
      </c>
      <c r="C62" s="34">
        <v>2920</v>
      </c>
      <c r="D62" s="71">
        <v>788</v>
      </c>
      <c r="E62" s="34">
        <v>2964</v>
      </c>
      <c r="F62" s="71">
        <v>719</v>
      </c>
      <c r="G62" s="248">
        <f t="shared" si="1"/>
        <v>7391</v>
      </c>
      <c r="H62" s="58"/>
      <c r="I62" s="58"/>
    </row>
    <row r="63" spans="1:9" x14ac:dyDescent="0.25">
      <c r="A63" s="414"/>
      <c r="B63" s="29" t="s">
        <v>106</v>
      </c>
      <c r="C63" s="66">
        <v>591</v>
      </c>
      <c r="D63" s="71">
        <v>69</v>
      </c>
      <c r="E63" s="66">
        <v>599</v>
      </c>
      <c r="F63" s="71">
        <v>47</v>
      </c>
      <c r="G63" s="248">
        <f t="shared" si="1"/>
        <v>1306</v>
      </c>
      <c r="H63" s="58"/>
      <c r="I63" s="35"/>
    </row>
    <row r="64" spans="1:9" x14ac:dyDescent="0.25">
      <c r="A64" s="415" t="s">
        <v>134</v>
      </c>
      <c r="B64" s="29" t="s">
        <v>107</v>
      </c>
      <c r="C64" s="66">
        <v>1846</v>
      </c>
      <c r="D64" s="71">
        <v>342</v>
      </c>
      <c r="E64" s="66">
        <v>1936</v>
      </c>
      <c r="F64" s="71">
        <v>283</v>
      </c>
      <c r="G64" s="248">
        <f t="shared" si="1"/>
        <v>4407</v>
      </c>
      <c r="H64" s="58"/>
      <c r="I64" s="58"/>
    </row>
    <row r="65" spans="1:9" x14ac:dyDescent="0.25">
      <c r="A65" s="415"/>
      <c r="B65" s="29" t="s">
        <v>108</v>
      </c>
      <c r="C65" s="66">
        <v>1466</v>
      </c>
      <c r="D65" s="71">
        <v>471</v>
      </c>
      <c r="E65" s="66">
        <v>1403</v>
      </c>
      <c r="F65" s="71">
        <v>372</v>
      </c>
      <c r="G65" s="248">
        <f t="shared" si="1"/>
        <v>3712</v>
      </c>
      <c r="H65" s="58"/>
      <c r="I65" s="58"/>
    </row>
    <row r="66" spans="1:9" x14ac:dyDescent="0.25">
      <c r="A66" s="415"/>
      <c r="B66" s="29" t="s">
        <v>109</v>
      </c>
      <c r="C66" s="66">
        <v>697</v>
      </c>
      <c r="D66" s="71">
        <v>193</v>
      </c>
      <c r="E66" s="66">
        <v>715</v>
      </c>
      <c r="F66" s="71">
        <v>182</v>
      </c>
      <c r="G66" s="248">
        <f t="shared" si="1"/>
        <v>1787</v>
      </c>
      <c r="H66" s="58"/>
      <c r="I66" s="35"/>
    </row>
    <row r="67" spans="1:9" x14ac:dyDescent="0.25">
      <c r="A67" s="415"/>
      <c r="B67" s="29" t="s">
        <v>110</v>
      </c>
      <c r="C67" s="66">
        <v>1278</v>
      </c>
      <c r="D67" s="71">
        <v>362</v>
      </c>
      <c r="E67" s="66">
        <v>1334</v>
      </c>
      <c r="F67" s="71">
        <v>377</v>
      </c>
      <c r="G67" s="248">
        <f t="shared" si="1"/>
        <v>3351</v>
      </c>
      <c r="H67" s="58"/>
      <c r="I67" s="58"/>
    </row>
    <row r="68" spans="1:9" x14ac:dyDescent="0.25">
      <c r="A68" s="415"/>
      <c r="B68" s="29" t="s">
        <v>111</v>
      </c>
      <c r="C68" s="34">
        <v>735</v>
      </c>
      <c r="D68" s="71">
        <v>157</v>
      </c>
      <c r="E68" s="34">
        <v>747</v>
      </c>
      <c r="F68" s="71">
        <v>135</v>
      </c>
      <c r="G68" s="248">
        <f t="shared" si="1"/>
        <v>1774</v>
      </c>
      <c r="H68" s="58"/>
      <c r="I68" s="35"/>
    </row>
    <row r="69" spans="1:9" x14ac:dyDescent="0.25">
      <c r="A69" s="415"/>
      <c r="B69" s="29" t="s">
        <v>112</v>
      </c>
      <c r="C69" s="66">
        <v>933</v>
      </c>
      <c r="D69" s="71">
        <v>201</v>
      </c>
      <c r="E69" s="66">
        <v>917</v>
      </c>
      <c r="F69" s="71">
        <v>189</v>
      </c>
      <c r="G69" s="248">
        <f t="shared" si="1"/>
        <v>2240</v>
      </c>
      <c r="H69" s="58"/>
      <c r="I69" s="35"/>
    </row>
    <row r="70" spans="1:9" x14ac:dyDescent="0.25">
      <c r="A70" s="415"/>
      <c r="B70" s="29" t="s">
        <v>113</v>
      </c>
      <c r="C70" s="66">
        <v>1003</v>
      </c>
      <c r="D70" s="71">
        <v>70</v>
      </c>
      <c r="E70" s="66">
        <v>1138</v>
      </c>
      <c r="F70" s="71">
        <v>60</v>
      </c>
      <c r="G70" s="248">
        <f t="shared" si="1"/>
        <v>2271</v>
      </c>
      <c r="H70" s="58"/>
      <c r="I70" s="58"/>
    </row>
    <row r="71" spans="1:9" x14ac:dyDescent="0.25">
      <c r="A71" s="415"/>
      <c r="B71" s="29" t="s">
        <v>114</v>
      </c>
      <c r="C71" s="34">
        <v>1417</v>
      </c>
      <c r="D71" s="71">
        <v>45</v>
      </c>
      <c r="E71" s="34">
        <v>1490</v>
      </c>
      <c r="F71" s="71">
        <v>46</v>
      </c>
      <c r="G71" s="248">
        <f t="shared" si="1"/>
        <v>2998</v>
      </c>
      <c r="H71" s="58"/>
      <c r="I71" s="58"/>
    </row>
    <row r="72" spans="1:9" x14ac:dyDescent="0.25">
      <c r="A72" s="415"/>
      <c r="B72" s="29" t="s">
        <v>115</v>
      </c>
      <c r="C72" s="66">
        <v>994</v>
      </c>
      <c r="D72" s="61">
        <v>36</v>
      </c>
      <c r="E72" s="66">
        <v>1054</v>
      </c>
      <c r="F72" s="61">
        <v>37</v>
      </c>
      <c r="G72" s="248">
        <f t="shared" si="1"/>
        <v>2121</v>
      </c>
      <c r="H72" s="58"/>
      <c r="I72" s="58"/>
    </row>
    <row r="73" spans="1:9" x14ac:dyDescent="0.25">
      <c r="A73" s="414" t="s">
        <v>133</v>
      </c>
      <c r="B73" s="29" t="s">
        <v>116</v>
      </c>
      <c r="C73" s="66">
        <v>3404</v>
      </c>
      <c r="D73" s="71">
        <v>274</v>
      </c>
      <c r="E73" s="66">
        <v>3743</v>
      </c>
      <c r="F73" s="71">
        <v>257</v>
      </c>
      <c r="G73" s="248">
        <f t="shared" si="1"/>
        <v>7678</v>
      </c>
      <c r="H73" s="58"/>
      <c r="I73" s="58"/>
    </row>
    <row r="74" spans="1:9" x14ac:dyDescent="0.25">
      <c r="A74" s="414"/>
      <c r="B74" s="29" t="s">
        <v>117</v>
      </c>
      <c r="C74" s="66">
        <v>1286</v>
      </c>
      <c r="D74" s="71">
        <v>110</v>
      </c>
      <c r="E74" s="66">
        <v>1284</v>
      </c>
      <c r="F74" s="71">
        <v>75</v>
      </c>
      <c r="G74" s="248">
        <f t="shared" ref="G74:G78" si="2">SUM(C74:F74)</f>
        <v>2755</v>
      </c>
      <c r="H74" s="58"/>
      <c r="I74" s="58"/>
    </row>
    <row r="75" spans="1:9" x14ac:dyDescent="0.25">
      <c r="A75" s="414"/>
      <c r="B75" s="29" t="s">
        <v>118</v>
      </c>
      <c r="C75" s="66">
        <v>647</v>
      </c>
      <c r="D75" s="61">
        <v>421</v>
      </c>
      <c r="E75" s="66">
        <v>680</v>
      </c>
      <c r="F75" s="61">
        <v>411</v>
      </c>
      <c r="G75" s="248">
        <f t="shared" si="2"/>
        <v>2159</v>
      </c>
      <c r="H75" s="58"/>
      <c r="I75" s="35"/>
    </row>
    <row r="76" spans="1:9" x14ac:dyDescent="0.25">
      <c r="A76" s="414"/>
      <c r="B76" s="29" t="s">
        <v>119</v>
      </c>
      <c r="C76" s="66">
        <v>1395</v>
      </c>
      <c r="D76" s="71">
        <v>103</v>
      </c>
      <c r="E76" s="66">
        <v>1618</v>
      </c>
      <c r="F76" s="71">
        <v>111</v>
      </c>
      <c r="G76" s="248">
        <f t="shared" si="2"/>
        <v>3227</v>
      </c>
      <c r="H76" s="58"/>
      <c r="I76" s="58"/>
    </row>
    <row r="77" spans="1:9" x14ac:dyDescent="0.25">
      <c r="A77" s="414"/>
      <c r="B77" s="29" t="s">
        <v>120</v>
      </c>
      <c r="C77" s="34">
        <v>2176</v>
      </c>
      <c r="D77" s="71">
        <v>113</v>
      </c>
      <c r="E77" s="34">
        <v>2369</v>
      </c>
      <c r="F77" s="71">
        <v>93</v>
      </c>
      <c r="G77" s="248">
        <f t="shared" si="2"/>
        <v>4751</v>
      </c>
      <c r="H77" s="35"/>
      <c r="I77" s="58"/>
    </row>
    <row r="78" spans="1:9" x14ac:dyDescent="0.25">
      <c r="A78" s="414"/>
      <c r="B78" s="29" t="s">
        <v>121</v>
      </c>
      <c r="C78" s="66">
        <v>373</v>
      </c>
      <c r="D78" s="71">
        <v>109</v>
      </c>
      <c r="E78" s="66">
        <v>368</v>
      </c>
      <c r="F78" s="71">
        <v>24</v>
      </c>
      <c r="G78" s="248">
        <f t="shared" si="2"/>
        <v>874</v>
      </c>
      <c r="H78" s="35"/>
      <c r="I78" s="35"/>
    </row>
    <row r="79" spans="1:9" x14ac:dyDescent="0.25">
      <c r="B79" s="42" t="s">
        <v>122</v>
      </c>
      <c r="C79" s="57">
        <f>SUMPRODUCT(C10:C78)</f>
        <v>141332</v>
      </c>
      <c r="D79" s="68">
        <f>SUM(D10:D78)</f>
        <v>36774</v>
      </c>
      <c r="E79" s="57">
        <f>SUM(E10:E78)</f>
        <v>149588</v>
      </c>
      <c r="F79" s="68">
        <f>SUM(F10:F78)</f>
        <v>32740</v>
      </c>
      <c r="G79" s="247">
        <f>SUM(G10:G78)</f>
        <v>360434</v>
      </c>
      <c r="H79" s="35"/>
      <c r="I79" s="35"/>
    </row>
  </sheetData>
  <mergeCells count="19">
    <mergeCell ref="G7:G9"/>
    <mergeCell ref="B7:B9"/>
    <mergeCell ref="A7:A9"/>
    <mergeCell ref="C8:C9"/>
    <mergeCell ref="D8:D9"/>
    <mergeCell ref="E8:E9"/>
    <mergeCell ref="F8:F9"/>
    <mergeCell ref="C7:D7"/>
    <mergeCell ref="E7:F7"/>
    <mergeCell ref="A56:A60"/>
    <mergeCell ref="A61:A63"/>
    <mergeCell ref="A64:A72"/>
    <mergeCell ref="A73:A78"/>
    <mergeCell ref="A10:A15"/>
    <mergeCell ref="A16:A22"/>
    <mergeCell ref="A23:A29"/>
    <mergeCell ref="A30:A38"/>
    <mergeCell ref="A39:A45"/>
    <mergeCell ref="A46:A5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6"/>
  <sheetViews>
    <sheetView zoomScaleNormal="100" workbookViewId="0">
      <selection activeCell="A81" sqref="A81:XFD81"/>
    </sheetView>
  </sheetViews>
  <sheetFormatPr baseColWidth="10" defaultRowHeight="15" x14ac:dyDescent="0.25"/>
  <cols>
    <col min="1" max="1" width="15.7109375" customWidth="1"/>
    <col min="2" max="2" width="30.7109375" customWidth="1"/>
    <col min="3" max="46" width="11.7109375" customWidth="1"/>
    <col min="47" max="69" width="11.7109375" style="175" customWidth="1"/>
    <col min="70" max="70" width="11.7109375" customWidth="1"/>
  </cols>
  <sheetData>
    <row r="1" spans="1:71" s="95" customFormat="1" ht="27" customHeight="1" x14ac:dyDescent="0.4">
      <c r="A1" s="5"/>
      <c r="B1" s="15" t="s">
        <v>135</v>
      </c>
      <c r="C1" s="12"/>
      <c r="D1" s="10"/>
      <c r="E1" s="5"/>
      <c r="F1" s="5"/>
      <c r="G1" s="5"/>
      <c r="H1" s="5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3" spans="1:71" ht="15.75" x14ac:dyDescent="0.25">
      <c r="A3" s="2" t="s">
        <v>259</v>
      </c>
    </row>
    <row r="4" spans="1:71" s="75" customFormat="1" ht="15.75" x14ac:dyDescent="0.25">
      <c r="A4" s="2"/>
      <c r="G4" s="3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</row>
    <row r="5" spans="1:71" s="75" customFormat="1" ht="15.75" x14ac:dyDescent="0.25">
      <c r="A5" s="2" t="s">
        <v>251</v>
      </c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35"/>
      <c r="BR5" s="35"/>
      <c r="BS5" s="35"/>
    </row>
    <row r="6" spans="1:71" x14ac:dyDescent="0.25">
      <c r="B6" s="98"/>
      <c r="BQ6" s="35"/>
      <c r="BR6" s="35"/>
      <c r="BS6" s="35"/>
    </row>
    <row r="7" spans="1:71" x14ac:dyDescent="0.25">
      <c r="A7" s="434" t="s">
        <v>124</v>
      </c>
      <c r="B7" s="431" t="s">
        <v>123</v>
      </c>
      <c r="C7" s="437" t="s">
        <v>214</v>
      </c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9" t="s">
        <v>215</v>
      </c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9" t="s">
        <v>256</v>
      </c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/>
      <c r="BP7" s="438"/>
      <c r="BQ7" s="443" t="s">
        <v>257</v>
      </c>
      <c r="BR7" s="429" t="s">
        <v>267</v>
      </c>
      <c r="BS7" s="80"/>
    </row>
    <row r="8" spans="1:71" s="70" customFormat="1" ht="15.75" customHeight="1" x14ac:dyDescent="0.25">
      <c r="A8" s="435"/>
      <c r="B8" s="432"/>
      <c r="C8" s="440" t="s">
        <v>178</v>
      </c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37" t="s">
        <v>146</v>
      </c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9" t="s">
        <v>178</v>
      </c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7" t="s">
        <v>146</v>
      </c>
      <c r="AK8" s="438"/>
      <c r="AL8" s="438"/>
      <c r="AM8" s="438"/>
      <c r="AN8" s="438"/>
      <c r="AO8" s="438"/>
      <c r="AP8" s="438"/>
      <c r="AQ8" s="438"/>
      <c r="AR8" s="438"/>
      <c r="AS8" s="438"/>
      <c r="AT8" s="442"/>
      <c r="AU8" s="439" t="s">
        <v>178</v>
      </c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7" t="s">
        <v>146</v>
      </c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44"/>
      <c r="BR8" s="430"/>
      <c r="BS8" s="35"/>
    </row>
    <row r="9" spans="1:71" s="77" customFormat="1" ht="30" x14ac:dyDescent="0.25">
      <c r="A9" s="436"/>
      <c r="B9" s="433"/>
      <c r="C9" s="78" t="s">
        <v>182</v>
      </c>
      <c r="D9" s="79" t="s">
        <v>183</v>
      </c>
      <c r="E9" s="79" t="s">
        <v>184</v>
      </c>
      <c r="F9" s="79" t="s">
        <v>185</v>
      </c>
      <c r="G9" s="79" t="s">
        <v>186</v>
      </c>
      <c r="H9" s="79" t="s">
        <v>187</v>
      </c>
      <c r="I9" s="79" t="s">
        <v>188</v>
      </c>
      <c r="J9" s="79" t="s">
        <v>189</v>
      </c>
      <c r="K9" s="79" t="s">
        <v>190</v>
      </c>
      <c r="L9" s="79" t="s">
        <v>191</v>
      </c>
      <c r="M9" s="79" t="s">
        <v>192</v>
      </c>
      <c r="N9" s="79" t="s">
        <v>182</v>
      </c>
      <c r="O9" s="79" t="s">
        <v>183</v>
      </c>
      <c r="P9" s="79" t="s">
        <v>184</v>
      </c>
      <c r="Q9" s="79" t="s">
        <v>185</v>
      </c>
      <c r="R9" s="79" t="s">
        <v>186</v>
      </c>
      <c r="S9" s="79" t="s">
        <v>187</v>
      </c>
      <c r="T9" s="79" t="s">
        <v>188</v>
      </c>
      <c r="U9" s="79" t="s">
        <v>189</v>
      </c>
      <c r="V9" s="79" t="s">
        <v>190</v>
      </c>
      <c r="W9" s="79" t="s">
        <v>191</v>
      </c>
      <c r="X9" s="79" t="s">
        <v>192</v>
      </c>
      <c r="Y9" s="134" t="s">
        <v>182</v>
      </c>
      <c r="Z9" s="79" t="s">
        <v>183</v>
      </c>
      <c r="AA9" s="79" t="s">
        <v>184</v>
      </c>
      <c r="AB9" s="79" t="s">
        <v>185</v>
      </c>
      <c r="AC9" s="79" t="s">
        <v>186</v>
      </c>
      <c r="AD9" s="79" t="s">
        <v>187</v>
      </c>
      <c r="AE9" s="79" t="s">
        <v>188</v>
      </c>
      <c r="AF9" s="79" t="s">
        <v>189</v>
      </c>
      <c r="AG9" s="79" t="s">
        <v>190</v>
      </c>
      <c r="AH9" s="79" t="s">
        <v>191</v>
      </c>
      <c r="AI9" s="79" t="s">
        <v>192</v>
      </c>
      <c r="AJ9" s="79" t="s">
        <v>182</v>
      </c>
      <c r="AK9" s="79" t="s">
        <v>183</v>
      </c>
      <c r="AL9" s="79" t="s">
        <v>184</v>
      </c>
      <c r="AM9" s="79" t="s">
        <v>185</v>
      </c>
      <c r="AN9" s="79" t="s">
        <v>186</v>
      </c>
      <c r="AO9" s="79" t="s">
        <v>187</v>
      </c>
      <c r="AP9" s="79" t="s">
        <v>188</v>
      </c>
      <c r="AQ9" s="79" t="s">
        <v>189</v>
      </c>
      <c r="AR9" s="79" t="s">
        <v>190</v>
      </c>
      <c r="AS9" s="79" t="s">
        <v>191</v>
      </c>
      <c r="AT9" s="79" t="s">
        <v>192</v>
      </c>
      <c r="AU9" s="134" t="s">
        <v>182</v>
      </c>
      <c r="AV9" s="79" t="s">
        <v>183</v>
      </c>
      <c r="AW9" s="79" t="s">
        <v>184</v>
      </c>
      <c r="AX9" s="79" t="s">
        <v>185</v>
      </c>
      <c r="AY9" s="79" t="s">
        <v>186</v>
      </c>
      <c r="AZ9" s="79" t="s">
        <v>187</v>
      </c>
      <c r="BA9" s="79" t="s">
        <v>188</v>
      </c>
      <c r="BB9" s="79" t="s">
        <v>189</v>
      </c>
      <c r="BC9" s="79" t="s">
        <v>190</v>
      </c>
      <c r="BD9" s="79" t="s">
        <v>191</v>
      </c>
      <c r="BE9" s="79" t="s">
        <v>192</v>
      </c>
      <c r="BF9" s="79" t="s">
        <v>182</v>
      </c>
      <c r="BG9" s="79" t="s">
        <v>183</v>
      </c>
      <c r="BH9" s="79" t="s">
        <v>184</v>
      </c>
      <c r="BI9" s="79" t="s">
        <v>185</v>
      </c>
      <c r="BJ9" s="79" t="s">
        <v>186</v>
      </c>
      <c r="BK9" s="79" t="s">
        <v>187</v>
      </c>
      <c r="BL9" s="79" t="s">
        <v>188</v>
      </c>
      <c r="BM9" s="79" t="s">
        <v>189</v>
      </c>
      <c r="BN9" s="79" t="s">
        <v>190</v>
      </c>
      <c r="BO9" s="79" t="s">
        <v>191</v>
      </c>
      <c r="BP9" s="79" t="s">
        <v>192</v>
      </c>
      <c r="BQ9" s="444"/>
      <c r="BR9" s="430"/>
    </row>
    <row r="10" spans="1:71" x14ac:dyDescent="0.25">
      <c r="A10" s="414" t="s">
        <v>125</v>
      </c>
      <c r="B10" s="29" t="s">
        <v>53</v>
      </c>
      <c r="C10" s="72">
        <v>64</v>
      </c>
      <c r="D10" s="58">
        <v>49</v>
      </c>
      <c r="E10" s="58">
        <v>62</v>
      </c>
      <c r="F10" s="58">
        <v>63</v>
      </c>
      <c r="G10" s="58">
        <v>37</v>
      </c>
      <c r="H10" s="58">
        <v>185</v>
      </c>
      <c r="I10" s="58">
        <v>728</v>
      </c>
      <c r="J10" s="58">
        <v>440</v>
      </c>
      <c r="K10" s="58">
        <v>124</v>
      </c>
      <c r="L10" s="58">
        <v>180</v>
      </c>
      <c r="M10" s="58">
        <v>166</v>
      </c>
      <c r="N10" s="72">
        <v>14</v>
      </c>
      <c r="O10" s="58">
        <v>24</v>
      </c>
      <c r="P10" s="58">
        <v>22</v>
      </c>
      <c r="Q10" s="58">
        <v>25</v>
      </c>
      <c r="R10" s="58">
        <v>14</v>
      </c>
      <c r="S10" s="58">
        <v>123</v>
      </c>
      <c r="T10" s="58">
        <v>466</v>
      </c>
      <c r="U10" s="58">
        <v>208</v>
      </c>
      <c r="V10" s="58">
        <v>34</v>
      </c>
      <c r="W10" s="58">
        <v>76</v>
      </c>
      <c r="X10" s="58">
        <v>32</v>
      </c>
      <c r="Y10" s="136">
        <v>40</v>
      </c>
      <c r="Z10" s="58">
        <v>46</v>
      </c>
      <c r="AA10" s="58">
        <v>56</v>
      </c>
      <c r="AB10" s="58">
        <v>72</v>
      </c>
      <c r="AC10" s="58">
        <v>46</v>
      </c>
      <c r="AD10" s="58">
        <v>214</v>
      </c>
      <c r="AE10" s="58">
        <v>567</v>
      </c>
      <c r="AF10" s="58">
        <v>293</v>
      </c>
      <c r="AG10" s="58">
        <v>123</v>
      </c>
      <c r="AH10" s="58">
        <v>198</v>
      </c>
      <c r="AI10" s="58">
        <v>367</v>
      </c>
      <c r="AJ10" s="72">
        <v>21</v>
      </c>
      <c r="AK10" s="58">
        <v>16</v>
      </c>
      <c r="AL10" s="58">
        <v>26</v>
      </c>
      <c r="AM10" s="58">
        <v>17</v>
      </c>
      <c r="AN10" s="58">
        <v>16</v>
      </c>
      <c r="AO10" s="58">
        <v>94</v>
      </c>
      <c r="AP10" s="58">
        <v>361</v>
      </c>
      <c r="AQ10" s="58">
        <v>178</v>
      </c>
      <c r="AR10" s="58">
        <v>42</v>
      </c>
      <c r="AS10" s="58">
        <v>75</v>
      </c>
      <c r="AT10" s="58">
        <v>34</v>
      </c>
      <c r="AU10" s="136">
        <f>C10+Y10</f>
        <v>104</v>
      </c>
      <c r="AV10" s="58">
        <f t="shared" ref="AV10:BP10" si="0">D10+Z10</f>
        <v>95</v>
      </c>
      <c r="AW10" s="58">
        <f t="shared" si="0"/>
        <v>118</v>
      </c>
      <c r="AX10" s="58">
        <f t="shared" si="0"/>
        <v>135</v>
      </c>
      <c r="AY10" s="58">
        <f t="shared" si="0"/>
        <v>83</v>
      </c>
      <c r="AZ10" s="58">
        <f t="shared" si="0"/>
        <v>399</v>
      </c>
      <c r="BA10" s="58">
        <f t="shared" si="0"/>
        <v>1295</v>
      </c>
      <c r="BB10" s="58">
        <f t="shared" si="0"/>
        <v>733</v>
      </c>
      <c r="BC10" s="58">
        <f t="shared" si="0"/>
        <v>247</v>
      </c>
      <c r="BD10" s="58">
        <f t="shared" si="0"/>
        <v>378</v>
      </c>
      <c r="BE10" s="58">
        <f t="shared" si="0"/>
        <v>533</v>
      </c>
      <c r="BF10" s="72">
        <f t="shared" si="0"/>
        <v>35</v>
      </c>
      <c r="BG10" s="58">
        <f t="shared" si="0"/>
        <v>40</v>
      </c>
      <c r="BH10" s="58">
        <f t="shared" si="0"/>
        <v>48</v>
      </c>
      <c r="BI10" s="58">
        <f t="shared" si="0"/>
        <v>42</v>
      </c>
      <c r="BJ10" s="58">
        <f t="shared" si="0"/>
        <v>30</v>
      </c>
      <c r="BK10" s="58">
        <f t="shared" si="0"/>
        <v>217</v>
      </c>
      <c r="BL10" s="58">
        <f t="shared" si="0"/>
        <v>827</v>
      </c>
      <c r="BM10" s="58">
        <f t="shared" si="0"/>
        <v>386</v>
      </c>
      <c r="BN10" s="58">
        <f t="shared" si="0"/>
        <v>76</v>
      </c>
      <c r="BO10" s="58">
        <f t="shared" si="0"/>
        <v>151</v>
      </c>
      <c r="BP10" s="58">
        <f t="shared" si="0"/>
        <v>66</v>
      </c>
      <c r="BQ10" s="204">
        <f>SUM(AU10:BP10)</f>
        <v>6038</v>
      </c>
      <c r="BR10" s="202">
        <v>42.361709175223581</v>
      </c>
    </row>
    <row r="11" spans="1:71" x14ac:dyDescent="0.25">
      <c r="A11" s="414"/>
      <c r="B11" s="29" t="s">
        <v>54</v>
      </c>
      <c r="C11" s="66">
        <v>228</v>
      </c>
      <c r="D11" s="58">
        <v>172</v>
      </c>
      <c r="E11" s="58">
        <v>235</v>
      </c>
      <c r="F11" s="58">
        <v>294</v>
      </c>
      <c r="G11" s="58">
        <v>193</v>
      </c>
      <c r="H11" s="58">
        <v>597</v>
      </c>
      <c r="I11" s="58">
        <v>2047</v>
      </c>
      <c r="J11" s="58">
        <v>1286</v>
      </c>
      <c r="K11" s="58">
        <v>284</v>
      </c>
      <c r="L11" s="58">
        <v>360</v>
      </c>
      <c r="M11" s="58">
        <v>310</v>
      </c>
      <c r="N11" s="66">
        <v>55</v>
      </c>
      <c r="O11" s="58">
        <v>57</v>
      </c>
      <c r="P11" s="58">
        <v>89</v>
      </c>
      <c r="Q11" s="58">
        <v>93</v>
      </c>
      <c r="R11" s="58">
        <v>45</v>
      </c>
      <c r="S11" s="58">
        <v>285</v>
      </c>
      <c r="T11" s="58">
        <v>1097</v>
      </c>
      <c r="U11" s="58">
        <v>617</v>
      </c>
      <c r="V11" s="58">
        <v>117</v>
      </c>
      <c r="W11" s="58">
        <v>177</v>
      </c>
      <c r="X11" s="58">
        <v>116</v>
      </c>
      <c r="Y11" s="136">
        <v>210</v>
      </c>
      <c r="Z11" s="58">
        <v>155</v>
      </c>
      <c r="AA11" s="58">
        <v>230</v>
      </c>
      <c r="AB11" s="58">
        <v>299</v>
      </c>
      <c r="AC11" s="58">
        <v>195</v>
      </c>
      <c r="AD11" s="58">
        <v>787</v>
      </c>
      <c r="AE11" s="58">
        <v>1863</v>
      </c>
      <c r="AF11" s="58">
        <v>1173</v>
      </c>
      <c r="AG11" s="58">
        <v>277</v>
      </c>
      <c r="AH11" s="58">
        <v>427</v>
      </c>
      <c r="AI11" s="58">
        <v>635</v>
      </c>
      <c r="AJ11" s="66">
        <v>74</v>
      </c>
      <c r="AK11" s="58">
        <v>51</v>
      </c>
      <c r="AL11" s="58">
        <v>60</v>
      </c>
      <c r="AM11" s="58">
        <v>78</v>
      </c>
      <c r="AN11" s="58">
        <v>33</v>
      </c>
      <c r="AO11" s="58">
        <v>262</v>
      </c>
      <c r="AP11" s="58">
        <v>886</v>
      </c>
      <c r="AQ11" s="58">
        <v>490</v>
      </c>
      <c r="AR11" s="58">
        <v>108</v>
      </c>
      <c r="AS11" s="58">
        <v>195</v>
      </c>
      <c r="AT11" s="58">
        <v>125</v>
      </c>
      <c r="AU11" s="136">
        <f t="shared" ref="AU11:AU74" si="1">C11+Y11</f>
        <v>438</v>
      </c>
      <c r="AV11" s="58">
        <f t="shared" ref="AV11:AV74" si="2">D11+Z11</f>
        <v>327</v>
      </c>
      <c r="AW11" s="58">
        <f t="shared" ref="AW11:AW74" si="3">E11+AA11</f>
        <v>465</v>
      </c>
      <c r="AX11" s="58">
        <f t="shared" ref="AX11:AX74" si="4">F11+AB11</f>
        <v>593</v>
      </c>
      <c r="AY11" s="58">
        <f t="shared" ref="AY11:AY74" si="5">G11+AC11</f>
        <v>388</v>
      </c>
      <c r="AZ11" s="58">
        <f t="shared" ref="AZ11:AZ74" si="6">H11+AD11</f>
        <v>1384</v>
      </c>
      <c r="BA11" s="58">
        <f t="shared" ref="BA11:BA74" si="7">I11+AE11</f>
        <v>3910</v>
      </c>
      <c r="BB11" s="58">
        <f t="shared" ref="BB11:BB74" si="8">J11+AF11</f>
        <v>2459</v>
      </c>
      <c r="BC11" s="58">
        <f t="shared" ref="BC11:BC74" si="9">K11+AG11</f>
        <v>561</v>
      </c>
      <c r="BD11" s="58">
        <f t="shared" ref="BD11:BD74" si="10">L11+AH11</f>
        <v>787</v>
      </c>
      <c r="BE11" s="58">
        <f t="shared" ref="BE11:BE74" si="11">M11+AI11</f>
        <v>945</v>
      </c>
      <c r="BF11" s="66">
        <f t="shared" ref="BF11:BF74" si="12">N11+AJ11</f>
        <v>129</v>
      </c>
      <c r="BG11" s="58">
        <f t="shared" ref="BG11:BG74" si="13">O11+AK11</f>
        <v>108</v>
      </c>
      <c r="BH11" s="58">
        <f t="shared" ref="BH11:BH74" si="14">P11+AL11</f>
        <v>149</v>
      </c>
      <c r="BI11" s="58">
        <f t="shared" ref="BI11:BI74" si="15">Q11+AM11</f>
        <v>171</v>
      </c>
      <c r="BJ11" s="58">
        <f t="shared" ref="BJ11:BJ74" si="16">R11+AN11</f>
        <v>78</v>
      </c>
      <c r="BK11" s="58">
        <f t="shared" ref="BK11:BK74" si="17">S11+AO11</f>
        <v>547</v>
      </c>
      <c r="BL11" s="58">
        <f t="shared" ref="BL11:BL74" si="18">T11+AP11</f>
        <v>1983</v>
      </c>
      <c r="BM11" s="58">
        <f t="shared" ref="BM11:BM74" si="19">U11+AQ11</f>
        <v>1107</v>
      </c>
      <c r="BN11" s="58">
        <f t="shared" ref="BN11:BN74" si="20">V11+AR11</f>
        <v>225</v>
      </c>
      <c r="BO11" s="58">
        <f t="shared" ref="BO11:BO74" si="21">W11+AS11</f>
        <v>372</v>
      </c>
      <c r="BP11" s="58">
        <f t="shared" ref="BP11:BP74" si="22">X11+AT11</f>
        <v>241</v>
      </c>
      <c r="BQ11" s="205">
        <f t="shared" ref="BQ11:BQ74" si="23">SUM(AU11:BP11)</f>
        <v>17367</v>
      </c>
      <c r="BR11" s="203">
        <v>39.18566822133932</v>
      </c>
    </row>
    <row r="12" spans="1:71" x14ac:dyDescent="0.25">
      <c r="A12" s="414"/>
      <c r="B12" s="29" t="s">
        <v>55</v>
      </c>
      <c r="C12" s="66">
        <v>221</v>
      </c>
      <c r="D12" s="58">
        <v>191</v>
      </c>
      <c r="E12" s="58">
        <v>196</v>
      </c>
      <c r="F12" s="58">
        <v>277</v>
      </c>
      <c r="G12" s="58">
        <v>158</v>
      </c>
      <c r="H12" s="58">
        <v>496</v>
      </c>
      <c r="I12" s="58">
        <v>1519</v>
      </c>
      <c r="J12" s="58">
        <v>1215</v>
      </c>
      <c r="K12" s="58">
        <v>311</v>
      </c>
      <c r="L12" s="58">
        <v>426</v>
      </c>
      <c r="M12" s="58">
        <v>386</v>
      </c>
      <c r="N12" s="66">
        <v>51</v>
      </c>
      <c r="O12" s="58">
        <v>56</v>
      </c>
      <c r="P12" s="58">
        <v>80</v>
      </c>
      <c r="Q12" s="58">
        <v>77</v>
      </c>
      <c r="R12" s="58">
        <v>51</v>
      </c>
      <c r="S12" s="58">
        <v>254</v>
      </c>
      <c r="T12" s="58">
        <v>1028</v>
      </c>
      <c r="U12" s="58">
        <v>518</v>
      </c>
      <c r="V12" s="58">
        <v>83</v>
      </c>
      <c r="W12" s="58">
        <v>163</v>
      </c>
      <c r="X12" s="58">
        <v>89</v>
      </c>
      <c r="Y12" s="136">
        <v>194</v>
      </c>
      <c r="Z12" s="58">
        <v>160</v>
      </c>
      <c r="AA12" s="58">
        <v>238</v>
      </c>
      <c r="AB12" s="58">
        <v>265</v>
      </c>
      <c r="AC12" s="58">
        <v>167</v>
      </c>
      <c r="AD12" s="58">
        <v>565</v>
      </c>
      <c r="AE12" s="58">
        <v>1434</v>
      </c>
      <c r="AF12" s="58">
        <v>1100</v>
      </c>
      <c r="AG12" s="58">
        <v>311</v>
      </c>
      <c r="AH12" s="58">
        <v>471</v>
      </c>
      <c r="AI12" s="58">
        <v>662</v>
      </c>
      <c r="AJ12" s="66">
        <v>59</v>
      </c>
      <c r="AK12" s="58">
        <v>58</v>
      </c>
      <c r="AL12" s="58">
        <v>71</v>
      </c>
      <c r="AM12" s="58">
        <v>83</v>
      </c>
      <c r="AN12" s="58">
        <v>34</v>
      </c>
      <c r="AO12" s="58">
        <v>193</v>
      </c>
      <c r="AP12" s="58">
        <v>829</v>
      </c>
      <c r="AQ12" s="58">
        <v>430</v>
      </c>
      <c r="AR12" s="58">
        <v>105</v>
      </c>
      <c r="AS12" s="58">
        <v>173</v>
      </c>
      <c r="AT12" s="58">
        <v>109</v>
      </c>
      <c r="AU12" s="136">
        <f t="shared" si="1"/>
        <v>415</v>
      </c>
      <c r="AV12" s="58">
        <f t="shared" si="2"/>
        <v>351</v>
      </c>
      <c r="AW12" s="58">
        <f t="shared" si="3"/>
        <v>434</v>
      </c>
      <c r="AX12" s="58">
        <f t="shared" si="4"/>
        <v>542</v>
      </c>
      <c r="AY12" s="58">
        <f t="shared" si="5"/>
        <v>325</v>
      </c>
      <c r="AZ12" s="58">
        <f t="shared" si="6"/>
        <v>1061</v>
      </c>
      <c r="BA12" s="58">
        <f t="shared" si="7"/>
        <v>2953</v>
      </c>
      <c r="BB12" s="58">
        <f t="shared" si="8"/>
        <v>2315</v>
      </c>
      <c r="BC12" s="58">
        <f t="shared" si="9"/>
        <v>622</v>
      </c>
      <c r="BD12" s="58">
        <f t="shared" si="10"/>
        <v>897</v>
      </c>
      <c r="BE12" s="58">
        <f t="shared" si="11"/>
        <v>1048</v>
      </c>
      <c r="BF12" s="66">
        <f t="shared" si="12"/>
        <v>110</v>
      </c>
      <c r="BG12" s="58">
        <f t="shared" si="13"/>
        <v>114</v>
      </c>
      <c r="BH12" s="58">
        <f t="shared" si="14"/>
        <v>151</v>
      </c>
      <c r="BI12" s="58">
        <f t="shared" si="15"/>
        <v>160</v>
      </c>
      <c r="BJ12" s="58">
        <f t="shared" si="16"/>
        <v>85</v>
      </c>
      <c r="BK12" s="58">
        <f t="shared" si="17"/>
        <v>447</v>
      </c>
      <c r="BL12" s="58">
        <f t="shared" si="18"/>
        <v>1857</v>
      </c>
      <c r="BM12" s="58">
        <f t="shared" si="19"/>
        <v>948</v>
      </c>
      <c r="BN12" s="58">
        <f t="shared" si="20"/>
        <v>188</v>
      </c>
      <c r="BO12" s="58">
        <f t="shared" si="21"/>
        <v>336</v>
      </c>
      <c r="BP12" s="58">
        <f t="shared" si="22"/>
        <v>198</v>
      </c>
      <c r="BQ12" s="205">
        <f t="shared" si="23"/>
        <v>15557</v>
      </c>
      <c r="BR12" s="203">
        <v>40.481230314327952</v>
      </c>
    </row>
    <row r="13" spans="1:71" x14ac:dyDescent="0.25">
      <c r="A13" s="414"/>
      <c r="B13" s="29" t="s">
        <v>56</v>
      </c>
      <c r="C13" s="66">
        <v>133</v>
      </c>
      <c r="D13" s="58">
        <v>118</v>
      </c>
      <c r="E13" s="58">
        <v>129</v>
      </c>
      <c r="F13" s="58">
        <v>177</v>
      </c>
      <c r="G13" s="58">
        <v>90</v>
      </c>
      <c r="H13" s="58">
        <v>397</v>
      </c>
      <c r="I13" s="58">
        <v>1213</v>
      </c>
      <c r="J13" s="58">
        <v>687</v>
      </c>
      <c r="K13" s="58">
        <v>204</v>
      </c>
      <c r="L13" s="58">
        <v>248</v>
      </c>
      <c r="M13" s="58">
        <v>243</v>
      </c>
      <c r="N13" s="66">
        <v>38</v>
      </c>
      <c r="O13" s="58">
        <v>41</v>
      </c>
      <c r="P13" s="58">
        <v>36</v>
      </c>
      <c r="Q13" s="58">
        <v>54</v>
      </c>
      <c r="R13" s="58">
        <v>37</v>
      </c>
      <c r="S13" s="58">
        <v>166</v>
      </c>
      <c r="T13" s="58">
        <v>621</v>
      </c>
      <c r="U13" s="58">
        <v>302</v>
      </c>
      <c r="V13" s="58">
        <v>35</v>
      </c>
      <c r="W13" s="58">
        <v>52</v>
      </c>
      <c r="X13" s="58">
        <v>31</v>
      </c>
      <c r="Y13" s="136">
        <v>118</v>
      </c>
      <c r="Z13" s="58">
        <v>102</v>
      </c>
      <c r="AA13" s="58">
        <v>135</v>
      </c>
      <c r="AB13" s="58">
        <v>152</v>
      </c>
      <c r="AC13" s="58">
        <v>116</v>
      </c>
      <c r="AD13" s="58">
        <v>541</v>
      </c>
      <c r="AE13" s="58">
        <v>1041</v>
      </c>
      <c r="AF13" s="58">
        <v>604</v>
      </c>
      <c r="AG13" s="58">
        <v>158</v>
      </c>
      <c r="AH13" s="58">
        <v>332</v>
      </c>
      <c r="AI13" s="58">
        <v>488</v>
      </c>
      <c r="AJ13" s="66">
        <v>38</v>
      </c>
      <c r="AK13" s="58">
        <v>26</v>
      </c>
      <c r="AL13" s="58">
        <v>35</v>
      </c>
      <c r="AM13" s="58">
        <v>37</v>
      </c>
      <c r="AN13" s="58">
        <v>29</v>
      </c>
      <c r="AO13" s="58">
        <v>143</v>
      </c>
      <c r="AP13" s="58">
        <v>584</v>
      </c>
      <c r="AQ13" s="58">
        <v>230</v>
      </c>
      <c r="AR13" s="58">
        <v>30</v>
      </c>
      <c r="AS13" s="58">
        <v>55</v>
      </c>
      <c r="AT13" s="58">
        <v>33</v>
      </c>
      <c r="AU13" s="136">
        <f t="shared" si="1"/>
        <v>251</v>
      </c>
      <c r="AV13" s="58">
        <f t="shared" si="2"/>
        <v>220</v>
      </c>
      <c r="AW13" s="58">
        <f t="shared" si="3"/>
        <v>264</v>
      </c>
      <c r="AX13" s="58">
        <f t="shared" si="4"/>
        <v>329</v>
      </c>
      <c r="AY13" s="58">
        <f t="shared" si="5"/>
        <v>206</v>
      </c>
      <c r="AZ13" s="58">
        <f t="shared" si="6"/>
        <v>938</v>
      </c>
      <c r="BA13" s="58">
        <f t="shared" si="7"/>
        <v>2254</v>
      </c>
      <c r="BB13" s="58">
        <f t="shared" si="8"/>
        <v>1291</v>
      </c>
      <c r="BC13" s="58">
        <f t="shared" si="9"/>
        <v>362</v>
      </c>
      <c r="BD13" s="58">
        <f t="shared" si="10"/>
        <v>580</v>
      </c>
      <c r="BE13" s="58">
        <f t="shared" si="11"/>
        <v>731</v>
      </c>
      <c r="BF13" s="66">
        <f t="shared" si="12"/>
        <v>76</v>
      </c>
      <c r="BG13" s="58">
        <f t="shared" si="13"/>
        <v>67</v>
      </c>
      <c r="BH13" s="58">
        <f t="shared" si="14"/>
        <v>71</v>
      </c>
      <c r="BI13" s="58">
        <f t="shared" si="15"/>
        <v>91</v>
      </c>
      <c r="BJ13" s="58">
        <f t="shared" si="16"/>
        <v>66</v>
      </c>
      <c r="BK13" s="58">
        <f t="shared" si="17"/>
        <v>309</v>
      </c>
      <c r="BL13" s="58">
        <f t="shared" si="18"/>
        <v>1205</v>
      </c>
      <c r="BM13" s="58">
        <f t="shared" si="19"/>
        <v>532</v>
      </c>
      <c r="BN13" s="58">
        <f t="shared" si="20"/>
        <v>65</v>
      </c>
      <c r="BO13" s="58">
        <f t="shared" si="21"/>
        <v>107</v>
      </c>
      <c r="BP13" s="58">
        <f t="shared" si="22"/>
        <v>64</v>
      </c>
      <c r="BQ13" s="205">
        <f t="shared" si="23"/>
        <v>10079</v>
      </c>
      <c r="BR13" s="203">
        <v>38.900535767437248</v>
      </c>
    </row>
    <row r="14" spans="1:71" x14ac:dyDescent="0.25">
      <c r="A14" s="414"/>
      <c r="B14" s="29" t="s">
        <v>57</v>
      </c>
      <c r="C14" s="66">
        <v>124</v>
      </c>
      <c r="D14" s="58">
        <v>112</v>
      </c>
      <c r="E14" s="58">
        <v>131</v>
      </c>
      <c r="F14" s="58">
        <v>179</v>
      </c>
      <c r="G14" s="58">
        <v>126</v>
      </c>
      <c r="H14" s="58">
        <v>576</v>
      </c>
      <c r="I14" s="58">
        <v>1126</v>
      </c>
      <c r="J14" s="58">
        <v>1091</v>
      </c>
      <c r="K14" s="58">
        <v>332</v>
      </c>
      <c r="L14" s="58">
        <v>470</v>
      </c>
      <c r="M14" s="58">
        <v>558</v>
      </c>
      <c r="N14" s="66">
        <v>16</v>
      </c>
      <c r="O14" s="58">
        <v>7</v>
      </c>
      <c r="P14" s="58">
        <v>14</v>
      </c>
      <c r="Q14" s="58">
        <v>23</v>
      </c>
      <c r="R14" s="58">
        <v>12</v>
      </c>
      <c r="S14" s="58">
        <v>177</v>
      </c>
      <c r="T14" s="58">
        <v>371</v>
      </c>
      <c r="U14" s="58">
        <v>116</v>
      </c>
      <c r="V14" s="58">
        <v>14</v>
      </c>
      <c r="W14" s="58">
        <v>33</v>
      </c>
      <c r="X14" s="58">
        <v>18</v>
      </c>
      <c r="Y14" s="136">
        <v>103</v>
      </c>
      <c r="Z14" s="58">
        <v>90</v>
      </c>
      <c r="AA14" s="58">
        <v>136</v>
      </c>
      <c r="AB14" s="58">
        <v>161</v>
      </c>
      <c r="AC14" s="58">
        <v>123</v>
      </c>
      <c r="AD14" s="58">
        <v>738</v>
      </c>
      <c r="AE14" s="58">
        <v>1074</v>
      </c>
      <c r="AF14" s="58">
        <v>1144</v>
      </c>
      <c r="AG14" s="58">
        <v>331</v>
      </c>
      <c r="AH14" s="58">
        <v>594</v>
      </c>
      <c r="AI14" s="58">
        <v>967</v>
      </c>
      <c r="AJ14" s="66">
        <v>12</v>
      </c>
      <c r="AK14" s="58">
        <v>13</v>
      </c>
      <c r="AL14" s="58">
        <v>18</v>
      </c>
      <c r="AM14" s="58">
        <v>17</v>
      </c>
      <c r="AN14" s="58">
        <v>10</v>
      </c>
      <c r="AO14" s="58">
        <v>180</v>
      </c>
      <c r="AP14" s="58">
        <v>378</v>
      </c>
      <c r="AQ14" s="58">
        <v>118</v>
      </c>
      <c r="AR14" s="58">
        <v>20</v>
      </c>
      <c r="AS14" s="58">
        <v>40</v>
      </c>
      <c r="AT14" s="58">
        <v>24</v>
      </c>
      <c r="AU14" s="136">
        <f t="shared" si="1"/>
        <v>227</v>
      </c>
      <c r="AV14" s="58">
        <f t="shared" si="2"/>
        <v>202</v>
      </c>
      <c r="AW14" s="58">
        <f t="shared" si="3"/>
        <v>267</v>
      </c>
      <c r="AX14" s="58">
        <f t="shared" si="4"/>
        <v>340</v>
      </c>
      <c r="AY14" s="58">
        <f t="shared" si="5"/>
        <v>249</v>
      </c>
      <c r="AZ14" s="58">
        <f t="shared" si="6"/>
        <v>1314</v>
      </c>
      <c r="BA14" s="58">
        <f t="shared" si="7"/>
        <v>2200</v>
      </c>
      <c r="BB14" s="58">
        <f t="shared" si="8"/>
        <v>2235</v>
      </c>
      <c r="BC14" s="58">
        <f t="shared" si="9"/>
        <v>663</v>
      </c>
      <c r="BD14" s="58">
        <f t="shared" si="10"/>
        <v>1064</v>
      </c>
      <c r="BE14" s="58">
        <f t="shared" si="11"/>
        <v>1525</v>
      </c>
      <c r="BF14" s="66">
        <f t="shared" si="12"/>
        <v>28</v>
      </c>
      <c r="BG14" s="58">
        <f t="shared" si="13"/>
        <v>20</v>
      </c>
      <c r="BH14" s="58">
        <f t="shared" si="14"/>
        <v>32</v>
      </c>
      <c r="BI14" s="58">
        <f t="shared" si="15"/>
        <v>40</v>
      </c>
      <c r="BJ14" s="58">
        <f t="shared" si="16"/>
        <v>22</v>
      </c>
      <c r="BK14" s="58">
        <f t="shared" si="17"/>
        <v>357</v>
      </c>
      <c r="BL14" s="58">
        <f t="shared" si="18"/>
        <v>749</v>
      </c>
      <c r="BM14" s="58">
        <f t="shared" si="19"/>
        <v>234</v>
      </c>
      <c r="BN14" s="58">
        <f t="shared" si="20"/>
        <v>34</v>
      </c>
      <c r="BO14" s="58">
        <f t="shared" si="21"/>
        <v>73</v>
      </c>
      <c r="BP14" s="58">
        <f t="shared" si="22"/>
        <v>42</v>
      </c>
      <c r="BQ14" s="205">
        <f t="shared" si="23"/>
        <v>11917</v>
      </c>
      <c r="BR14" s="203">
        <v>44.565368800872704</v>
      </c>
    </row>
    <row r="15" spans="1:71" x14ac:dyDescent="0.25">
      <c r="A15" s="414"/>
      <c r="B15" s="29" t="s">
        <v>58</v>
      </c>
      <c r="C15" s="66">
        <v>92</v>
      </c>
      <c r="D15" s="58">
        <v>81</v>
      </c>
      <c r="E15" s="58">
        <v>83</v>
      </c>
      <c r="F15" s="58">
        <v>100</v>
      </c>
      <c r="G15" s="58">
        <v>77</v>
      </c>
      <c r="H15" s="58">
        <v>239</v>
      </c>
      <c r="I15" s="58">
        <v>658</v>
      </c>
      <c r="J15" s="58">
        <v>563</v>
      </c>
      <c r="K15" s="58">
        <v>153</v>
      </c>
      <c r="L15" s="58">
        <v>200</v>
      </c>
      <c r="M15" s="58">
        <v>234</v>
      </c>
      <c r="N15" s="66">
        <v>16</v>
      </c>
      <c r="O15" s="58">
        <v>20</v>
      </c>
      <c r="P15" s="58">
        <v>24</v>
      </c>
      <c r="Q15" s="58">
        <v>22</v>
      </c>
      <c r="R15" s="58">
        <v>11</v>
      </c>
      <c r="S15" s="58">
        <v>90</v>
      </c>
      <c r="T15" s="58">
        <v>327</v>
      </c>
      <c r="U15" s="58">
        <v>147</v>
      </c>
      <c r="V15" s="58">
        <v>14</v>
      </c>
      <c r="W15" s="58">
        <v>34</v>
      </c>
      <c r="X15" s="58">
        <v>18</v>
      </c>
      <c r="Y15" s="136">
        <v>76</v>
      </c>
      <c r="Z15" s="58">
        <v>56</v>
      </c>
      <c r="AA15" s="58">
        <v>105</v>
      </c>
      <c r="AB15" s="58">
        <v>113</v>
      </c>
      <c r="AC15" s="58">
        <v>62</v>
      </c>
      <c r="AD15" s="58">
        <v>254</v>
      </c>
      <c r="AE15" s="58">
        <v>624</v>
      </c>
      <c r="AF15" s="58">
        <v>525</v>
      </c>
      <c r="AG15" s="58">
        <v>156</v>
      </c>
      <c r="AH15" s="58">
        <v>247</v>
      </c>
      <c r="AI15" s="58">
        <v>347</v>
      </c>
      <c r="AJ15" s="66">
        <v>24</v>
      </c>
      <c r="AK15" s="58">
        <v>8</v>
      </c>
      <c r="AL15" s="58">
        <v>20</v>
      </c>
      <c r="AM15" s="58">
        <v>26</v>
      </c>
      <c r="AN15" s="58">
        <v>7</v>
      </c>
      <c r="AO15" s="58">
        <v>71</v>
      </c>
      <c r="AP15" s="58">
        <v>268</v>
      </c>
      <c r="AQ15" s="58">
        <v>124</v>
      </c>
      <c r="AR15" s="58">
        <v>19</v>
      </c>
      <c r="AS15" s="58">
        <v>43</v>
      </c>
      <c r="AT15" s="58">
        <v>15</v>
      </c>
      <c r="AU15" s="136">
        <f t="shared" si="1"/>
        <v>168</v>
      </c>
      <c r="AV15" s="58">
        <f t="shared" si="2"/>
        <v>137</v>
      </c>
      <c r="AW15" s="58">
        <f t="shared" si="3"/>
        <v>188</v>
      </c>
      <c r="AX15" s="58">
        <f t="shared" si="4"/>
        <v>213</v>
      </c>
      <c r="AY15" s="58">
        <f t="shared" si="5"/>
        <v>139</v>
      </c>
      <c r="AZ15" s="58">
        <f t="shared" si="6"/>
        <v>493</v>
      </c>
      <c r="BA15" s="58">
        <f t="shared" si="7"/>
        <v>1282</v>
      </c>
      <c r="BB15" s="58">
        <f t="shared" si="8"/>
        <v>1088</v>
      </c>
      <c r="BC15" s="58">
        <f t="shared" si="9"/>
        <v>309</v>
      </c>
      <c r="BD15" s="58">
        <f t="shared" si="10"/>
        <v>447</v>
      </c>
      <c r="BE15" s="58">
        <f t="shared" si="11"/>
        <v>581</v>
      </c>
      <c r="BF15" s="66">
        <f t="shared" si="12"/>
        <v>40</v>
      </c>
      <c r="BG15" s="58">
        <f t="shared" si="13"/>
        <v>28</v>
      </c>
      <c r="BH15" s="58">
        <f t="shared" si="14"/>
        <v>44</v>
      </c>
      <c r="BI15" s="58">
        <f t="shared" si="15"/>
        <v>48</v>
      </c>
      <c r="BJ15" s="58">
        <f t="shared" si="16"/>
        <v>18</v>
      </c>
      <c r="BK15" s="58">
        <f t="shared" si="17"/>
        <v>161</v>
      </c>
      <c r="BL15" s="58">
        <f t="shared" si="18"/>
        <v>595</v>
      </c>
      <c r="BM15" s="58">
        <f t="shared" si="19"/>
        <v>271</v>
      </c>
      <c r="BN15" s="58">
        <f t="shared" si="20"/>
        <v>33</v>
      </c>
      <c r="BO15" s="58">
        <f t="shared" si="21"/>
        <v>77</v>
      </c>
      <c r="BP15" s="58">
        <f t="shared" si="22"/>
        <v>33</v>
      </c>
      <c r="BQ15" s="205">
        <f t="shared" si="23"/>
        <v>6393</v>
      </c>
      <c r="BR15" s="203">
        <v>41.525183794775536</v>
      </c>
    </row>
    <row r="16" spans="1:71" x14ac:dyDescent="0.25">
      <c r="A16" s="414" t="s">
        <v>126</v>
      </c>
      <c r="B16" s="29" t="s">
        <v>59</v>
      </c>
      <c r="C16" s="66">
        <v>38</v>
      </c>
      <c r="D16" s="58">
        <v>39</v>
      </c>
      <c r="E16" s="58">
        <v>54</v>
      </c>
      <c r="F16" s="58">
        <v>62</v>
      </c>
      <c r="G16" s="58">
        <v>43</v>
      </c>
      <c r="H16" s="58">
        <v>123</v>
      </c>
      <c r="I16" s="58">
        <v>353</v>
      </c>
      <c r="J16" s="58">
        <v>372</v>
      </c>
      <c r="K16" s="58">
        <v>108</v>
      </c>
      <c r="L16" s="58">
        <v>144</v>
      </c>
      <c r="M16" s="58">
        <v>196</v>
      </c>
      <c r="N16" s="66">
        <v>16</v>
      </c>
      <c r="O16" s="58">
        <v>10</v>
      </c>
      <c r="P16" s="58">
        <v>13</v>
      </c>
      <c r="Q16" s="58">
        <v>12</v>
      </c>
      <c r="R16" s="58">
        <v>15</v>
      </c>
      <c r="S16" s="58">
        <v>40</v>
      </c>
      <c r="T16" s="58">
        <v>166</v>
      </c>
      <c r="U16" s="58">
        <v>77</v>
      </c>
      <c r="V16" s="58">
        <v>11</v>
      </c>
      <c r="W16" s="58">
        <v>26</v>
      </c>
      <c r="X16" s="58">
        <v>9</v>
      </c>
      <c r="Y16" s="136">
        <v>44</v>
      </c>
      <c r="Z16" s="58">
        <v>26</v>
      </c>
      <c r="AA16" s="58">
        <v>35</v>
      </c>
      <c r="AB16" s="58">
        <v>51</v>
      </c>
      <c r="AC16" s="58">
        <v>40</v>
      </c>
      <c r="AD16" s="58">
        <v>118</v>
      </c>
      <c r="AE16" s="58">
        <v>355</v>
      </c>
      <c r="AF16" s="58">
        <v>365</v>
      </c>
      <c r="AG16" s="58">
        <v>109</v>
      </c>
      <c r="AH16" s="58">
        <v>181</v>
      </c>
      <c r="AI16" s="58">
        <v>359</v>
      </c>
      <c r="AJ16" s="66">
        <v>13</v>
      </c>
      <c r="AK16" s="58">
        <v>5</v>
      </c>
      <c r="AL16" s="58">
        <v>13</v>
      </c>
      <c r="AM16" s="58">
        <v>11</v>
      </c>
      <c r="AN16" s="58">
        <v>8</v>
      </c>
      <c r="AO16" s="58">
        <v>48</v>
      </c>
      <c r="AP16" s="58">
        <v>118</v>
      </c>
      <c r="AQ16" s="58">
        <v>70</v>
      </c>
      <c r="AR16" s="58">
        <v>18</v>
      </c>
      <c r="AS16" s="58">
        <v>16</v>
      </c>
      <c r="AT16" s="58">
        <v>7</v>
      </c>
      <c r="AU16" s="136">
        <f t="shared" si="1"/>
        <v>82</v>
      </c>
      <c r="AV16" s="58">
        <f t="shared" si="2"/>
        <v>65</v>
      </c>
      <c r="AW16" s="58">
        <f t="shared" si="3"/>
        <v>89</v>
      </c>
      <c r="AX16" s="58">
        <f t="shared" si="4"/>
        <v>113</v>
      </c>
      <c r="AY16" s="58">
        <f t="shared" si="5"/>
        <v>83</v>
      </c>
      <c r="AZ16" s="58">
        <f t="shared" si="6"/>
        <v>241</v>
      </c>
      <c r="BA16" s="58">
        <f t="shared" si="7"/>
        <v>708</v>
      </c>
      <c r="BB16" s="58">
        <f t="shared" si="8"/>
        <v>737</v>
      </c>
      <c r="BC16" s="58">
        <f t="shared" si="9"/>
        <v>217</v>
      </c>
      <c r="BD16" s="58">
        <f t="shared" si="10"/>
        <v>325</v>
      </c>
      <c r="BE16" s="58">
        <f t="shared" si="11"/>
        <v>555</v>
      </c>
      <c r="BF16" s="66">
        <f t="shared" si="12"/>
        <v>29</v>
      </c>
      <c r="BG16" s="58">
        <f t="shared" si="13"/>
        <v>15</v>
      </c>
      <c r="BH16" s="58">
        <f t="shared" si="14"/>
        <v>26</v>
      </c>
      <c r="BI16" s="58">
        <f t="shared" si="15"/>
        <v>23</v>
      </c>
      <c r="BJ16" s="58">
        <f t="shared" si="16"/>
        <v>23</v>
      </c>
      <c r="BK16" s="58">
        <f t="shared" si="17"/>
        <v>88</v>
      </c>
      <c r="BL16" s="58">
        <f t="shared" si="18"/>
        <v>284</v>
      </c>
      <c r="BM16" s="58">
        <f t="shared" si="19"/>
        <v>147</v>
      </c>
      <c r="BN16" s="58">
        <f t="shared" si="20"/>
        <v>29</v>
      </c>
      <c r="BO16" s="58">
        <f t="shared" si="21"/>
        <v>42</v>
      </c>
      <c r="BP16" s="58">
        <f t="shared" si="22"/>
        <v>16</v>
      </c>
      <c r="BQ16" s="205">
        <f t="shared" si="23"/>
        <v>3937</v>
      </c>
      <c r="BR16" s="203">
        <v>45.867538735077467</v>
      </c>
    </row>
    <row r="17" spans="1:70" x14ac:dyDescent="0.25">
      <c r="A17" s="414"/>
      <c r="B17" s="29" t="s">
        <v>60</v>
      </c>
      <c r="C17" s="66">
        <v>54</v>
      </c>
      <c r="D17" s="58">
        <v>40</v>
      </c>
      <c r="E17" s="58">
        <v>82</v>
      </c>
      <c r="F17" s="58">
        <v>105</v>
      </c>
      <c r="G17" s="58">
        <v>74</v>
      </c>
      <c r="H17" s="58">
        <v>142</v>
      </c>
      <c r="I17" s="58">
        <v>365</v>
      </c>
      <c r="J17" s="58">
        <v>428</v>
      </c>
      <c r="K17" s="58">
        <v>108</v>
      </c>
      <c r="L17" s="58">
        <v>197</v>
      </c>
      <c r="M17" s="58">
        <v>201</v>
      </c>
      <c r="N17" s="66">
        <v>3</v>
      </c>
      <c r="O17" s="58">
        <v>4</v>
      </c>
      <c r="P17" s="58">
        <v>2</v>
      </c>
      <c r="Q17" s="58">
        <v>4</v>
      </c>
      <c r="R17" s="58">
        <v>5</v>
      </c>
      <c r="S17" s="58">
        <v>40</v>
      </c>
      <c r="T17" s="58">
        <v>155</v>
      </c>
      <c r="U17" s="58">
        <v>107</v>
      </c>
      <c r="V17" s="58">
        <v>13</v>
      </c>
      <c r="W17" s="58">
        <v>28</v>
      </c>
      <c r="X17" s="58">
        <v>15</v>
      </c>
      <c r="Y17" s="136">
        <v>56</v>
      </c>
      <c r="Z17" s="58">
        <v>57</v>
      </c>
      <c r="AA17" s="58">
        <v>72</v>
      </c>
      <c r="AB17" s="58">
        <v>97</v>
      </c>
      <c r="AC17" s="58">
        <v>58</v>
      </c>
      <c r="AD17" s="58">
        <v>125</v>
      </c>
      <c r="AE17" s="58">
        <v>383</v>
      </c>
      <c r="AF17" s="58">
        <v>400</v>
      </c>
      <c r="AG17" s="58">
        <v>139</v>
      </c>
      <c r="AH17" s="58">
        <v>214</v>
      </c>
      <c r="AI17" s="58">
        <v>249</v>
      </c>
      <c r="AJ17" s="66">
        <v>4</v>
      </c>
      <c r="AK17" s="58">
        <v>2</v>
      </c>
      <c r="AL17" s="58">
        <v>6</v>
      </c>
      <c r="AM17" s="58">
        <v>6</v>
      </c>
      <c r="AN17" s="58">
        <v>3</v>
      </c>
      <c r="AO17" s="58">
        <v>34</v>
      </c>
      <c r="AP17" s="58">
        <v>135</v>
      </c>
      <c r="AQ17" s="58">
        <v>86</v>
      </c>
      <c r="AR17" s="58">
        <v>16</v>
      </c>
      <c r="AS17" s="58">
        <v>37</v>
      </c>
      <c r="AT17" s="58">
        <v>9</v>
      </c>
      <c r="AU17" s="136">
        <f t="shared" si="1"/>
        <v>110</v>
      </c>
      <c r="AV17" s="58">
        <f t="shared" si="2"/>
        <v>97</v>
      </c>
      <c r="AW17" s="58">
        <f t="shared" si="3"/>
        <v>154</v>
      </c>
      <c r="AX17" s="58">
        <f t="shared" si="4"/>
        <v>202</v>
      </c>
      <c r="AY17" s="58">
        <f t="shared" si="5"/>
        <v>132</v>
      </c>
      <c r="AZ17" s="58">
        <f t="shared" si="6"/>
        <v>267</v>
      </c>
      <c r="BA17" s="58">
        <f t="shared" si="7"/>
        <v>748</v>
      </c>
      <c r="BB17" s="58">
        <f t="shared" si="8"/>
        <v>828</v>
      </c>
      <c r="BC17" s="58">
        <f t="shared" si="9"/>
        <v>247</v>
      </c>
      <c r="BD17" s="58">
        <f t="shared" si="10"/>
        <v>411</v>
      </c>
      <c r="BE17" s="58">
        <f t="shared" si="11"/>
        <v>450</v>
      </c>
      <c r="BF17" s="66">
        <f t="shared" si="12"/>
        <v>7</v>
      </c>
      <c r="BG17" s="58">
        <f t="shared" si="13"/>
        <v>6</v>
      </c>
      <c r="BH17" s="58">
        <f t="shared" si="14"/>
        <v>8</v>
      </c>
      <c r="BI17" s="58">
        <f t="shared" si="15"/>
        <v>10</v>
      </c>
      <c r="BJ17" s="58">
        <f t="shared" si="16"/>
        <v>8</v>
      </c>
      <c r="BK17" s="58">
        <f t="shared" si="17"/>
        <v>74</v>
      </c>
      <c r="BL17" s="58">
        <f t="shared" si="18"/>
        <v>290</v>
      </c>
      <c r="BM17" s="58">
        <f t="shared" si="19"/>
        <v>193</v>
      </c>
      <c r="BN17" s="58">
        <f t="shared" si="20"/>
        <v>29</v>
      </c>
      <c r="BO17" s="58">
        <f t="shared" si="21"/>
        <v>65</v>
      </c>
      <c r="BP17" s="58">
        <f t="shared" si="22"/>
        <v>24</v>
      </c>
      <c r="BQ17" s="205">
        <f t="shared" si="23"/>
        <v>4360</v>
      </c>
      <c r="BR17" s="203">
        <v>44.330045871559633</v>
      </c>
    </row>
    <row r="18" spans="1:70" x14ac:dyDescent="0.25">
      <c r="A18" s="414"/>
      <c r="B18" s="29" t="s">
        <v>61</v>
      </c>
      <c r="C18" s="66">
        <v>60</v>
      </c>
      <c r="D18" s="58">
        <v>73</v>
      </c>
      <c r="E18" s="58">
        <v>79</v>
      </c>
      <c r="F18" s="58">
        <v>95</v>
      </c>
      <c r="G18" s="58">
        <v>63</v>
      </c>
      <c r="H18" s="58">
        <v>133</v>
      </c>
      <c r="I18" s="58">
        <v>463</v>
      </c>
      <c r="J18" s="58">
        <v>483</v>
      </c>
      <c r="K18" s="58">
        <v>117</v>
      </c>
      <c r="L18" s="58">
        <v>231</v>
      </c>
      <c r="M18" s="58">
        <v>244</v>
      </c>
      <c r="N18" s="66">
        <v>28</v>
      </c>
      <c r="O18" s="58">
        <v>18</v>
      </c>
      <c r="P18" s="58">
        <v>31</v>
      </c>
      <c r="Q18" s="58">
        <v>36</v>
      </c>
      <c r="R18" s="58">
        <v>24</v>
      </c>
      <c r="S18" s="58">
        <v>115</v>
      </c>
      <c r="T18" s="58">
        <v>335</v>
      </c>
      <c r="U18" s="58">
        <v>177</v>
      </c>
      <c r="V18" s="58">
        <v>21</v>
      </c>
      <c r="W18" s="58">
        <v>26</v>
      </c>
      <c r="X18" s="58">
        <v>20</v>
      </c>
      <c r="Y18" s="136">
        <v>64</v>
      </c>
      <c r="Z18" s="58">
        <v>56</v>
      </c>
      <c r="AA18" s="58">
        <v>70</v>
      </c>
      <c r="AB18" s="58">
        <v>107</v>
      </c>
      <c r="AC18" s="58">
        <v>64</v>
      </c>
      <c r="AD18" s="58">
        <v>149</v>
      </c>
      <c r="AE18" s="58">
        <v>418</v>
      </c>
      <c r="AF18" s="58">
        <v>462</v>
      </c>
      <c r="AG18" s="58">
        <v>130</v>
      </c>
      <c r="AH18" s="58">
        <v>267</v>
      </c>
      <c r="AI18" s="58">
        <v>426</v>
      </c>
      <c r="AJ18" s="66">
        <v>30</v>
      </c>
      <c r="AK18" s="58">
        <v>24</v>
      </c>
      <c r="AL18" s="58">
        <v>37</v>
      </c>
      <c r="AM18" s="58">
        <v>33</v>
      </c>
      <c r="AN18" s="58">
        <v>24</v>
      </c>
      <c r="AO18" s="58">
        <v>64</v>
      </c>
      <c r="AP18" s="58">
        <v>235</v>
      </c>
      <c r="AQ18" s="58">
        <v>105</v>
      </c>
      <c r="AR18" s="58">
        <v>23</v>
      </c>
      <c r="AS18" s="58">
        <v>35</v>
      </c>
      <c r="AT18" s="58">
        <v>14</v>
      </c>
      <c r="AU18" s="136">
        <f t="shared" si="1"/>
        <v>124</v>
      </c>
      <c r="AV18" s="58">
        <f t="shared" si="2"/>
        <v>129</v>
      </c>
      <c r="AW18" s="58">
        <f t="shared" si="3"/>
        <v>149</v>
      </c>
      <c r="AX18" s="58">
        <f t="shared" si="4"/>
        <v>202</v>
      </c>
      <c r="AY18" s="58">
        <f t="shared" si="5"/>
        <v>127</v>
      </c>
      <c r="AZ18" s="58">
        <f t="shared" si="6"/>
        <v>282</v>
      </c>
      <c r="BA18" s="58">
        <f t="shared" si="7"/>
        <v>881</v>
      </c>
      <c r="BB18" s="58">
        <f t="shared" si="8"/>
        <v>945</v>
      </c>
      <c r="BC18" s="58">
        <f t="shared" si="9"/>
        <v>247</v>
      </c>
      <c r="BD18" s="58">
        <f t="shared" si="10"/>
        <v>498</v>
      </c>
      <c r="BE18" s="58">
        <f t="shared" si="11"/>
        <v>670</v>
      </c>
      <c r="BF18" s="66">
        <f t="shared" si="12"/>
        <v>58</v>
      </c>
      <c r="BG18" s="58">
        <f t="shared" si="13"/>
        <v>42</v>
      </c>
      <c r="BH18" s="58">
        <f t="shared" si="14"/>
        <v>68</v>
      </c>
      <c r="BI18" s="58">
        <f t="shared" si="15"/>
        <v>69</v>
      </c>
      <c r="BJ18" s="58">
        <f t="shared" si="16"/>
        <v>48</v>
      </c>
      <c r="BK18" s="58">
        <f t="shared" si="17"/>
        <v>179</v>
      </c>
      <c r="BL18" s="58">
        <f t="shared" si="18"/>
        <v>570</v>
      </c>
      <c r="BM18" s="58">
        <f t="shared" si="19"/>
        <v>282</v>
      </c>
      <c r="BN18" s="58">
        <f t="shared" si="20"/>
        <v>44</v>
      </c>
      <c r="BO18" s="58">
        <f t="shared" si="21"/>
        <v>61</v>
      </c>
      <c r="BP18" s="58">
        <f t="shared" si="22"/>
        <v>34</v>
      </c>
      <c r="BQ18" s="205">
        <f t="shared" si="23"/>
        <v>5709</v>
      </c>
      <c r="BR18" s="203">
        <v>43.637502189525314</v>
      </c>
    </row>
    <row r="19" spans="1:70" x14ac:dyDescent="0.25">
      <c r="A19" s="414"/>
      <c r="B19" s="29" t="s">
        <v>62</v>
      </c>
      <c r="C19" s="66">
        <v>55</v>
      </c>
      <c r="D19" s="58">
        <v>36</v>
      </c>
      <c r="E19" s="58">
        <v>58</v>
      </c>
      <c r="F19" s="58">
        <v>82</v>
      </c>
      <c r="G19" s="58">
        <v>44</v>
      </c>
      <c r="H19" s="58">
        <v>128</v>
      </c>
      <c r="I19" s="58">
        <v>496</v>
      </c>
      <c r="J19" s="58">
        <v>515</v>
      </c>
      <c r="K19" s="58">
        <v>150</v>
      </c>
      <c r="L19" s="58">
        <v>239</v>
      </c>
      <c r="M19" s="58">
        <v>185</v>
      </c>
      <c r="N19" s="66">
        <v>6</v>
      </c>
      <c r="O19" s="58">
        <v>2</v>
      </c>
      <c r="P19" s="58">
        <v>6</v>
      </c>
      <c r="Q19" s="58">
        <v>6</v>
      </c>
      <c r="R19" s="58">
        <v>6</v>
      </c>
      <c r="S19" s="58">
        <v>20</v>
      </c>
      <c r="T19" s="58">
        <v>70</v>
      </c>
      <c r="U19" s="58">
        <v>47</v>
      </c>
      <c r="V19" s="58">
        <v>9</v>
      </c>
      <c r="W19" s="58">
        <v>20</v>
      </c>
      <c r="X19" s="58">
        <v>8</v>
      </c>
      <c r="Y19" s="136">
        <v>69</v>
      </c>
      <c r="Z19" s="58">
        <v>58</v>
      </c>
      <c r="AA19" s="58">
        <v>52</v>
      </c>
      <c r="AB19" s="58">
        <v>73</v>
      </c>
      <c r="AC19" s="58">
        <v>39</v>
      </c>
      <c r="AD19" s="58">
        <v>119</v>
      </c>
      <c r="AE19" s="58">
        <v>478</v>
      </c>
      <c r="AF19" s="58">
        <v>566</v>
      </c>
      <c r="AG19" s="58">
        <v>138</v>
      </c>
      <c r="AH19" s="58">
        <v>285</v>
      </c>
      <c r="AI19" s="58">
        <v>258</v>
      </c>
      <c r="AJ19" s="66">
        <v>6</v>
      </c>
      <c r="AK19" s="58">
        <v>3</v>
      </c>
      <c r="AL19" s="58">
        <v>5</v>
      </c>
      <c r="AM19" s="58">
        <v>5</v>
      </c>
      <c r="AN19" s="58">
        <v>5</v>
      </c>
      <c r="AO19" s="58">
        <v>16</v>
      </c>
      <c r="AP19" s="58">
        <v>89</v>
      </c>
      <c r="AQ19" s="58">
        <v>49</v>
      </c>
      <c r="AR19" s="58">
        <v>12</v>
      </c>
      <c r="AS19" s="58">
        <v>18</v>
      </c>
      <c r="AT19" s="58">
        <v>11</v>
      </c>
      <c r="AU19" s="136">
        <f t="shared" si="1"/>
        <v>124</v>
      </c>
      <c r="AV19" s="58">
        <f t="shared" si="2"/>
        <v>94</v>
      </c>
      <c r="AW19" s="58">
        <f t="shared" si="3"/>
        <v>110</v>
      </c>
      <c r="AX19" s="58">
        <f t="shared" si="4"/>
        <v>155</v>
      </c>
      <c r="AY19" s="58">
        <f t="shared" si="5"/>
        <v>83</v>
      </c>
      <c r="AZ19" s="58">
        <f t="shared" si="6"/>
        <v>247</v>
      </c>
      <c r="BA19" s="58">
        <f t="shared" si="7"/>
        <v>974</v>
      </c>
      <c r="BB19" s="58">
        <f t="shared" si="8"/>
        <v>1081</v>
      </c>
      <c r="BC19" s="58">
        <f t="shared" si="9"/>
        <v>288</v>
      </c>
      <c r="BD19" s="58">
        <f t="shared" si="10"/>
        <v>524</v>
      </c>
      <c r="BE19" s="58">
        <f t="shared" si="11"/>
        <v>443</v>
      </c>
      <c r="BF19" s="66">
        <f t="shared" si="12"/>
        <v>12</v>
      </c>
      <c r="BG19" s="58">
        <f t="shared" si="13"/>
        <v>5</v>
      </c>
      <c r="BH19" s="58">
        <f t="shared" si="14"/>
        <v>11</v>
      </c>
      <c r="BI19" s="58">
        <f t="shared" si="15"/>
        <v>11</v>
      </c>
      <c r="BJ19" s="58">
        <f t="shared" si="16"/>
        <v>11</v>
      </c>
      <c r="BK19" s="58">
        <f t="shared" si="17"/>
        <v>36</v>
      </c>
      <c r="BL19" s="58">
        <f t="shared" si="18"/>
        <v>159</v>
      </c>
      <c r="BM19" s="58">
        <f t="shared" si="19"/>
        <v>96</v>
      </c>
      <c r="BN19" s="58">
        <f t="shared" si="20"/>
        <v>21</v>
      </c>
      <c r="BO19" s="58">
        <f t="shared" si="21"/>
        <v>38</v>
      </c>
      <c r="BP19" s="58">
        <f t="shared" si="22"/>
        <v>19</v>
      </c>
      <c r="BQ19" s="205">
        <f t="shared" si="23"/>
        <v>4542</v>
      </c>
      <c r="BR19" s="203">
        <v>46.054601497137824</v>
      </c>
    </row>
    <row r="20" spans="1:70" x14ac:dyDescent="0.25">
      <c r="A20" s="414"/>
      <c r="B20" s="29" t="s">
        <v>63</v>
      </c>
      <c r="C20" s="66">
        <v>75</v>
      </c>
      <c r="D20" s="58">
        <v>55</v>
      </c>
      <c r="E20" s="58">
        <v>72</v>
      </c>
      <c r="F20" s="58">
        <v>89</v>
      </c>
      <c r="G20" s="58">
        <v>60</v>
      </c>
      <c r="H20" s="58">
        <v>190</v>
      </c>
      <c r="I20" s="58">
        <v>613</v>
      </c>
      <c r="J20" s="58">
        <v>450</v>
      </c>
      <c r="K20" s="58">
        <v>106</v>
      </c>
      <c r="L20" s="58">
        <v>129</v>
      </c>
      <c r="M20" s="58">
        <v>80</v>
      </c>
      <c r="N20" s="66">
        <v>32</v>
      </c>
      <c r="O20" s="58">
        <v>28</v>
      </c>
      <c r="P20" s="58">
        <v>26</v>
      </c>
      <c r="Q20" s="58">
        <v>29</v>
      </c>
      <c r="R20" s="58">
        <v>27</v>
      </c>
      <c r="S20" s="58">
        <v>120</v>
      </c>
      <c r="T20" s="58">
        <v>426</v>
      </c>
      <c r="U20" s="58">
        <v>221</v>
      </c>
      <c r="V20" s="58">
        <v>44</v>
      </c>
      <c r="W20" s="58">
        <v>52</v>
      </c>
      <c r="X20" s="58">
        <v>33</v>
      </c>
      <c r="Y20" s="136">
        <v>70</v>
      </c>
      <c r="Z20" s="58">
        <v>45</v>
      </c>
      <c r="AA20" s="58">
        <v>84</v>
      </c>
      <c r="AB20" s="58">
        <v>82</v>
      </c>
      <c r="AC20" s="58">
        <v>48</v>
      </c>
      <c r="AD20" s="58">
        <v>227</v>
      </c>
      <c r="AE20" s="58">
        <v>516</v>
      </c>
      <c r="AF20" s="58">
        <v>376</v>
      </c>
      <c r="AG20" s="58">
        <v>107</v>
      </c>
      <c r="AH20" s="58">
        <v>136</v>
      </c>
      <c r="AI20" s="58">
        <v>123</v>
      </c>
      <c r="AJ20" s="66">
        <v>21</v>
      </c>
      <c r="AK20" s="58">
        <v>23</v>
      </c>
      <c r="AL20" s="58">
        <v>30</v>
      </c>
      <c r="AM20" s="58">
        <v>39</v>
      </c>
      <c r="AN20" s="58">
        <v>21</v>
      </c>
      <c r="AO20" s="58">
        <v>87</v>
      </c>
      <c r="AP20" s="58">
        <v>337</v>
      </c>
      <c r="AQ20" s="58">
        <v>180</v>
      </c>
      <c r="AR20" s="58">
        <v>30</v>
      </c>
      <c r="AS20" s="58">
        <v>73</v>
      </c>
      <c r="AT20" s="58">
        <v>30</v>
      </c>
      <c r="AU20" s="136">
        <f t="shared" si="1"/>
        <v>145</v>
      </c>
      <c r="AV20" s="58">
        <f t="shared" si="2"/>
        <v>100</v>
      </c>
      <c r="AW20" s="58">
        <f t="shared" si="3"/>
        <v>156</v>
      </c>
      <c r="AX20" s="58">
        <f t="shared" si="4"/>
        <v>171</v>
      </c>
      <c r="AY20" s="58">
        <f t="shared" si="5"/>
        <v>108</v>
      </c>
      <c r="AZ20" s="58">
        <f t="shared" si="6"/>
        <v>417</v>
      </c>
      <c r="BA20" s="58">
        <f t="shared" si="7"/>
        <v>1129</v>
      </c>
      <c r="BB20" s="58">
        <f t="shared" si="8"/>
        <v>826</v>
      </c>
      <c r="BC20" s="58">
        <f t="shared" si="9"/>
        <v>213</v>
      </c>
      <c r="BD20" s="58">
        <f t="shared" si="10"/>
        <v>265</v>
      </c>
      <c r="BE20" s="58">
        <f t="shared" si="11"/>
        <v>203</v>
      </c>
      <c r="BF20" s="66">
        <f t="shared" si="12"/>
        <v>53</v>
      </c>
      <c r="BG20" s="58">
        <f t="shared" si="13"/>
        <v>51</v>
      </c>
      <c r="BH20" s="58">
        <f t="shared" si="14"/>
        <v>56</v>
      </c>
      <c r="BI20" s="58">
        <f t="shared" si="15"/>
        <v>68</v>
      </c>
      <c r="BJ20" s="58">
        <f t="shared" si="16"/>
        <v>48</v>
      </c>
      <c r="BK20" s="58">
        <f t="shared" si="17"/>
        <v>207</v>
      </c>
      <c r="BL20" s="58">
        <f t="shared" si="18"/>
        <v>763</v>
      </c>
      <c r="BM20" s="58">
        <f t="shared" si="19"/>
        <v>401</v>
      </c>
      <c r="BN20" s="58">
        <f t="shared" si="20"/>
        <v>74</v>
      </c>
      <c r="BO20" s="58">
        <f t="shared" si="21"/>
        <v>125</v>
      </c>
      <c r="BP20" s="58">
        <f t="shared" si="22"/>
        <v>63</v>
      </c>
      <c r="BQ20" s="205">
        <f t="shared" si="23"/>
        <v>5642</v>
      </c>
      <c r="BR20" s="203">
        <v>38.448954271534916</v>
      </c>
    </row>
    <row r="21" spans="1:70" x14ac:dyDescent="0.25">
      <c r="A21" s="414"/>
      <c r="B21" s="29" t="s">
        <v>64</v>
      </c>
      <c r="C21" s="66">
        <v>53</v>
      </c>
      <c r="D21" s="58">
        <v>36</v>
      </c>
      <c r="E21" s="58">
        <v>56</v>
      </c>
      <c r="F21" s="58">
        <v>69</v>
      </c>
      <c r="G21" s="58">
        <v>40</v>
      </c>
      <c r="H21" s="58">
        <v>106</v>
      </c>
      <c r="I21" s="58">
        <v>375</v>
      </c>
      <c r="J21" s="58">
        <v>441</v>
      </c>
      <c r="K21" s="58">
        <v>119</v>
      </c>
      <c r="L21" s="58">
        <v>191</v>
      </c>
      <c r="M21" s="58">
        <v>167</v>
      </c>
      <c r="N21" s="66">
        <v>12</v>
      </c>
      <c r="O21" s="58">
        <v>9</v>
      </c>
      <c r="P21" s="58">
        <v>11</v>
      </c>
      <c r="Q21" s="58">
        <v>10</v>
      </c>
      <c r="R21" s="58">
        <v>2</v>
      </c>
      <c r="S21" s="58">
        <v>25</v>
      </c>
      <c r="T21" s="58">
        <v>98</v>
      </c>
      <c r="U21" s="58">
        <v>31</v>
      </c>
      <c r="V21" s="58">
        <v>10</v>
      </c>
      <c r="W21" s="58">
        <v>11</v>
      </c>
      <c r="X21" s="58">
        <v>2</v>
      </c>
      <c r="Y21" s="136">
        <v>42</v>
      </c>
      <c r="Z21" s="58">
        <v>45</v>
      </c>
      <c r="AA21" s="58">
        <v>51</v>
      </c>
      <c r="AB21" s="58">
        <v>60</v>
      </c>
      <c r="AC21" s="58">
        <v>33</v>
      </c>
      <c r="AD21" s="58">
        <v>92</v>
      </c>
      <c r="AE21" s="58">
        <v>414</v>
      </c>
      <c r="AF21" s="58">
        <v>455</v>
      </c>
      <c r="AG21" s="58">
        <v>111</v>
      </c>
      <c r="AH21" s="58">
        <v>210</v>
      </c>
      <c r="AI21" s="58">
        <v>212</v>
      </c>
      <c r="AJ21" s="66">
        <v>9</v>
      </c>
      <c r="AK21" s="58">
        <v>5</v>
      </c>
      <c r="AL21" s="58">
        <v>6</v>
      </c>
      <c r="AM21" s="58">
        <v>14</v>
      </c>
      <c r="AN21" s="58">
        <v>4</v>
      </c>
      <c r="AO21" s="58">
        <v>17</v>
      </c>
      <c r="AP21" s="58">
        <v>78</v>
      </c>
      <c r="AQ21" s="58">
        <v>36</v>
      </c>
      <c r="AR21" s="58">
        <v>8</v>
      </c>
      <c r="AS21" s="58">
        <v>20</v>
      </c>
      <c r="AT21" s="58">
        <v>5</v>
      </c>
      <c r="AU21" s="136">
        <f t="shared" si="1"/>
        <v>95</v>
      </c>
      <c r="AV21" s="58">
        <f t="shared" si="2"/>
        <v>81</v>
      </c>
      <c r="AW21" s="58">
        <f t="shared" si="3"/>
        <v>107</v>
      </c>
      <c r="AX21" s="58">
        <f t="shared" si="4"/>
        <v>129</v>
      </c>
      <c r="AY21" s="58">
        <f t="shared" si="5"/>
        <v>73</v>
      </c>
      <c r="AZ21" s="58">
        <f t="shared" si="6"/>
        <v>198</v>
      </c>
      <c r="BA21" s="58">
        <f t="shared" si="7"/>
        <v>789</v>
      </c>
      <c r="BB21" s="58">
        <f t="shared" si="8"/>
        <v>896</v>
      </c>
      <c r="BC21" s="58">
        <f t="shared" si="9"/>
        <v>230</v>
      </c>
      <c r="BD21" s="58">
        <f t="shared" si="10"/>
        <v>401</v>
      </c>
      <c r="BE21" s="58">
        <f t="shared" si="11"/>
        <v>379</v>
      </c>
      <c r="BF21" s="66">
        <f t="shared" si="12"/>
        <v>21</v>
      </c>
      <c r="BG21" s="58">
        <f t="shared" si="13"/>
        <v>14</v>
      </c>
      <c r="BH21" s="58">
        <f t="shared" si="14"/>
        <v>17</v>
      </c>
      <c r="BI21" s="58">
        <f t="shared" si="15"/>
        <v>24</v>
      </c>
      <c r="BJ21" s="58">
        <f t="shared" si="16"/>
        <v>6</v>
      </c>
      <c r="BK21" s="58">
        <f t="shared" si="17"/>
        <v>42</v>
      </c>
      <c r="BL21" s="58">
        <f t="shared" si="18"/>
        <v>176</v>
      </c>
      <c r="BM21" s="58">
        <f t="shared" si="19"/>
        <v>67</v>
      </c>
      <c r="BN21" s="58">
        <f t="shared" si="20"/>
        <v>18</v>
      </c>
      <c r="BO21" s="58">
        <f t="shared" si="21"/>
        <v>31</v>
      </c>
      <c r="BP21" s="58">
        <f t="shared" si="22"/>
        <v>7</v>
      </c>
      <c r="BQ21" s="205">
        <f t="shared" si="23"/>
        <v>3801</v>
      </c>
      <c r="BR21" s="203">
        <v>45.014075243357013</v>
      </c>
    </row>
    <row r="22" spans="1:70" x14ac:dyDescent="0.25">
      <c r="A22" s="414"/>
      <c r="B22" s="29" t="s">
        <v>65</v>
      </c>
      <c r="C22" s="66">
        <v>1</v>
      </c>
      <c r="D22" s="58">
        <v>1</v>
      </c>
      <c r="E22" s="58">
        <v>0</v>
      </c>
      <c r="F22" s="58">
        <v>1</v>
      </c>
      <c r="G22" s="58">
        <v>0</v>
      </c>
      <c r="H22" s="58">
        <v>0</v>
      </c>
      <c r="I22" s="58">
        <v>3</v>
      </c>
      <c r="J22" s="58">
        <v>9</v>
      </c>
      <c r="K22" s="58">
        <v>1</v>
      </c>
      <c r="L22" s="58">
        <v>6</v>
      </c>
      <c r="M22" s="58">
        <v>4</v>
      </c>
      <c r="N22" s="66">
        <v>0</v>
      </c>
      <c r="O22" s="58">
        <v>0</v>
      </c>
      <c r="P22" s="58">
        <v>0</v>
      </c>
      <c r="Q22" s="58">
        <v>0</v>
      </c>
      <c r="R22" s="58">
        <v>0</v>
      </c>
      <c r="S22" s="58">
        <v>2</v>
      </c>
      <c r="T22" s="58">
        <v>5</v>
      </c>
      <c r="U22" s="58">
        <v>0</v>
      </c>
      <c r="V22" s="58">
        <v>0</v>
      </c>
      <c r="W22" s="58">
        <v>0</v>
      </c>
      <c r="X22" s="58">
        <v>0</v>
      </c>
      <c r="Y22" s="136">
        <v>2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2</v>
      </c>
      <c r="AF22" s="58">
        <v>4</v>
      </c>
      <c r="AG22" s="58">
        <v>3</v>
      </c>
      <c r="AH22" s="58">
        <v>4</v>
      </c>
      <c r="AI22" s="58">
        <v>0</v>
      </c>
      <c r="AJ22" s="66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1</v>
      </c>
      <c r="AQ22" s="58">
        <v>0</v>
      </c>
      <c r="AR22" s="58">
        <v>1</v>
      </c>
      <c r="AS22" s="58">
        <v>0</v>
      </c>
      <c r="AT22" s="58">
        <v>0</v>
      </c>
      <c r="AU22" s="136">
        <f t="shared" si="1"/>
        <v>3</v>
      </c>
      <c r="AV22" s="58">
        <f t="shared" si="2"/>
        <v>1</v>
      </c>
      <c r="AW22" s="58">
        <f t="shared" si="3"/>
        <v>0</v>
      </c>
      <c r="AX22" s="58">
        <f t="shared" si="4"/>
        <v>1</v>
      </c>
      <c r="AY22" s="58">
        <f t="shared" si="5"/>
        <v>0</v>
      </c>
      <c r="AZ22" s="58">
        <f t="shared" si="6"/>
        <v>0</v>
      </c>
      <c r="BA22" s="58">
        <f t="shared" si="7"/>
        <v>5</v>
      </c>
      <c r="BB22" s="58">
        <f t="shared" si="8"/>
        <v>13</v>
      </c>
      <c r="BC22" s="58">
        <f t="shared" si="9"/>
        <v>4</v>
      </c>
      <c r="BD22" s="58">
        <f t="shared" si="10"/>
        <v>10</v>
      </c>
      <c r="BE22" s="58">
        <f t="shared" si="11"/>
        <v>4</v>
      </c>
      <c r="BF22" s="66">
        <f t="shared" si="12"/>
        <v>0</v>
      </c>
      <c r="BG22" s="58">
        <f t="shared" si="13"/>
        <v>0</v>
      </c>
      <c r="BH22" s="58">
        <f t="shared" si="14"/>
        <v>0</v>
      </c>
      <c r="BI22" s="58">
        <f t="shared" si="15"/>
        <v>0</v>
      </c>
      <c r="BJ22" s="58">
        <f t="shared" si="16"/>
        <v>0</v>
      </c>
      <c r="BK22" s="58">
        <f t="shared" si="17"/>
        <v>2</v>
      </c>
      <c r="BL22" s="58">
        <f t="shared" si="18"/>
        <v>6</v>
      </c>
      <c r="BM22" s="58">
        <f t="shared" si="19"/>
        <v>0</v>
      </c>
      <c r="BN22" s="58">
        <f t="shared" si="20"/>
        <v>1</v>
      </c>
      <c r="BO22" s="58">
        <f t="shared" si="21"/>
        <v>0</v>
      </c>
      <c r="BP22" s="58">
        <f t="shared" si="22"/>
        <v>0</v>
      </c>
      <c r="BQ22" s="205">
        <f t="shared" si="23"/>
        <v>50</v>
      </c>
      <c r="BR22" s="203">
        <v>50.5</v>
      </c>
    </row>
    <row r="23" spans="1:70" x14ac:dyDescent="0.25">
      <c r="A23" s="415" t="s">
        <v>127</v>
      </c>
      <c r="B23" s="29" t="s">
        <v>66</v>
      </c>
      <c r="C23" s="66">
        <v>130</v>
      </c>
      <c r="D23" s="58">
        <v>114</v>
      </c>
      <c r="E23" s="58">
        <v>172</v>
      </c>
      <c r="F23" s="58">
        <v>189</v>
      </c>
      <c r="G23" s="58">
        <v>126</v>
      </c>
      <c r="H23" s="58">
        <v>264</v>
      </c>
      <c r="I23" s="58">
        <v>844</v>
      </c>
      <c r="J23" s="58">
        <v>985</v>
      </c>
      <c r="K23" s="58">
        <v>290</v>
      </c>
      <c r="L23" s="58">
        <v>436</v>
      </c>
      <c r="M23" s="58">
        <v>543</v>
      </c>
      <c r="N23" s="66">
        <v>11</v>
      </c>
      <c r="O23" s="58">
        <v>11</v>
      </c>
      <c r="P23" s="58">
        <v>6</v>
      </c>
      <c r="Q23" s="58">
        <v>9</v>
      </c>
      <c r="R23" s="58">
        <v>9</v>
      </c>
      <c r="S23" s="58">
        <v>54</v>
      </c>
      <c r="T23" s="58">
        <v>226</v>
      </c>
      <c r="U23" s="58">
        <v>147</v>
      </c>
      <c r="V23" s="58">
        <v>21</v>
      </c>
      <c r="W23" s="58">
        <v>39</v>
      </c>
      <c r="X23" s="58">
        <v>36</v>
      </c>
      <c r="Y23" s="136">
        <v>102</v>
      </c>
      <c r="Z23" s="58">
        <v>121</v>
      </c>
      <c r="AA23" s="58">
        <v>131</v>
      </c>
      <c r="AB23" s="58">
        <v>160</v>
      </c>
      <c r="AC23" s="58">
        <v>123</v>
      </c>
      <c r="AD23" s="58">
        <v>276</v>
      </c>
      <c r="AE23" s="58">
        <v>865</v>
      </c>
      <c r="AF23" s="58">
        <v>1008</v>
      </c>
      <c r="AG23" s="58">
        <v>293</v>
      </c>
      <c r="AH23" s="58">
        <v>582</v>
      </c>
      <c r="AI23" s="58">
        <v>931</v>
      </c>
      <c r="AJ23" s="66">
        <v>13</v>
      </c>
      <c r="AK23" s="58">
        <v>6</v>
      </c>
      <c r="AL23" s="58">
        <v>11</v>
      </c>
      <c r="AM23" s="58">
        <v>22</v>
      </c>
      <c r="AN23" s="58">
        <v>14</v>
      </c>
      <c r="AO23" s="58">
        <v>35</v>
      </c>
      <c r="AP23" s="58">
        <v>213</v>
      </c>
      <c r="AQ23" s="58">
        <v>134</v>
      </c>
      <c r="AR23" s="58">
        <v>15</v>
      </c>
      <c r="AS23" s="58">
        <v>56</v>
      </c>
      <c r="AT23" s="58">
        <v>29</v>
      </c>
      <c r="AU23" s="136">
        <f t="shared" si="1"/>
        <v>232</v>
      </c>
      <c r="AV23" s="58">
        <f t="shared" si="2"/>
        <v>235</v>
      </c>
      <c r="AW23" s="58">
        <f t="shared" si="3"/>
        <v>303</v>
      </c>
      <c r="AX23" s="58">
        <f t="shared" si="4"/>
        <v>349</v>
      </c>
      <c r="AY23" s="58">
        <f t="shared" si="5"/>
        <v>249</v>
      </c>
      <c r="AZ23" s="58">
        <f t="shared" si="6"/>
        <v>540</v>
      </c>
      <c r="BA23" s="58">
        <f t="shared" si="7"/>
        <v>1709</v>
      </c>
      <c r="BB23" s="58">
        <f t="shared" si="8"/>
        <v>1993</v>
      </c>
      <c r="BC23" s="58">
        <f t="shared" si="9"/>
        <v>583</v>
      </c>
      <c r="BD23" s="58">
        <f t="shared" si="10"/>
        <v>1018</v>
      </c>
      <c r="BE23" s="58">
        <f t="shared" si="11"/>
        <v>1474</v>
      </c>
      <c r="BF23" s="66">
        <f t="shared" si="12"/>
        <v>24</v>
      </c>
      <c r="BG23" s="58">
        <f t="shared" si="13"/>
        <v>17</v>
      </c>
      <c r="BH23" s="58">
        <f t="shared" si="14"/>
        <v>17</v>
      </c>
      <c r="BI23" s="58">
        <f t="shared" si="15"/>
        <v>31</v>
      </c>
      <c r="BJ23" s="58">
        <f t="shared" si="16"/>
        <v>23</v>
      </c>
      <c r="BK23" s="58">
        <f t="shared" si="17"/>
        <v>89</v>
      </c>
      <c r="BL23" s="58">
        <f t="shared" si="18"/>
        <v>439</v>
      </c>
      <c r="BM23" s="58">
        <f t="shared" si="19"/>
        <v>281</v>
      </c>
      <c r="BN23" s="58">
        <f t="shared" si="20"/>
        <v>36</v>
      </c>
      <c r="BO23" s="58">
        <f t="shared" si="21"/>
        <v>95</v>
      </c>
      <c r="BP23" s="58">
        <f t="shared" si="22"/>
        <v>65</v>
      </c>
      <c r="BQ23" s="205">
        <f t="shared" si="23"/>
        <v>9802</v>
      </c>
      <c r="BR23" s="203">
        <v>47.316159967353599</v>
      </c>
    </row>
    <row r="24" spans="1:70" x14ac:dyDescent="0.25">
      <c r="A24" s="415"/>
      <c r="B24" s="29" t="s">
        <v>67</v>
      </c>
      <c r="C24" s="66">
        <v>54</v>
      </c>
      <c r="D24" s="58">
        <v>69</v>
      </c>
      <c r="E24" s="58">
        <v>89</v>
      </c>
      <c r="F24" s="58">
        <v>119</v>
      </c>
      <c r="G24" s="58">
        <v>82</v>
      </c>
      <c r="H24" s="58">
        <v>202</v>
      </c>
      <c r="I24" s="58">
        <v>493</v>
      </c>
      <c r="J24" s="58">
        <v>677</v>
      </c>
      <c r="K24" s="58">
        <v>187</v>
      </c>
      <c r="L24" s="58">
        <v>337</v>
      </c>
      <c r="M24" s="58">
        <v>365</v>
      </c>
      <c r="N24" s="66">
        <v>11</v>
      </c>
      <c r="O24" s="58">
        <v>19</v>
      </c>
      <c r="P24" s="58">
        <v>36</v>
      </c>
      <c r="Q24" s="58">
        <v>41</v>
      </c>
      <c r="R24" s="58">
        <v>20</v>
      </c>
      <c r="S24" s="58">
        <v>40</v>
      </c>
      <c r="T24" s="58">
        <v>171</v>
      </c>
      <c r="U24" s="58">
        <v>109</v>
      </c>
      <c r="V24" s="58">
        <v>15</v>
      </c>
      <c r="W24" s="58">
        <v>27</v>
      </c>
      <c r="X24" s="58">
        <v>18</v>
      </c>
      <c r="Y24" s="136">
        <v>58</v>
      </c>
      <c r="Z24" s="58">
        <v>60</v>
      </c>
      <c r="AA24" s="58">
        <v>103</v>
      </c>
      <c r="AB24" s="58">
        <v>134</v>
      </c>
      <c r="AC24" s="58">
        <v>84</v>
      </c>
      <c r="AD24" s="58">
        <v>167</v>
      </c>
      <c r="AE24" s="58">
        <v>488</v>
      </c>
      <c r="AF24" s="58">
        <v>718</v>
      </c>
      <c r="AG24" s="58">
        <v>202</v>
      </c>
      <c r="AH24" s="58">
        <v>399</v>
      </c>
      <c r="AI24" s="58">
        <v>522</v>
      </c>
      <c r="AJ24" s="66">
        <v>20</v>
      </c>
      <c r="AK24" s="58">
        <v>20</v>
      </c>
      <c r="AL24" s="58">
        <v>23</v>
      </c>
      <c r="AM24" s="58">
        <v>28</v>
      </c>
      <c r="AN24" s="58">
        <v>8</v>
      </c>
      <c r="AO24" s="58">
        <v>37</v>
      </c>
      <c r="AP24" s="58">
        <v>197</v>
      </c>
      <c r="AQ24" s="58">
        <v>97</v>
      </c>
      <c r="AR24" s="58">
        <v>19</v>
      </c>
      <c r="AS24" s="58">
        <v>20</v>
      </c>
      <c r="AT24" s="58">
        <v>24</v>
      </c>
      <c r="AU24" s="136">
        <f t="shared" si="1"/>
        <v>112</v>
      </c>
      <c r="AV24" s="58">
        <f t="shared" si="2"/>
        <v>129</v>
      </c>
      <c r="AW24" s="58">
        <f t="shared" si="3"/>
        <v>192</v>
      </c>
      <c r="AX24" s="58">
        <f t="shared" si="4"/>
        <v>253</v>
      </c>
      <c r="AY24" s="58">
        <f t="shared" si="5"/>
        <v>166</v>
      </c>
      <c r="AZ24" s="58">
        <f t="shared" si="6"/>
        <v>369</v>
      </c>
      <c r="BA24" s="58">
        <f t="shared" si="7"/>
        <v>981</v>
      </c>
      <c r="BB24" s="58">
        <f t="shared" si="8"/>
        <v>1395</v>
      </c>
      <c r="BC24" s="58">
        <f t="shared" si="9"/>
        <v>389</v>
      </c>
      <c r="BD24" s="58">
        <f t="shared" si="10"/>
        <v>736</v>
      </c>
      <c r="BE24" s="58">
        <f t="shared" si="11"/>
        <v>887</v>
      </c>
      <c r="BF24" s="66">
        <f t="shared" si="12"/>
        <v>31</v>
      </c>
      <c r="BG24" s="58">
        <f t="shared" si="13"/>
        <v>39</v>
      </c>
      <c r="BH24" s="58">
        <f t="shared" si="14"/>
        <v>59</v>
      </c>
      <c r="BI24" s="58">
        <f t="shared" si="15"/>
        <v>69</v>
      </c>
      <c r="BJ24" s="58">
        <f t="shared" si="16"/>
        <v>28</v>
      </c>
      <c r="BK24" s="58">
        <f t="shared" si="17"/>
        <v>77</v>
      </c>
      <c r="BL24" s="58">
        <f t="shared" si="18"/>
        <v>368</v>
      </c>
      <c r="BM24" s="58">
        <f t="shared" si="19"/>
        <v>206</v>
      </c>
      <c r="BN24" s="58">
        <f t="shared" si="20"/>
        <v>34</v>
      </c>
      <c r="BO24" s="58">
        <f t="shared" si="21"/>
        <v>47</v>
      </c>
      <c r="BP24" s="58">
        <f t="shared" si="22"/>
        <v>42</v>
      </c>
      <c r="BQ24" s="205">
        <f t="shared" si="23"/>
        <v>6609</v>
      </c>
      <c r="BR24" s="203">
        <v>46.754652746255104</v>
      </c>
    </row>
    <row r="25" spans="1:70" x14ac:dyDescent="0.25">
      <c r="A25" s="415"/>
      <c r="B25" s="29" t="s">
        <v>68</v>
      </c>
      <c r="C25" s="66">
        <v>56</v>
      </c>
      <c r="D25" s="58">
        <v>42</v>
      </c>
      <c r="E25" s="58">
        <v>59</v>
      </c>
      <c r="F25" s="58">
        <v>81</v>
      </c>
      <c r="G25" s="58">
        <v>50</v>
      </c>
      <c r="H25" s="58">
        <v>132</v>
      </c>
      <c r="I25" s="58">
        <v>388</v>
      </c>
      <c r="J25" s="58">
        <v>584</v>
      </c>
      <c r="K25" s="58">
        <v>213</v>
      </c>
      <c r="L25" s="58">
        <v>275</v>
      </c>
      <c r="M25" s="58">
        <v>346</v>
      </c>
      <c r="N25" s="66">
        <v>1</v>
      </c>
      <c r="O25" s="58">
        <v>2</v>
      </c>
      <c r="P25" s="58">
        <v>0</v>
      </c>
      <c r="Q25" s="58">
        <v>2</v>
      </c>
      <c r="R25" s="58">
        <v>1</v>
      </c>
      <c r="S25" s="58">
        <v>4</v>
      </c>
      <c r="T25" s="58">
        <v>15</v>
      </c>
      <c r="U25" s="58">
        <v>19</v>
      </c>
      <c r="V25" s="58">
        <v>5</v>
      </c>
      <c r="W25" s="58">
        <v>12</v>
      </c>
      <c r="X25" s="58">
        <v>2</v>
      </c>
      <c r="Y25" s="136">
        <v>37</v>
      </c>
      <c r="Z25" s="58">
        <v>43</v>
      </c>
      <c r="AA25" s="58">
        <v>57</v>
      </c>
      <c r="AB25" s="58">
        <v>82</v>
      </c>
      <c r="AC25" s="58">
        <v>52</v>
      </c>
      <c r="AD25" s="58">
        <v>113</v>
      </c>
      <c r="AE25" s="58">
        <v>386</v>
      </c>
      <c r="AF25" s="58">
        <v>649</v>
      </c>
      <c r="AG25" s="58">
        <v>233</v>
      </c>
      <c r="AH25" s="58">
        <v>326</v>
      </c>
      <c r="AI25" s="58">
        <v>409</v>
      </c>
      <c r="AJ25" s="66">
        <v>0</v>
      </c>
      <c r="AK25" s="58">
        <v>1</v>
      </c>
      <c r="AL25" s="58">
        <v>0</v>
      </c>
      <c r="AM25" s="58">
        <v>1</v>
      </c>
      <c r="AN25" s="58">
        <v>2</v>
      </c>
      <c r="AO25" s="58">
        <v>6</v>
      </c>
      <c r="AP25" s="58">
        <v>29</v>
      </c>
      <c r="AQ25" s="58">
        <v>28</v>
      </c>
      <c r="AR25" s="58">
        <v>1</v>
      </c>
      <c r="AS25" s="58">
        <v>7</v>
      </c>
      <c r="AT25" s="58">
        <v>3</v>
      </c>
      <c r="AU25" s="136">
        <f t="shared" si="1"/>
        <v>93</v>
      </c>
      <c r="AV25" s="58">
        <f t="shared" si="2"/>
        <v>85</v>
      </c>
      <c r="AW25" s="58">
        <f t="shared" si="3"/>
        <v>116</v>
      </c>
      <c r="AX25" s="58">
        <f t="shared" si="4"/>
        <v>163</v>
      </c>
      <c r="AY25" s="58">
        <f t="shared" si="5"/>
        <v>102</v>
      </c>
      <c r="AZ25" s="58">
        <f t="shared" si="6"/>
        <v>245</v>
      </c>
      <c r="BA25" s="58">
        <f t="shared" si="7"/>
        <v>774</v>
      </c>
      <c r="BB25" s="58">
        <f t="shared" si="8"/>
        <v>1233</v>
      </c>
      <c r="BC25" s="58">
        <f t="shared" si="9"/>
        <v>446</v>
      </c>
      <c r="BD25" s="58">
        <f t="shared" si="10"/>
        <v>601</v>
      </c>
      <c r="BE25" s="58">
        <f t="shared" si="11"/>
        <v>755</v>
      </c>
      <c r="BF25" s="66">
        <f t="shared" si="12"/>
        <v>1</v>
      </c>
      <c r="BG25" s="58">
        <f t="shared" si="13"/>
        <v>3</v>
      </c>
      <c r="BH25" s="58">
        <f t="shared" si="14"/>
        <v>0</v>
      </c>
      <c r="BI25" s="58">
        <f t="shared" si="15"/>
        <v>3</v>
      </c>
      <c r="BJ25" s="58">
        <f t="shared" si="16"/>
        <v>3</v>
      </c>
      <c r="BK25" s="58">
        <f t="shared" si="17"/>
        <v>10</v>
      </c>
      <c r="BL25" s="58">
        <f t="shared" si="18"/>
        <v>44</v>
      </c>
      <c r="BM25" s="58">
        <f t="shared" si="19"/>
        <v>47</v>
      </c>
      <c r="BN25" s="58">
        <f t="shared" si="20"/>
        <v>6</v>
      </c>
      <c r="BO25" s="58">
        <f t="shared" si="21"/>
        <v>19</v>
      </c>
      <c r="BP25" s="58">
        <f t="shared" si="22"/>
        <v>5</v>
      </c>
      <c r="BQ25" s="205">
        <f t="shared" si="23"/>
        <v>4754</v>
      </c>
      <c r="BR25" s="203">
        <v>50.743374000841399</v>
      </c>
    </row>
    <row r="26" spans="1:70" x14ac:dyDescent="0.25">
      <c r="A26" s="415"/>
      <c r="B26" s="29" t="s">
        <v>69</v>
      </c>
      <c r="C26" s="66">
        <v>79</v>
      </c>
      <c r="D26" s="58">
        <v>89</v>
      </c>
      <c r="E26" s="58">
        <v>113</v>
      </c>
      <c r="F26" s="58">
        <v>146</v>
      </c>
      <c r="G26" s="58">
        <v>92</v>
      </c>
      <c r="H26" s="58">
        <v>209</v>
      </c>
      <c r="I26" s="58">
        <v>512</v>
      </c>
      <c r="J26" s="58">
        <v>734</v>
      </c>
      <c r="K26" s="58">
        <v>181</v>
      </c>
      <c r="L26" s="58">
        <v>310</v>
      </c>
      <c r="M26" s="58">
        <v>380</v>
      </c>
      <c r="N26" s="66">
        <v>7</v>
      </c>
      <c r="O26" s="58">
        <v>3</v>
      </c>
      <c r="P26" s="58">
        <v>12</v>
      </c>
      <c r="Q26" s="58">
        <v>14</v>
      </c>
      <c r="R26" s="58">
        <v>9</v>
      </c>
      <c r="S26" s="58">
        <v>33</v>
      </c>
      <c r="T26" s="58">
        <v>133</v>
      </c>
      <c r="U26" s="58">
        <v>77</v>
      </c>
      <c r="V26" s="58">
        <v>14</v>
      </c>
      <c r="W26" s="58">
        <v>29</v>
      </c>
      <c r="X26" s="58">
        <v>14</v>
      </c>
      <c r="Y26" s="136">
        <v>72</v>
      </c>
      <c r="Z26" s="58">
        <v>78</v>
      </c>
      <c r="AA26" s="58">
        <v>85</v>
      </c>
      <c r="AB26" s="58">
        <v>133</v>
      </c>
      <c r="AC26" s="58">
        <v>71</v>
      </c>
      <c r="AD26" s="58">
        <v>195</v>
      </c>
      <c r="AE26" s="58">
        <v>558</v>
      </c>
      <c r="AF26" s="58">
        <v>760</v>
      </c>
      <c r="AG26" s="58">
        <v>215</v>
      </c>
      <c r="AH26" s="58">
        <v>427</v>
      </c>
      <c r="AI26" s="58">
        <v>623</v>
      </c>
      <c r="AJ26" s="66">
        <v>5</v>
      </c>
      <c r="AK26" s="58">
        <v>5</v>
      </c>
      <c r="AL26" s="58">
        <v>7</v>
      </c>
      <c r="AM26" s="58">
        <v>20</v>
      </c>
      <c r="AN26" s="58">
        <v>8</v>
      </c>
      <c r="AO26" s="58">
        <v>26</v>
      </c>
      <c r="AP26" s="58">
        <v>143</v>
      </c>
      <c r="AQ26" s="58">
        <v>82</v>
      </c>
      <c r="AR26" s="58">
        <v>18</v>
      </c>
      <c r="AS26" s="58">
        <v>38</v>
      </c>
      <c r="AT26" s="58">
        <v>13</v>
      </c>
      <c r="AU26" s="136">
        <f t="shared" si="1"/>
        <v>151</v>
      </c>
      <c r="AV26" s="58">
        <f t="shared" si="2"/>
        <v>167</v>
      </c>
      <c r="AW26" s="58">
        <f t="shared" si="3"/>
        <v>198</v>
      </c>
      <c r="AX26" s="58">
        <f t="shared" si="4"/>
        <v>279</v>
      </c>
      <c r="AY26" s="58">
        <f t="shared" si="5"/>
        <v>163</v>
      </c>
      <c r="AZ26" s="58">
        <f t="shared" si="6"/>
        <v>404</v>
      </c>
      <c r="BA26" s="58">
        <f t="shared" si="7"/>
        <v>1070</v>
      </c>
      <c r="BB26" s="58">
        <f t="shared" si="8"/>
        <v>1494</v>
      </c>
      <c r="BC26" s="58">
        <f t="shared" si="9"/>
        <v>396</v>
      </c>
      <c r="BD26" s="58">
        <f t="shared" si="10"/>
        <v>737</v>
      </c>
      <c r="BE26" s="58">
        <f t="shared" si="11"/>
        <v>1003</v>
      </c>
      <c r="BF26" s="66">
        <f t="shared" si="12"/>
        <v>12</v>
      </c>
      <c r="BG26" s="58">
        <f t="shared" si="13"/>
        <v>8</v>
      </c>
      <c r="BH26" s="58">
        <f t="shared" si="14"/>
        <v>19</v>
      </c>
      <c r="BI26" s="58">
        <f t="shared" si="15"/>
        <v>34</v>
      </c>
      <c r="BJ26" s="58">
        <f t="shared" si="16"/>
        <v>17</v>
      </c>
      <c r="BK26" s="58">
        <f t="shared" si="17"/>
        <v>59</v>
      </c>
      <c r="BL26" s="58">
        <f t="shared" si="18"/>
        <v>276</v>
      </c>
      <c r="BM26" s="58">
        <f t="shared" si="19"/>
        <v>159</v>
      </c>
      <c r="BN26" s="58">
        <f t="shared" si="20"/>
        <v>32</v>
      </c>
      <c r="BO26" s="58">
        <f t="shared" si="21"/>
        <v>67</v>
      </c>
      <c r="BP26" s="58">
        <f t="shared" si="22"/>
        <v>27</v>
      </c>
      <c r="BQ26" s="205">
        <f t="shared" si="23"/>
        <v>6772</v>
      </c>
      <c r="BR26" s="203">
        <v>47.558919078558773</v>
      </c>
    </row>
    <row r="27" spans="1:70" x14ac:dyDescent="0.25">
      <c r="A27" s="415"/>
      <c r="B27" s="29" t="s">
        <v>70</v>
      </c>
      <c r="C27" s="66">
        <v>20</v>
      </c>
      <c r="D27" s="58">
        <v>27</v>
      </c>
      <c r="E27" s="58">
        <v>52</v>
      </c>
      <c r="F27" s="58">
        <v>69</v>
      </c>
      <c r="G27" s="58">
        <v>40</v>
      </c>
      <c r="H27" s="58">
        <v>83</v>
      </c>
      <c r="I27" s="58">
        <v>240</v>
      </c>
      <c r="J27" s="58">
        <v>379</v>
      </c>
      <c r="K27" s="58">
        <v>95</v>
      </c>
      <c r="L27" s="58">
        <v>163</v>
      </c>
      <c r="M27" s="58">
        <v>187</v>
      </c>
      <c r="N27" s="66">
        <v>0</v>
      </c>
      <c r="O27" s="58">
        <v>0</v>
      </c>
      <c r="P27" s="58">
        <v>1</v>
      </c>
      <c r="Q27" s="58">
        <v>2</v>
      </c>
      <c r="R27" s="58">
        <v>16</v>
      </c>
      <c r="S27" s="58">
        <v>11</v>
      </c>
      <c r="T27" s="58">
        <v>19</v>
      </c>
      <c r="U27" s="58">
        <v>18</v>
      </c>
      <c r="V27" s="58">
        <v>2</v>
      </c>
      <c r="W27" s="58">
        <v>3</v>
      </c>
      <c r="X27" s="58">
        <v>2</v>
      </c>
      <c r="Y27" s="136">
        <v>27</v>
      </c>
      <c r="Z27" s="58">
        <v>38</v>
      </c>
      <c r="AA27" s="58">
        <v>42</v>
      </c>
      <c r="AB27" s="58">
        <v>64</v>
      </c>
      <c r="AC27" s="58">
        <v>31</v>
      </c>
      <c r="AD27" s="58">
        <v>69</v>
      </c>
      <c r="AE27" s="58">
        <v>252</v>
      </c>
      <c r="AF27" s="58">
        <v>392</v>
      </c>
      <c r="AG27" s="58">
        <v>114</v>
      </c>
      <c r="AH27" s="58">
        <v>205</v>
      </c>
      <c r="AI27" s="58">
        <v>236</v>
      </c>
      <c r="AJ27" s="66">
        <v>0</v>
      </c>
      <c r="AK27" s="58">
        <v>0</v>
      </c>
      <c r="AL27" s="58">
        <v>2</v>
      </c>
      <c r="AM27" s="58">
        <v>2</v>
      </c>
      <c r="AN27" s="58">
        <v>4</v>
      </c>
      <c r="AO27" s="58">
        <v>4</v>
      </c>
      <c r="AP27" s="58">
        <v>40</v>
      </c>
      <c r="AQ27" s="58">
        <v>18</v>
      </c>
      <c r="AR27" s="58">
        <v>2</v>
      </c>
      <c r="AS27" s="58">
        <v>7</v>
      </c>
      <c r="AT27" s="58">
        <v>3</v>
      </c>
      <c r="AU27" s="136">
        <f t="shared" si="1"/>
        <v>47</v>
      </c>
      <c r="AV27" s="58">
        <f t="shared" si="2"/>
        <v>65</v>
      </c>
      <c r="AW27" s="58">
        <f t="shared" si="3"/>
        <v>94</v>
      </c>
      <c r="AX27" s="58">
        <f t="shared" si="4"/>
        <v>133</v>
      </c>
      <c r="AY27" s="58">
        <f t="shared" si="5"/>
        <v>71</v>
      </c>
      <c r="AZ27" s="58">
        <f t="shared" si="6"/>
        <v>152</v>
      </c>
      <c r="BA27" s="58">
        <f t="shared" si="7"/>
        <v>492</v>
      </c>
      <c r="BB27" s="58">
        <f t="shared" si="8"/>
        <v>771</v>
      </c>
      <c r="BC27" s="58">
        <f t="shared" si="9"/>
        <v>209</v>
      </c>
      <c r="BD27" s="58">
        <f t="shared" si="10"/>
        <v>368</v>
      </c>
      <c r="BE27" s="58">
        <f t="shared" si="11"/>
        <v>423</v>
      </c>
      <c r="BF27" s="66">
        <f t="shared" si="12"/>
        <v>0</v>
      </c>
      <c r="BG27" s="58">
        <f t="shared" si="13"/>
        <v>0</v>
      </c>
      <c r="BH27" s="58">
        <f t="shared" si="14"/>
        <v>3</v>
      </c>
      <c r="BI27" s="58">
        <f t="shared" si="15"/>
        <v>4</v>
      </c>
      <c r="BJ27" s="58">
        <f t="shared" si="16"/>
        <v>20</v>
      </c>
      <c r="BK27" s="58">
        <f t="shared" si="17"/>
        <v>15</v>
      </c>
      <c r="BL27" s="58">
        <f t="shared" si="18"/>
        <v>59</v>
      </c>
      <c r="BM27" s="58">
        <f t="shared" si="19"/>
        <v>36</v>
      </c>
      <c r="BN27" s="58">
        <f t="shared" si="20"/>
        <v>4</v>
      </c>
      <c r="BO27" s="58">
        <f t="shared" si="21"/>
        <v>10</v>
      </c>
      <c r="BP27" s="58">
        <f t="shared" si="22"/>
        <v>5</v>
      </c>
      <c r="BQ27" s="205">
        <f t="shared" si="23"/>
        <v>2981</v>
      </c>
      <c r="BR27" s="203">
        <v>48.642569607514254</v>
      </c>
    </row>
    <row r="28" spans="1:70" x14ac:dyDescent="0.25">
      <c r="A28" s="415"/>
      <c r="B28" s="29" t="s">
        <v>71</v>
      </c>
      <c r="C28" s="66">
        <v>46</v>
      </c>
      <c r="D28" s="58">
        <v>38</v>
      </c>
      <c r="E28" s="58">
        <v>57</v>
      </c>
      <c r="F28" s="58">
        <v>81</v>
      </c>
      <c r="G28" s="58">
        <v>44</v>
      </c>
      <c r="H28" s="58">
        <v>115</v>
      </c>
      <c r="I28" s="58">
        <v>276</v>
      </c>
      <c r="J28" s="58">
        <v>502</v>
      </c>
      <c r="K28" s="58">
        <v>145</v>
      </c>
      <c r="L28" s="58">
        <v>318</v>
      </c>
      <c r="M28" s="58">
        <v>354</v>
      </c>
      <c r="N28" s="66">
        <v>3</v>
      </c>
      <c r="O28" s="58">
        <v>0</v>
      </c>
      <c r="P28" s="58">
        <v>2</v>
      </c>
      <c r="Q28" s="58">
        <v>5</v>
      </c>
      <c r="R28" s="58">
        <v>0</v>
      </c>
      <c r="S28" s="58">
        <v>2</v>
      </c>
      <c r="T28" s="58">
        <v>33</v>
      </c>
      <c r="U28" s="58">
        <v>16</v>
      </c>
      <c r="V28" s="58">
        <v>8</v>
      </c>
      <c r="W28" s="58">
        <v>19</v>
      </c>
      <c r="X28" s="58">
        <v>11</v>
      </c>
      <c r="Y28" s="136">
        <v>49</v>
      </c>
      <c r="Z28" s="58">
        <v>43</v>
      </c>
      <c r="AA28" s="58">
        <v>71</v>
      </c>
      <c r="AB28" s="58">
        <v>76</v>
      </c>
      <c r="AC28" s="58">
        <v>60</v>
      </c>
      <c r="AD28" s="58">
        <v>102</v>
      </c>
      <c r="AE28" s="58">
        <v>288</v>
      </c>
      <c r="AF28" s="58">
        <v>546</v>
      </c>
      <c r="AG28" s="58">
        <v>185</v>
      </c>
      <c r="AH28" s="58">
        <v>386</v>
      </c>
      <c r="AI28" s="58">
        <v>486</v>
      </c>
      <c r="AJ28" s="66">
        <v>2</v>
      </c>
      <c r="AK28" s="58">
        <v>2</v>
      </c>
      <c r="AL28" s="58">
        <v>3</v>
      </c>
      <c r="AM28" s="58">
        <v>0</v>
      </c>
      <c r="AN28" s="58">
        <v>1</v>
      </c>
      <c r="AO28" s="58">
        <v>2</v>
      </c>
      <c r="AP28" s="58">
        <v>50</v>
      </c>
      <c r="AQ28" s="58">
        <v>25</v>
      </c>
      <c r="AR28" s="58">
        <v>9</v>
      </c>
      <c r="AS28" s="58">
        <v>12</v>
      </c>
      <c r="AT28" s="58">
        <v>14</v>
      </c>
      <c r="AU28" s="136">
        <f t="shared" si="1"/>
        <v>95</v>
      </c>
      <c r="AV28" s="58">
        <f t="shared" si="2"/>
        <v>81</v>
      </c>
      <c r="AW28" s="58">
        <f t="shared" si="3"/>
        <v>128</v>
      </c>
      <c r="AX28" s="58">
        <f t="shared" si="4"/>
        <v>157</v>
      </c>
      <c r="AY28" s="58">
        <f t="shared" si="5"/>
        <v>104</v>
      </c>
      <c r="AZ28" s="58">
        <f t="shared" si="6"/>
        <v>217</v>
      </c>
      <c r="BA28" s="58">
        <f t="shared" si="7"/>
        <v>564</v>
      </c>
      <c r="BB28" s="58">
        <f t="shared" si="8"/>
        <v>1048</v>
      </c>
      <c r="BC28" s="58">
        <f t="shared" si="9"/>
        <v>330</v>
      </c>
      <c r="BD28" s="58">
        <f t="shared" si="10"/>
        <v>704</v>
      </c>
      <c r="BE28" s="58">
        <f t="shared" si="11"/>
        <v>840</v>
      </c>
      <c r="BF28" s="66">
        <f t="shared" si="12"/>
        <v>5</v>
      </c>
      <c r="BG28" s="58">
        <f t="shared" si="13"/>
        <v>2</v>
      </c>
      <c r="BH28" s="58">
        <f t="shared" si="14"/>
        <v>5</v>
      </c>
      <c r="BI28" s="58">
        <f t="shared" si="15"/>
        <v>5</v>
      </c>
      <c r="BJ28" s="58">
        <f t="shared" si="16"/>
        <v>1</v>
      </c>
      <c r="BK28" s="58">
        <f t="shared" si="17"/>
        <v>4</v>
      </c>
      <c r="BL28" s="58">
        <f t="shared" si="18"/>
        <v>83</v>
      </c>
      <c r="BM28" s="58">
        <f t="shared" si="19"/>
        <v>41</v>
      </c>
      <c r="BN28" s="58">
        <f t="shared" si="20"/>
        <v>17</v>
      </c>
      <c r="BO28" s="58">
        <f t="shared" si="21"/>
        <v>31</v>
      </c>
      <c r="BP28" s="58">
        <f t="shared" si="22"/>
        <v>25</v>
      </c>
      <c r="BQ28" s="205">
        <f t="shared" si="23"/>
        <v>4487</v>
      </c>
      <c r="BR28" s="203">
        <v>52.194227769110768</v>
      </c>
    </row>
    <row r="29" spans="1:70" x14ac:dyDescent="0.25">
      <c r="A29" s="415"/>
      <c r="B29" s="29" t="s">
        <v>72</v>
      </c>
      <c r="C29" s="66">
        <v>30</v>
      </c>
      <c r="D29" s="58">
        <v>24</v>
      </c>
      <c r="E29" s="58">
        <v>39</v>
      </c>
      <c r="F29" s="58">
        <v>51</v>
      </c>
      <c r="G29" s="58">
        <v>41</v>
      </c>
      <c r="H29" s="58">
        <v>60</v>
      </c>
      <c r="I29" s="58">
        <v>172</v>
      </c>
      <c r="J29" s="58">
        <v>261</v>
      </c>
      <c r="K29" s="58">
        <v>92</v>
      </c>
      <c r="L29" s="58">
        <v>135</v>
      </c>
      <c r="M29" s="58">
        <v>141</v>
      </c>
      <c r="N29" s="66">
        <v>2</v>
      </c>
      <c r="O29" s="58">
        <v>0</v>
      </c>
      <c r="P29" s="58">
        <v>0</v>
      </c>
      <c r="Q29" s="58">
        <v>0</v>
      </c>
      <c r="R29" s="58">
        <v>0</v>
      </c>
      <c r="S29" s="58">
        <v>2</v>
      </c>
      <c r="T29" s="58">
        <v>16</v>
      </c>
      <c r="U29" s="58">
        <v>7</v>
      </c>
      <c r="V29" s="58">
        <v>2</v>
      </c>
      <c r="W29" s="58">
        <v>4</v>
      </c>
      <c r="X29" s="58">
        <v>3</v>
      </c>
      <c r="Y29" s="136">
        <v>25</v>
      </c>
      <c r="Z29" s="58">
        <v>33</v>
      </c>
      <c r="AA29" s="58">
        <v>40</v>
      </c>
      <c r="AB29" s="58">
        <v>30</v>
      </c>
      <c r="AC29" s="58">
        <v>32</v>
      </c>
      <c r="AD29" s="58">
        <v>50</v>
      </c>
      <c r="AE29" s="58">
        <v>194</v>
      </c>
      <c r="AF29" s="58">
        <v>317</v>
      </c>
      <c r="AG29" s="58">
        <v>85</v>
      </c>
      <c r="AH29" s="58">
        <v>137</v>
      </c>
      <c r="AI29" s="58">
        <v>191</v>
      </c>
      <c r="AJ29" s="66">
        <v>0</v>
      </c>
      <c r="AK29" s="58">
        <v>0</v>
      </c>
      <c r="AL29" s="58">
        <v>0</v>
      </c>
      <c r="AM29" s="58">
        <v>0</v>
      </c>
      <c r="AN29" s="58">
        <v>1</v>
      </c>
      <c r="AO29" s="58">
        <v>3</v>
      </c>
      <c r="AP29" s="58">
        <v>11</v>
      </c>
      <c r="AQ29" s="58">
        <v>14</v>
      </c>
      <c r="AR29" s="58">
        <v>4</v>
      </c>
      <c r="AS29" s="58">
        <v>4</v>
      </c>
      <c r="AT29" s="58">
        <v>2</v>
      </c>
      <c r="AU29" s="136">
        <f t="shared" si="1"/>
        <v>55</v>
      </c>
      <c r="AV29" s="58">
        <f t="shared" si="2"/>
        <v>57</v>
      </c>
      <c r="AW29" s="58">
        <f t="shared" si="3"/>
        <v>79</v>
      </c>
      <c r="AX29" s="58">
        <f t="shared" si="4"/>
        <v>81</v>
      </c>
      <c r="AY29" s="58">
        <f t="shared" si="5"/>
        <v>73</v>
      </c>
      <c r="AZ29" s="58">
        <f t="shared" si="6"/>
        <v>110</v>
      </c>
      <c r="BA29" s="58">
        <f t="shared" si="7"/>
        <v>366</v>
      </c>
      <c r="BB29" s="58">
        <f t="shared" si="8"/>
        <v>578</v>
      </c>
      <c r="BC29" s="58">
        <f t="shared" si="9"/>
        <v>177</v>
      </c>
      <c r="BD29" s="58">
        <f t="shared" si="10"/>
        <v>272</v>
      </c>
      <c r="BE29" s="58">
        <f t="shared" si="11"/>
        <v>332</v>
      </c>
      <c r="BF29" s="66">
        <f t="shared" si="12"/>
        <v>2</v>
      </c>
      <c r="BG29" s="58">
        <f t="shared" si="13"/>
        <v>0</v>
      </c>
      <c r="BH29" s="58">
        <f t="shared" si="14"/>
        <v>0</v>
      </c>
      <c r="BI29" s="58">
        <f t="shared" si="15"/>
        <v>0</v>
      </c>
      <c r="BJ29" s="58">
        <f t="shared" si="16"/>
        <v>1</v>
      </c>
      <c r="BK29" s="58">
        <f t="shared" si="17"/>
        <v>5</v>
      </c>
      <c r="BL29" s="58">
        <f t="shared" si="18"/>
        <v>27</v>
      </c>
      <c r="BM29" s="58">
        <f t="shared" si="19"/>
        <v>21</v>
      </c>
      <c r="BN29" s="58">
        <f t="shared" si="20"/>
        <v>6</v>
      </c>
      <c r="BO29" s="58">
        <f t="shared" si="21"/>
        <v>8</v>
      </c>
      <c r="BP29" s="58">
        <f t="shared" si="22"/>
        <v>5</v>
      </c>
      <c r="BQ29" s="205">
        <f t="shared" si="23"/>
        <v>2255</v>
      </c>
      <c r="BR29" s="203">
        <v>48.636585365853655</v>
      </c>
    </row>
    <row r="30" spans="1:70" x14ac:dyDescent="0.25">
      <c r="A30" s="414" t="s">
        <v>128</v>
      </c>
      <c r="B30" s="29" t="s">
        <v>73</v>
      </c>
      <c r="C30" s="66">
        <v>132</v>
      </c>
      <c r="D30" s="58">
        <v>118</v>
      </c>
      <c r="E30" s="58">
        <v>154</v>
      </c>
      <c r="F30" s="58">
        <v>191</v>
      </c>
      <c r="G30" s="58">
        <v>126</v>
      </c>
      <c r="H30" s="58">
        <v>300</v>
      </c>
      <c r="I30" s="58">
        <v>956</v>
      </c>
      <c r="J30" s="58">
        <v>860</v>
      </c>
      <c r="K30" s="58">
        <v>221</v>
      </c>
      <c r="L30" s="58">
        <v>298</v>
      </c>
      <c r="M30" s="58">
        <v>349</v>
      </c>
      <c r="N30" s="66">
        <v>22</v>
      </c>
      <c r="O30" s="58">
        <v>13</v>
      </c>
      <c r="P30" s="58">
        <v>18</v>
      </c>
      <c r="Q30" s="58">
        <v>20</v>
      </c>
      <c r="R30" s="58">
        <v>26</v>
      </c>
      <c r="S30" s="58">
        <v>103</v>
      </c>
      <c r="T30" s="58">
        <v>349</v>
      </c>
      <c r="U30" s="58">
        <v>195</v>
      </c>
      <c r="V30" s="58">
        <v>14</v>
      </c>
      <c r="W30" s="58">
        <v>48</v>
      </c>
      <c r="X30" s="58">
        <v>23</v>
      </c>
      <c r="Y30" s="136">
        <v>121</v>
      </c>
      <c r="Z30" s="58">
        <v>109</v>
      </c>
      <c r="AA30" s="58">
        <v>133</v>
      </c>
      <c r="AB30" s="58">
        <v>197</v>
      </c>
      <c r="AC30" s="58">
        <v>113</v>
      </c>
      <c r="AD30" s="58">
        <v>296</v>
      </c>
      <c r="AE30" s="58">
        <v>894</v>
      </c>
      <c r="AF30" s="58">
        <v>894</v>
      </c>
      <c r="AG30" s="58">
        <v>251</v>
      </c>
      <c r="AH30" s="58">
        <v>380</v>
      </c>
      <c r="AI30" s="58">
        <v>581</v>
      </c>
      <c r="AJ30" s="66">
        <v>16</v>
      </c>
      <c r="AK30" s="58">
        <v>17</v>
      </c>
      <c r="AL30" s="58">
        <v>21</v>
      </c>
      <c r="AM30" s="58">
        <v>33</v>
      </c>
      <c r="AN30" s="58">
        <v>27</v>
      </c>
      <c r="AO30" s="58">
        <v>73</v>
      </c>
      <c r="AP30" s="58">
        <v>329</v>
      </c>
      <c r="AQ30" s="58">
        <v>153</v>
      </c>
      <c r="AR30" s="58">
        <v>31</v>
      </c>
      <c r="AS30" s="58">
        <v>52</v>
      </c>
      <c r="AT30" s="58">
        <v>23</v>
      </c>
      <c r="AU30" s="136">
        <f t="shared" si="1"/>
        <v>253</v>
      </c>
      <c r="AV30" s="58">
        <f t="shared" si="2"/>
        <v>227</v>
      </c>
      <c r="AW30" s="58">
        <f t="shared" si="3"/>
        <v>287</v>
      </c>
      <c r="AX30" s="58">
        <f t="shared" si="4"/>
        <v>388</v>
      </c>
      <c r="AY30" s="58">
        <f t="shared" si="5"/>
        <v>239</v>
      </c>
      <c r="AZ30" s="58">
        <f t="shared" si="6"/>
        <v>596</v>
      </c>
      <c r="BA30" s="58">
        <f t="shared" si="7"/>
        <v>1850</v>
      </c>
      <c r="BB30" s="58">
        <f t="shared" si="8"/>
        <v>1754</v>
      </c>
      <c r="BC30" s="58">
        <f t="shared" si="9"/>
        <v>472</v>
      </c>
      <c r="BD30" s="58">
        <f t="shared" si="10"/>
        <v>678</v>
      </c>
      <c r="BE30" s="58">
        <f t="shared" si="11"/>
        <v>930</v>
      </c>
      <c r="BF30" s="66">
        <f t="shared" si="12"/>
        <v>38</v>
      </c>
      <c r="BG30" s="58">
        <f t="shared" si="13"/>
        <v>30</v>
      </c>
      <c r="BH30" s="58">
        <f t="shared" si="14"/>
        <v>39</v>
      </c>
      <c r="BI30" s="58">
        <f t="shared" si="15"/>
        <v>53</v>
      </c>
      <c r="BJ30" s="58">
        <f t="shared" si="16"/>
        <v>53</v>
      </c>
      <c r="BK30" s="58">
        <f t="shared" si="17"/>
        <v>176</v>
      </c>
      <c r="BL30" s="58">
        <f t="shared" si="18"/>
        <v>678</v>
      </c>
      <c r="BM30" s="58">
        <f t="shared" si="19"/>
        <v>348</v>
      </c>
      <c r="BN30" s="58">
        <f t="shared" si="20"/>
        <v>45</v>
      </c>
      <c r="BO30" s="58">
        <f t="shared" si="21"/>
        <v>100</v>
      </c>
      <c r="BP30" s="58">
        <f t="shared" si="22"/>
        <v>46</v>
      </c>
      <c r="BQ30" s="205">
        <f t="shared" si="23"/>
        <v>9280</v>
      </c>
      <c r="BR30" s="203">
        <v>42.688577586206897</v>
      </c>
    </row>
    <row r="31" spans="1:70" x14ac:dyDescent="0.25">
      <c r="A31" s="414"/>
      <c r="B31" s="29" t="s">
        <v>74</v>
      </c>
      <c r="C31" s="66">
        <v>40</v>
      </c>
      <c r="D31" s="58">
        <v>56</v>
      </c>
      <c r="E31" s="58">
        <v>51</v>
      </c>
      <c r="F31" s="58">
        <v>98</v>
      </c>
      <c r="G31" s="58">
        <v>55</v>
      </c>
      <c r="H31" s="58">
        <v>134</v>
      </c>
      <c r="I31" s="58">
        <v>390</v>
      </c>
      <c r="J31" s="58">
        <v>361</v>
      </c>
      <c r="K31" s="58">
        <v>138</v>
      </c>
      <c r="L31" s="58">
        <v>190</v>
      </c>
      <c r="M31" s="58">
        <v>154</v>
      </c>
      <c r="N31" s="66">
        <v>8</v>
      </c>
      <c r="O31" s="58">
        <v>3</v>
      </c>
      <c r="P31" s="58">
        <v>4</v>
      </c>
      <c r="Q31" s="58">
        <v>4</v>
      </c>
      <c r="R31" s="58">
        <v>3</v>
      </c>
      <c r="S31" s="58">
        <v>20</v>
      </c>
      <c r="T31" s="58">
        <v>117</v>
      </c>
      <c r="U31" s="58">
        <v>63</v>
      </c>
      <c r="V31" s="58">
        <v>13</v>
      </c>
      <c r="W31" s="58">
        <v>16</v>
      </c>
      <c r="X31" s="58">
        <v>6</v>
      </c>
      <c r="Y31" s="136">
        <v>32</v>
      </c>
      <c r="Z31" s="58">
        <v>36</v>
      </c>
      <c r="AA31" s="58">
        <v>53</v>
      </c>
      <c r="AB31" s="58">
        <v>64</v>
      </c>
      <c r="AC31" s="58">
        <v>39</v>
      </c>
      <c r="AD31" s="58">
        <v>127</v>
      </c>
      <c r="AE31" s="58">
        <v>267</v>
      </c>
      <c r="AF31" s="58">
        <v>361</v>
      </c>
      <c r="AG31" s="58">
        <v>145</v>
      </c>
      <c r="AH31" s="58">
        <v>191</v>
      </c>
      <c r="AI31" s="58">
        <v>292</v>
      </c>
      <c r="AJ31" s="66">
        <v>3</v>
      </c>
      <c r="AK31" s="58">
        <v>2</v>
      </c>
      <c r="AL31" s="58">
        <v>9</v>
      </c>
      <c r="AM31" s="58">
        <v>6</v>
      </c>
      <c r="AN31" s="58">
        <v>2</v>
      </c>
      <c r="AO31" s="58">
        <v>18</v>
      </c>
      <c r="AP31" s="58">
        <v>98</v>
      </c>
      <c r="AQ31" s="58">
        <v>42</v>
      </c>
      <c r="AR31" s="58">
        <v>9</v>
      </c>
      <c r="AS31" s="58">
        <v>10</v>
      </c>
      <c r="AT31" s="58">
        <v>6</v>
      </c>
      <c r="AU31" s="136">
        <f t="shared" si="1"/>
        <v>72</v>
      </c>
      <c r="AV31" s="58">
        <f t="shared" si="2"/>
        <v>92</v>
      </c>
      <c r="AW31" s="58">
        <f t="shared" si="3"/>
        <v>104</v>
      </c>
      <c r="AX31" s="58">
        <f t="shared" si="4"/>
        <v>162</v>
      </c>
      <c r="AY31" s="58">
        <f t="shared" si="5"/>
        <v>94</v>
      </c>
      <c r="AZ31" s="58">
        <f t="shared" si="6"/>
        <v>261</v>
      </c>
      <c r="BA31" s="58">
        <f t="shared" si="7"/>
        <v>657</v>
      </c>
      <c r="BB31" s="58">
        <f t="shared" si="8"/>
        <v>722</v>
      </c>
      <c r="BC31" s="58">
        <f t="shared" si="9"/>
        <v>283</v>
      </c>
      <c r="BD31" s="58">
        <f t="shared" si="10"/>
        <v>381</v>
      </c>
      <c r="BE31" s="58">
        <f t="shared" si="11"/>
        <v>446</v>
      </c>
      <c r="BF31" s="66">
        <f t="shared" si="12"/>
        <v>11</v>
      </c>
      <c r="BG31" s="58">
        <f t="shared" si="13"/>
        <v>5</v>
      </c>
      <c r="BH31" s="58">
        <f t="shared" si="14"/>
        <v>13</v>
      </c>
      <c r="BI31" s="58">
        <f t="shared" si="15"/>
        <v>10</v>
      </c>
      <c r="BJ31" s="58">
        <f t="shared" si="16"/>
        <v>5</v>
      </c>
      <c r="BK31" s="58">
        <f t="shared" si="17"/>
        <v>38</v>
      </c>
      <c r="BL31" s="58">
        <f t="shared" si="18"/>
        <v>215</v>
      </c>
      <c r="BM31" s="58">
        <f t="shared" si="19"/>
        <v>105</v>
      </c>
      <c r="BN31" s="58">
        <f t="shared" si="20"/>
        <v>22</v>
      </c>
      <c r="BO31" s="58">
        <f t="shared" si="21"/>
        <v>26</v>
      </c>
      <c r="BP31" s="58">
        <f t="shared" si="22"/>
        <v>12</v>
      </c>
      <c r="BQ31" s="205">
        <f t="shared" si="23"/>
        <v>3736</v>
      </c>
      <c r="BR31" s="203">
        <v>45.857601713062095</v>
      </c>
    </row>
    <row r="32" spans="1:70" x14ac:dyDescent="0.25">
      <c r="A32" s="414"/>
      <c r="B32" s="29" t="s">
        <v>75</v>
      </c>
      <c r="C32" s="66">
        <v>64</v>
      </c>
      <c r="D32" s="58">
        <v>50</v>
      </c>
      <c r="E32" s="58">
        <v>58</v>
      </c>
      <c r="F32" s="58">
        <v>85</v>
      </c>
      <c r="G32" s="58">
        <v>50</v>
      </c>
      <c r="H32" s="58">
        <v>138</v>
      </c>
      <c r="I32" s="58">
        <v>360</v>
      </c>
      <c r="J32" s="58">
        <v>384</v>
      </c>
      <c r="K32" s="58">
        <v>108</v>
      </c>
      <c r="L32" s="58">
        <v>149</v>
      </c>
      <c r="M32" s="58">
        <v>157</v>
      </c>
      <c r="N32" s="66">
        <v>8</v>
      </c>
      <c r="O32" s="58">
        <v>14</v>
      </c>
      <c r="P32" s="58">
        <v>12</v>
      </c>
      <c r="Q32" s="58">
        <v>17</v>
      </c>
      <c r="R32" s="58">
        <v>10</v>
      </c>
      <c r="S32" s="58">
        <v>21</v>
      </c>
      <c r="T32" s="58">
        <v>155</v>
      </c>
      <c r="U32" s="58">
        <v>79</v>
      </c>
      <c r="V32" s="58">
        <v>8</v>
      </c>
      <c r="W32" s="58">
        <v>21</v>
      </c>
      <c r="X32" s="58">
        <v>11</v>
      </c>
      <c r="Y32" s="136">
        <v>54</v>
      </c>
      <c r="Z32" s="58">
        <v>49</v>
      </c>
      <c r="AA32" s="58">
        <v>59</v>
      </c>
      <c r="AB32" s="58">
        <v>84</v>
      </c>
      <c r="AC32" s="58">
        <v>55</v>
      </c>
      <c r="AD32" s="58">
        <v>135</v>
      </c>
      <c r="AE32" s="58">
        <v>368</v>
      </c>
      <c r="AF32" s="58">
        <v>364</v>
      </c>
      <c r="AG32" s="58">
        <v>129</v>
      </c>
      <c r="AH32" s="58">
        <v>192</v>
      </c>
      <c r="AI32" s="58">
        <v>245</v>
      </c>
      <c r="AJ32" s="66">
        <v>9</v>
      </c>
      <c r="AK32" s="58">
        <v>6</v>
      </c>
      <c r="AL32" s="58">
        <v>11</v>
      </c>
      <c r="AM32" s="58">
        <v>7</v>
      </c>
      <c r="AN32" s="58">
        <v>6</v>
      </c>
      <c r="AO32" s="58">
        <v>27</v>
      </c>
      <c r="AP32" s="58">
        <v>144</v>
      </c>
      <c r="AQ32" s="58">
        <v>66</v>
      </c>
      <c r="AR32" s="58">
        <v>15</v>
      </c>
      <c r="AS32" s="58">
        <v>26</v>
      </c>
      <c r="AT32" s="58">
        <v>9</v>
      </c>
      <c r="AU32" s="136">
        <f t="shared" si="1"/>
        <v>118</v>
      </c>
      <c r="AV32" s="58">
        <f t="shared" si="2"/>
        <v>99</v>
      </c>
      <c r="AW32" s="58">
        <f t="shared" si="3"/>
        <v>117</v>
      </c>
      <c r="AX32" s="58">
        <f t="shared" si="4"/>
        <v>169</v>
      </c>
      <c r="AY32" s="58">
        <f t="shared" si="5"/>
        <v>105</v>
      </c>
      <c r="AZ32" s="58">
        <f t="shared" si="6"/>
        <v>273</v>
      </c>
      <c r="BA32" s="58">
        <f t="shared" si="7"/>
        <v>728</v>
      </c>
      <c r="BB32" s="58">
        <f t="shared" si="8"/>
        <v>748</v>
      </c>
      <c r="BC32" s="58">
        <f t="shared" si="9"/>
        <v>237</v>
      </c>
      <c r="BD32" s="58">
        <f t="shared" si="10"/>
        <v>341</v>
      </c>
      <c r="BE32" s="58">
        <f t="shared" si="11"/>
        <v>402</v>
      </c>
      <c r="BF32" s="66">
        <f t="shared" si="12"/>
        <v>17</v>
      </c>
      <c r="BG32" s="58">
        <f t="shared" si="13"/>
        <v>20</v>
      </c>
      <c r="BH32" s="58">
        <f t="shared" si="14"/>
        <v>23</v>
      </c>
      <c r="BI32" s="58">
        <f t="shared" si="15"/>
        <v>24</v>
      </c>
      <c r="BJ32" s="58">
        <f t="shared" si="16"/>
        <v>16</v>
      </c>
      <c r="BK32" s="58">
        <f t="shared" si="17"/>
        <v>48</v>
      </c>
      <c r="BL32" s="58">
        <f t="shared" si="18"/>
        <v>299</v>
      </c>
      <c r="BM32" s="58">
        <f t="shared" si="19"/>
        <v>145</v>
      </c>
      <c r="BN32" s="58">
        <f t="shared" si="20"/>
        <v>23</v>
      </c>
      <c r="BO32" s="58">
        <f t="shared" si="21"/>
        <v>47</v>
      </c>
      <c r="BP32" s="58">
        <f t="shared" si="22"/>
        <v>20</v>
      </c>
      <c r="BQ32" s="205">
        <f t="shared" si="23"/>
        <v>4019</v>
      </c>
      <c r="BR32" s="203">
        <v>43.128763373973626</v>
      </c>
    </row>
    <row r="33" spans="1:70" x14ac:dyDescent="0.25">
      <c r="A33" s="414"/>
      <c r="B33" s="29" t="s">
        <v>76</v>
      </c>
      <c r="C33" s="66">
        <v>31</v>
      </c>
      <c r="D33" s="58">
        <v>39</v>
      </c>
      <c r="E33" s="58">
        <v>44</v>
      </c>
      <c r="F33" s="58">
        <v>78</v>
      </c>
      <c r="G33" s="58">
        <v>42</v>
      </c>
      <c r="H33" s="58">
        <v>93</v>
      </c>
      <c r="I33" s="58">
        <v>283</v>
      </c>
      <c r="J33" s="58">
        <v>381</v>
      </c>
      <c r="K33" s="58">
        <v>120</v>
      </c>
      <c r="L33" s="58">
        <v>151</v>
      </c>
      <c r="M33" s="58">
        <v>140</v>
      </c>
      <c r="N33" s="66">
        <v>0</v>
      </c>
      <c r="O33" s="58">
        <v>0</v>
      </c>
      <c r="P33" s="58">
        <v>4</v>
      </c>
      <c r="Q33" s="58">
        <v>2</v>
      </c>
      <c r="R33" s="58">
        <v>3</v>
      </c>
      <c r="S33" s="58">
        <v>4</v>
      </c>
      <c r="T33" s="58">
        <v>18</v>
      </c>
      <c r="U33" s="58">
        <v>16</v>
      </c>
      <c r="V33" s="58">
        <v>2</v>
      </c>
      <c r="W33" s="58">
        <v>8</v>
      </c>
      <c r="X33" s="58">
        <v>5</v>
      </c>
      <c r="Y33" s="136">
        <v>25</v>
      </c>
      <c r="Z33" s="58">
        <v>35</v>
      </c>
      <c r="AA33" s="58">
        <v>50</v>
      </c>
      <c r="AB33" s="58">
        <v>61</v>
      </c>
      <c r="AC33" s="58">
        <v>35</v>
      </c>
      <c r="AD33" s="58">
        <v>115</v>
      </c>
      <c r="AE33" s="58">
        <v>270</v>
      </c>
      <c r="AF33" s="58">
        <v>394</v>
      </c>
      <c r="AG33" s="58">
        <v>110</v>
      </c>
      <c r="AH33" s="58">
        <v>131</v>
      </c>
      <c r="AI33" s="58">
        <v>162</v>
      </c>
      <c r="AJ33" s="66">
        <v>1</v>
      </c>
      <c r="AK33" s="58">
        <v>3</v>
      </c>
      <c r="AL33" s="58">
        <v>1</v>
      </c>
      <c r="AM33" s="58">
        <v>2</v>
      </c>
      <c r="AN33" s="58">
        <v>0</v>
      </c>
      <c r="AO33" s="58">
        <v>1</v>
      </c>
      <c r="AP33" s="58">
        <v>26</v>
      </c>
      <c r="AQ33" s="58">
        <v>16</v>
      </c>
      <c r="AR33" s="58">
        <v>6</v>
      </c>
      <c r="AS33" s="58">
        <v>5</v>
      </c>
      <c r="AT33" s="58">
        <v>2</v>
      </c>
      <c r="AU33" s="136">
        <f t="shared" si="1"/>
        <v>56</v>
      </c>
      <c r="AV33" s="58">
        <f t="shared" si="2"/>
        <v>74</v>
      </c>
      <c r="AW33" s="58">
        <f t="shared" si="3"/>
        <v>94</v>
      </c>
      <c r="AX33" s="58">
        <f t="shared" si="4"/>
        <v>139</v>
      </c>
      <c r="AY33" s="58">
        <f t="shared" si="5"/>
        <v>77</v>
      </c>
      <c r="AZ33" s="58">
        <f t="shared" si="6"/>
        <v>208</v>
      </c>
      <c r="BA33" s="58">
        <f t="shared" si="7"/>
        <v>553</v>
      </c>
      <c r="BB33" s="58">
        <f t="shared" si="8"/>
        <v>775</v>
      </c>
      <c r="BC33" s="58">
        <f t="shared" si="9"/>
        <v>230</v>
      </c>
      <c r="BD33" s="58">
        <f t="shared" si="10"/>
        <v>282</v>
      </c>
      <c r="BE33" s="58">
        <f t="shared" si="11"/>
        <v>302</v>
      </c>
      <c r="BF33" s="66">
        <f t="shared" si="12"/>
        <v>1</v>
      </c>
      <c r="BG33" s="58">
        <f t="shared" si="13"/>
        <v>3</v>
      </c>
      <c r="BH33" s="58">
        <f t="shared" si="14"/>
        <v>5</v>
      </c>
      <c r="BI33" s="58">
        <f t="shared" si="15"/>
        <v>4</v>
      </c>
      <c r="BJ33" s="58">
        <f t="shared" si="16"/>
        <v>3</v>
      </c>
      <c r="BK33" s="58">
        <f t="shared" si="17"/>
        <v>5</v>
      </c>
      <c r="BL33" s="58">
        <f t="shared" si="18"/>
        <v>44</v>
      </c>
      <c r="BM33" s="58">
        <f t="shared" si="19"/>
        <v>32</v>
      </c>
      <c r="BN33" s="58">
        <f t="shared" si="20"/>
        <v>8</v>
      </c>
      <c r="BO33" s="58">
        <f t="shared" si="21"/>
        <v>13</v>
      </c>
      <c r="BP33" s="58">
        <f t="shared" si="22"/>
        <v>7</v>
      </c>
      <c r="BQ33" s="205">
        <f t="shared" si="23"/>
        <v>2915</v>
      </c>
      <c r="BR33" s="203">
        <v>45.71783876500858</v>
      </c>
    </row>
    <row r="34" spans="1:70" x14ac:dyDescent="0.25">
      <c r="A34" s="414"/>
      <c r="B34" s="29" t="s">
        <v>77</v>
      </c>
      <c r="C34" s="66">
        <v>13</v>
      </c>
      <c r="D34" s="58">
        <v>14</v>
      </c>
      <c r="E34" s="58">
        <v>10</v>
      </c>
      <c r="F34" s="58">
        <v>18</v>
      </c>
      <c r="G34" s="58">
        <v>20</v>
      </c>
      <c r="H34" s="58">
        <v>34</v>
      </c>
      <c r="I34" s="58">
        <v>91</v>
      </c>
      <c r="J34" s="58">
        <v>146</v>
      </c>
      <c r="K34" s="58">
        <v>38</v>
      </c>
      <c r="L34" s="58">
        <v>51</v>
      </c>
      <c r="M34" s="58">
        <v>61</v>
      </c>
      <c r="N34" s="66">
        <v>0</v>
      </c>
      <c r="O34" s="58">
        <v>0</v>
      </c>
      <c r="P34" s="58">
        <v>0</v>
      </c>
      <c r="Q34" s="58">
        <v>0</v>
      </c>
      <c r="R34" s="58">
        <v>1</v>
      </c>
      <c r="S34" s="58">
        <v>1</v>
      </c>
      <c r="T34" s="58">
        <v>6</v>
      </c>
      <c r="U34" s="58">
        <v>7</v>
      </c>
      <c r="V34" s="58">
        <v>2</v>
      </c>
      <c r="W34" s="58">
        <v>2</v>
      </c>
      <c r="X34" s="58">
        <v>3</v>
      </c>
      <c r="Y34" s="136">
        <v>13</v>
      </c>
      <c r="Z34" s="58">
        <v>7</v>
      </c>
      <c r="AA34" s="58">
        <v>12</v>
      </c>
      <c r="AB34" s="58">
        <v>15</v>
      </c>
      <c r="AC34" s="58">
        <v>15</v>
      </c>
      <c r="AD34" s="58">
        <v>24</v>
      </c>
      <c r="AE34" s="58">
        <v>97</v>
      </c>
      <c r="AF34" s="58">
        <v>145</v>
      </c>
      <c r="AG34" s="58">
        <v>22</v>
      </c>
      <c r="AH34" s="58">
        <v>64</v>
      </c>
      <c r="AI34" s="58">
        <v>84</v>
      </c>
      <c r="AJ34" s="66">
        <v>0</v>
      </c>
      <c r="AK34" s="58">
        <v>0</v>
      </c>
      <c r="AL34" s="58">
        <v>0</v>
      </c>
      <c r="AM34" s="58">
        <v>0</v>
      </c>
      <c r="AN34" s="58">
        <v>0</v>
      </c>
      <c r="AO34" s="58">
        <v>2</v>
      </c>
      <c r="AP34" s="58">
        <v>6</v>
      </c>
      <c r="AQ34" s="58">
        <v>7</v>
      </c>
      <c r="AR34" s="58">
        <v>2</v>
      </c>
      <c r="AS34" s="58">
        <v>2</v>
      </c>
      <c r="AT34" s="58">
        <v>1</v>
      </c>
      <c r="AU34" s="136">
        <f t="shared" si="1"/>
        <v>26</v>
      </c>
      <c r="AV34" s="58">
        <f t="shared" si="2"/>
        <v>21</v>
      </c>
      <c r="AW34" s="58">
        <f t="shared" si="3"/>
        <v>22</v>
      </c>
      <c r="AX34" s="58">
        <f t="shared" si="4"/>
        <v>33</v>
      </c>
      <c r="AY34" s="58">
        <f t="shared" si="5"/>
        <v>35</v>
      </c>
      <c r="AZ34" s="58">
        <f t="shared" si="6"/>
        <v>58</v>
      </c>
      <c r="BA34" s="58">
        <f t="shared" si="7"/>
        <v>188</v>
      </c>
      <c r="BB34" s="58">
        <f t="shared" si="8"/>
        <v>291</v>
      </c>
      <c r="BC34" s="58">
        <f t="shared" si="9"/>
        <v>60</v>
      </c>
      <c r="BD34" s="58">
        <f t="shared" si="10"/>
        <v>115</v>
      </c>
      <c r="BE34" s="58">
        <f t="shared" si="11"/>
        <v>145</v>
      </c>
      <c r="BF34" s="66">
        <f t="shared" si="12"/>
        <v>0</v>
      </c>
      <c r="BG34" s="58">
        <f t="shared" si="13"/>
        <v>0</v>
      </c>
      <c r="BH34" s="58">
        <f t="shared" si="14"/>
        <v>0</v>
      </c>
      <c r="BI34" s="58">
        <f t="shared" si="15"/>
        <v>0</v>
      </c>
      <c r="BJ34" s="58">
        <f t="shared" si="16"/>
        <v>1</v>
      </c>
      <c r="BK34" s="58">
        <f t="shared" si="17"/>
        <v>3</v>
      </c>
      <c r="BL34" s="58">
        <f t="shared" si="18"/>
        <v>12</v>
      </c>
      <c r="BM34" s="58">
        <f t="shared" si="19"/>
        <v>14</v>
      </c>
      <c r="BN34" s="58">
        <f t="shared" si="20"/>
        <v>4</v>
      </c>
      <c r="BO34" s="58">
        <f t="shared" si="21"/>
        <v>4</v>
      </c>
      <c r="BP34" s="58">
        <f t="shared" si="22"/>
        <v>4</v>
      </c>
      <c r="BQ34" s="205">
        <f t="shared" si="23"/>
        <v>1036</v>
      </c>
      <c r="BR34" s="203">
        <v>48.68629343629344</v>
      </c>
    </row>
    <row r="35" spans="1:70" x14ac:dyDescent="0.25">
      <c r="A35" s="414"/>
      <c r="B35" s="29" t="s">
        <v>78</v>
      </c>
      <c r="C35" s="66">
        <v>1</v>
      </c>
      <c r="D35" s="58">
        <v>2</v>
      </c>
      <c r="E35" s="58">
        <v>2</v>
      </c>
      <c r="F35" s="58">
        <v>3</v>
      </c>
      <c r="G35" s="58">
        <v>0</v>
      </c>
      <c r="H35" s="58">
        <v>4</v>
      </c>
      <c r="I35" s="58">
        <v>11</v>
      </c>
      <c r="J35" s="58">
        <v>27</v>
      </c>
      <c r="K35" s="58">
        <v>5</v>
      </c>
      <c r="L35" s="58">
        <v>11</v>
      </c>
      <c r="M35" s="58">
        <v>7</v>
      </c>
      <c r="N35" s="66">
        <v>0</v>
      </c>
      <c r="O35" s="58">
        <v>0</v>
      </c>
      <c r="P35" s="58">
        <v>0</v>
      </c>
      <c r="Q35" s="58">
        <v>0</v>
      </c>
      <c r="R35" s="58">
        <v>0</v>
      </c>
      <c r="S35" s="58">
        <v>6</v>
      </c>
      <c r="T35" s="58">
        <v>17</v>
      </c>
      <c r="U35" s="58">
        <v>6</v>
      </c>
      <c r="V35" s="58">
        <v>1</v>
      </c>
      <c r="W35" s="58">
        <v>0</v>
      </c>
      <c r="X35" s="58">
        <v>4</v>
      </c>
      <c r="Y35" s="136">
        <v>0</v>
      </c>
      <c r="Z35" s="58">
        <v>0</v>
      </c>
      <c r="AA35" s="58">
        <v>3</v>
      </c>
      <c r="AB35" s="58">
        <v>4</v>
      </c>
      <c r="AC35" s="58">
        <v>1</v>
      </c>
      <c r="AD35" s="58">
        <v>6</v>
      </c>
      <c r="AE35" s="58">
        <v>20</v>
      </c>
      <c r="AF35" s="58">
        <v>20</v>
      </c>
      <c r="AG35" s="58">
        <v>11</v>
      </c>
      <c r="AH35" s="58">
        <v>9</v>
      </c>
      <c r="AI35" s="58">
        <v>10</v>
      </c>
      <c r="AJ35" s="66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v>1</v>
      </c>
      <c r="AQ35" s="58">
        <v>3</v>
      </c>
      <c r="AR35" s="58">
        <v>1</v>
      </c>
      <c r="AS35" s="58">
        <v>1</v>
      </c>
      <c r="AT35" s="58">
        <v>1</v>
      </c>
      <c r="AU35" s="136">
        <f t="shared" si="1"/>
        <v>1</v>
      </c>
      <c r="AV35" s="58">
        <f t="shared" si="2"/>
        <v>2</v>
      </c>
      <c r="AW35" s="58">
        <f t="shared" si="3"/>
        <v>5</v>
      </c>
      <c r="AX35" s="58">
        <f t="shared" si="4"/>
        <v>7</v>
      </c>
      <c r="AY35" s="58">
        <f t="shared" si="5"/>
        <v>1</v>
      </c>
      <c r="AZ35" s="58">
        <f t="shared" si="6"/>
        <v>10</v>
      </c>
      <c r="BA35" s="58">
        <f t="shared" si="7"/>
        <v>31</v>
      </c>
      <c r="BB35" s="58">
        <f t="shared" si="8"/>
        <v>47</v>
      </c>
      <c r="BC35" s="58">
        <f t="shared" si="9"/>
        <v>16</v>
      </c>
      <c r="BD35" s="58">
        <f t="shared" si="10"/>
        <v>20</v>
      </c>
      <c r="BE35" s="58">
        <f t="shared" si="11"/>
        <v>17</v>
      </c>
      <c r="BF35" s="66">
        <f t="shared" si="12"/>
        <v>0</v>
      </c>
      <c r="BG35" s="58">
        <f t="shared" si="13"/>
        <v>0</v>
      </c>
      <c r="BH35" s="58">
        <f t="shared" si="14"/>
        <v>0</v>
      </c>
      <c r="BI35" s="58">
        <f t="shared" si="15"/>
        <v>0</v>
      </c>
      <c r="BJ35" s="58">
        <f t="shared" si="16"/>
        <v>0</v>
      </c>
      <c r="BK35" s="58">
        <f t="shared" si="17"/>
        <v>6</v>
      </c>
      <c r="BL35" s="58">
        <f t="shared" si="18"/>
        <v>18</v>
      </c>
      <c r="BM35" s="58">
        <f t="shared" si="19"/>
        <v>9</v>
      </c>
      <c r="BN35" s="58">
        <f t="shared" si="20"/>
        <v>2</v>
      </c>
      <c r="BO35" s="58">
        <f t="shared" si="21"/>
        <v>1</v>
      </c>
      <c r="BP35" s="58">
        <f t="shared" si="22"/>
        <v>5</v>
      </c>
      <c r="BQ35" s="205">
        <f t="shared" si="23"/>
        <v>198</v>
      </c>
      <c r="BR35" s="203">
        <v>48.343434343434346</v>
      </c>
    </row>
    <row r="36" spans="1:70" x14ac:dyDescent="0.25">
      <c r="A36" s="414"/>
      <c r="B36" s="29" t="s">
        <v>79</v>
      </c>
      <c r="C36" s="66">
        <v>47</v>
      </c>
      <c r="D36" s="58">
        <v>62</v>
      </c>
      <c r="E36" s="58">
        <v>71</v>
      </c>
      <c r="F36" s="58">
        <v>88</v>
      </c>
      <c r="G36" s="58">
        <v>61</v>
      </c>
      <c r="H36" s="58">
        <v>115</v>
      </c>
      <c r="I36" s="58">
        <v>360</v>
      </c>
      <c r="J36" s="58">
        <v>415</v>
      </c>
      <c r="K36" s="58">
        <v>93</v>
      </c>
      <c r="L36" s="58">
        <v>205</v>
      </c>
      <c r="M36" s="58">
        <v>209</v>
      </c>
      <c r="N36" s="66">
        <v>7</v>
      </c>
      <c r="O36" s="58">
        <v>6</v>
      </c>
      <c r="P36" s="58">
        <v>16</v>
      </c>
      <c r="Q36" s="58">
        <v>10</v>
      </c>
      <c r="R36" s="58">
        <v>11</v>
      </c>
      <c r="S36" s="58">
        <v>27</v>
      </c>
      <c r="T36" s="58">
        <v>75</v>
      </c>
      <c r="U36" s="58">
        <v>51</v>
      </c>
      <c r="V36" s="58">
        <v>6</v>
      </c>
      <c r="W36" s="58">
        <v>12</v>
      </c>
      <c r="X36" s="58">
        <v>4</v>
      </c>
      <c r="Y36" s="136">
        <v>50</v>
      </c>
      <c r="Z36" s="58">
        <v>56</v>
      </c>
      <c r="AA36" s="58">
        <v>61</v>
      </c>
      <c r="AB36" s="58">
        <v>91</v>
      </c>
      <c r="AC36" s="58">
        <v>45</v>
      </c>
      <c r="AD36" s="58">
        <v>116</v>
      </c>
      <c r="AE36" s="58">
        <v>362</v>
      </c>
      <c r="AF36" s="58">
        <v>424</v>
      </c>
      <c r="AG36" s="58">
        <v>120</v>
      </c>
      <c r="AH36" s="58">
        <v>211</v>
      </c>
      <c r="AI36" s="58">
        <v>301</v>
      </c>
      <c r="AJ36" s="66">
        <v>6</v>
      </c>
      <c r="AK36" s="58">
        <v>7</v>
      </c>
      <c r="AL36" s="58">
        <v>3</v>
      </c>
      <c r="AM36" s="58">
        <v>9</v>
      </c>
      <c r="AN36" s="58">
        <v>5</v>
      </c>
      <c r="AO36" s="58">
        <v>17</v>
      </c>
      <c r="AP36" s="58">
        <v>72</v>
      </c>
      <c r="AQ36" s="58">
        <v>39</v>
      </c>
      <c r="AR36" s="58">
        <v>10</v>
      </c>
      <c r="AS36" s="58">
        <v>12</v>
      </c>
      <c r="AT36" s="58">
        <v>11</v>
      </c>
      <c r="AU36" s="136">
        <f t="shared" si="1"/>
        <v>97</v>
      </c>
      <c r="AV36" s="58">
        <f t="shared" si="2"/>
        <v>118</v>
      </c>
      <c r="AW36" s="58">
        <f t="shared" si="3"/>
        <v>132</v>
      </c>
      <c r="AX36" s="58">
        <f t="shared" si="4"/>
        <v>179</v>
      </c>
      <c r="AY36" s="58">
        <f t="shared" si="5"/>
        <v>106</v>
      </c>
      <c r="AZ36" s="58">
        <f t="shared" si="6"/>
        <v>231</v>
      </c>
      <c r="BA36" s="58">
        <f t="shared" si="7"/>
        <v>722</v>
      </c>
      <c r="BB36" s="58">
        <f t="shared" si="8"/>
        <v>839</v>
      </c>
      <c r="BC36" s="58">
        <f t="shared" si="9"/>
        <v>213</v>
      </c>
      <c r="BD36" s="58">
        <f t="shared" si="10"/>
        <v>416</v>
      </c>
      <c r="BE36" s="58">
        <f t="shared" si="11"/>
        <v>510</v>
      </c>
      <c r="BF36" s="66">
        <f t="shared" si="12"/>
        <v>13</v>
      </c>
      <c r="BG36" s="58">
        <f t="shared" si="13"/>
        <v>13</v>
      </c>
      <c r="BH36" s="58">
        <f t="shared" si="14"/>
        <v>19</v>
      </c>
      <c r="BI36" s="58">
        <f t="shared" si="15"/>
        <v>19</v>
      </c>
      <c r="BJ36" s="58">
        <f t="shared" si="16"/>
        <v>16</v>
      </c>
      <c r="BK36" s="58">
        <f t="shared" si="17"/>
        <v>44</v>
      </c>
      <c r="BL36" s="58">
        <f t="shared" si="18"/>
        <v>147</v>
      </c>
      <c r="BM36" s="58">
        <f t="shared" si="19"/>
        <v>90</v>
      </c>
      <c r="BN36" s="58">
        <f t="shared" si="20"/>
        <v>16</v>
      </c>
      <c r="BO36" s="58">
        <f t="shared" si="21"/>
        <v>24</v>
      </c>
      <c r="BP36" s="58">
        <f t="shared" si="22"/>
        <v>15</v>
      </c>
      <c r="BQ36" s="205">
        <f t="shared" si="23"/>
        <v>3979</v>
      </c>
      <c r="BR36" s="203">
        <v>45.037320934908266</v>
      </c>
    </row>
    <row r="37" spans="1:70" x14ac:dyDescent="0.25">
      <c r="A37" s="414"/>
      <c r="B37" s="29" t="s">
        <v>80</v>
      </c>
      <c r="C37" s="66">
        <v>93</v>
      </c>
      <c r="D37" s="58">
        <v>93</v>
      </c>
      <c r="E37" s="58">
        <v>102</v>
      </c>
      <c r="F37" s="58">
        <v>135</v>
      </c>
      <c r="G37" s="58">
        <v>81</v>
      </c>
      <c r="H37" s="58">
        <v>151</v>
      </c>
      <c r="I37" s="58">
        <v>435</v>
      </c>
      <c r="J37" s="58">
        <v>418</v>
      </c>
      <c r="K37" s="58">
        <v>113</v>
      </c>
      <c r="L37" s="58">
        <v>193</v>
      </c>
      <c r="M37" s="58">
        <v>192</v>
      </c>
      <c r="N37" s="66">
        <v>8</v>
      </c>
      <c r="O37" s="58">
        <v>33</v>
      </c>
      <c r="P37" s="58">
        <v>34</v>
      </c>
      <c r="Q37" s="58">
        <v>27</v>
      </c>
      <c r="R37" s="58">
        <v>26</v>
      </c>
      <c r="S37" s="58">
        <v>40</v>
      </c>
      <c r="T37" s="58">
        <v>222</v>
      </c>
      <c r="U37" s="58">
        <v>128</v>
      </c>
      <c r="V37" s="58">
        <v>29</v>
      </c>
      <c r="W37" s="58">
        <v>21</v>
      </c>
      <c r="X37" s="58">
        <v>15</v>
      </c>
      <c r="Y37" s="136">
        <v>97</v>
      </c>
      <c r="Z37" s="58">
        <v>85</v>
      </c>
      <c r="AA37" s="58">
        <v>109</v>
      </c>
      <c r="AB37" s="58">
        <v>132</v>
      </c>
      <c r="AC37" s="58">
        <v>83</v>
      </c>
      <c r="AD37" s="58">
        <v>173</v>
      </c>
      <c r="AE37" s="58">
        <v>476</v>
      </c>
      <c r="AF37" s="58">
        <v>391</v>
      </c>
      <c r="AG37" s="58">
        <v>140</v>
      </c>
      <c r="AH37" s="58">
        <v>234</v>
      </c>
      <c r="AI37" s="58">
        <v>285</v>
      </c>
      <c r="AJ37" s="66">
        <v>24</v>
      </c>
      <c r="AK37" s="58">
        <v>18</v>
      </c>
      <c r="AL37" s="58">
        <v>31</v>
      </c>
      <c r="AM37" s="58">
        <v>39</v>
      </c>
      <c r="AN37" s="58">
        <v>20</v>
      </c>
      <c r="AO37" s="58">
        <v>62</v>
      </c>
      <c r="AP37" s="58">
        <v>239</v>
      </c>
      <c r="AQ37" s="58">
        <v>130</v>
      </c>
      <c r="AR37" s="58">
        <v>23</v>
      </c>
      <c r="AS37" s="58">
        <v>25</v>
      </c>
      <c r="AT37" s="58">
        <v>13</v>
      </c>
      <c r="AU37" s="136">
        <f t="shared" si="1"/>
        <v>190</v>
      </c>
      <c r="AV37" s="58">
        <f t="shared" si="2"/>
        <v>178</v>
      </c>
      <c r="AW37" s="58">
        <f t="shared" si="3"/>
        <v>211</v>
      </c>
      <c r="AX37" s="58">
        <f t="shared" si="4"/>
        <v>267</v>
      </c>
      <c r="AY37" s="58">
        <f t="shared" si="5"/>
        <v>164</v>
      </c>
      <c r="AZ37" s="58">
        <f t="shared" si="6"/>
        <v>324</v>
      </c>
      <c r="BA37" s="58">
        <f t="shared" si="7"/>
        <v>911</v>
      </c>
      <c r="BB37" s="58">
        <f t="shared" si="8"/>
        <v>809</v>
      </c>
      <c r="BC37" s="58">
        <f t="shared" si="9"/>
        <v>253</v>
      </c>
      <c r="BD37" s="58">
        <f t="shared" si="10"/>
        <v>427</v>
      </c>
      <c r="BE37" s="58">
        <f t="shared" si="11"/>
        <v>477</v>
      </c>
      <c r="BF37" s="66">
        <f t="shared" si="12"/>
        <v>32</v>
      </c>
      <c r="BG37" s="58">
        <f t="shared" si="13"/>
        <v>51</v>
      </c>
      <c r="BH37" s="58">
        <f t="shared" si="14"/>
        <v>65</v>
      </c>
      <c r="BI37" s="58">
        <f t="shared" si="15"/>
        <v>66</v>
      </c>
      <c r="BJ37" s="58">
        <f t="shared" si="16"/>
        <v>46</v>
      </c>
      <c r="BK37" s="58">
        <f t="shared" si="17"/>
        <v>102</v>
      </c>
      <c r="BL37" s="58">
        <f t="shared" si="18"/>
        <v>461</v>
      </c>
      <c r="BM37" s="58">
        <f t="shared" si="19"/>
        <v>258</v>
      </c>
      <c r="BN37" s="58">
        <f t="shared" si="20"/>
        <v>52</v>
      </c>
      <c r="BO37" s="58">
        <f t="shared" si="21"/>
        <v>46</v>
      </c>
      <c r="BP37" s="58">
        <f t="shared" si="22"/>
        <v>28</v>
      </c>
      <c r="BQ37" s="205">
        <f t="shared" si="23"/>
        <v>5418</v>
      </c>
      <c r="BR37" s="203">
        <v>40.151347360649687</v>
      </c>
    </row>
    <row r="38" spans="1:70" x14ac:dyDescent="0.25">
      <c r="A38" s="414"/>
      <c r="B38" s="29" t="s">
        <v>81</v>
      </c>
      <c r="C38" s="66">
        <v>3</v>
      </c>
      <c r="D38" s="58">
        <v>4</v>
      </c>
      <c r="E38" s="58">
        <v>4</v>
      </c>
      <c r="F38" s="58">
        <v>5</v>
      </c>
      <c r="G38" s="58">
        <v>3</v>
      </c>
      <c r="H38" s="58">
        <v>15</v>
      </c>
      <c r="I38" s="58">
        <v>52</v>
      </c>
      <c r="J38" s="58">
        <v>96</v>
      </c>
      <c r="K38" s="58">
        <v>28</v>
      </c>
      <c r="L38" s="58">
        <v>39</v>
      </c>
      <c r="M38" s="58">
        <v>24</v>
      </c>
      <c r="N38" s="66">
        <v>0</v>
      </c>
      <c r="O38" s="58">
        <v>0</v>
      </c>
      <c r="P38" s="58">
        <v>3</v>
      </c>
      <c r="Q38" s="58">
        <v>2</v>
      </c>
      <c r="R38" s="58">
        <v>1</v>
      </c>
      <c r="S38" s="58">
        <v>3</v>
      </c>
      <c r="T38" s="58">
        <v>5</v>
      </c>
      <c r="U38" s="58">
        <v>10</v>
      </c>
      <c r="V38" s="58">
        <v>1</v>
      </c>
      <c r="W38" s="58">
        <v>4</v>
      </c>
      <c r="X38" s="58">
        <v>0</v>
      </c>
      <c r="Y38" s="136">
        <v>8</v>
      </c>
      <c r="Z38" s="58">
        <v>7</v>
      </c>
      <c r="AA38" s="58">
        <v>6</v>
      </c>
      <c r="AB38" s="58">
        <v>2</v>
      </c>
      <c r="AC38" s="58">
        <v>4</v>
      </c>
      <c r="AD38" s="58">
        <v>14</v>
      </c>
      <c r="AE38" s="58">
        <v>43</v>
      </c>
      <c r="AF38" s="58">
        <v>74</v>
      </c>
      <c r="AG38" s="58">
        <v>24</v>
      </c>
      <c r="AH38" s="58">
        <v>36</v>
      </c>
      <c r="AI38" s="58">
        <v>37</v>
      </c>
      <c r="AJ38" s="66">
        <v>0</v>
      </c>
      <c r="AK38" s="58">
        <v>1</v>
      </c>
      <c r="AL38" s="58">
        <v>1</v>
      </c>
      <c r="AM38" s="58">
        <v>0</v>
      </c>
      <c r="AN38" s="58">
        <v>0</v>
      </c>
      <c r="AO38" s="58">
        <v>2</v>
      </c>
      <c r="AP38" s="58">
        <v>4</v>
      </c>
      <c r="AQ38" s="58">
        <v>4</v>
      </c>
      <c r="AR38" s="58">
        <v>0</v>
      </c>
      <c r="AS38" s="58">
        <v>2</v>
      </c>
      <c r="AT38" s="58">
        <v>0</v>
      </c>
      <c r="AU38" s="136">
        <f t="shared" si="1"/>
        <v>11</v>
      </c>
      <c r="AV38" s="58">
        <f t="shared" si="2"/>
        <v>11</v>
      </c>
      <c r="AW38" s="58">
        <f t="shared" si="3"/>
        <v>10</v>
      </c>
      <c r="AX38" s="58">
        <f t="shared" si="4"/>
        <v>7</v>
      </c>
      <c r="AY38" s="58">
        <f t="shared" si="5"/>
        <v>7</v>
      </c>
      <c r="AZ38" s="58">
        <f t="shared" si="6"/>
        <v>29</v>
      </c>
      <c r="BA38" s="58">
        <f t="shared" si="7"/>
        <v>95</v>
      </c>
      <c r="BB38" s="58">
        <f t="shared" si="8"/>
        <v>170</v>
      </c>
      <c r="BC38" s="58">
        <f t="shared" si="9"/>
        <v>52</v>
      </c>
      <c r="BD38" s="58">
        <f t="shared" si="10"/>
        <v>75</v>
      </c>
      <c r="BE38" s="58">
        <f t="shared" si="11"/>
        <v>61</v>
      </c>
      <c r="BF38" s="66">
        <f t="shared" si="12"/>
        <v>0</v>
      </c>
      <c r="BG38" s="58">
        <f t="shared" si="13"/>
        <v>1</v>
      </c>
      <c r="BH38" s="58">
        <f t="shared" si="14"/>
        <v>4</v>
      </c>
      <c r="BI38" s="58">
        <f t="shared" si="15"/>
        <v>2</v>
      </c>
      <c r="BJ38" s="58">
        <f t="shared" si="16"/>
        <v>1</v>
      </c>
      <c r="BK38" s="58">
        <f t="shared" si="17"/>
        <v>5</v>
      </c>
      <c r="BL38" s="58">
        <f t="shared" si="18"/>
        <v>9</v>
      </c>
      <c r="BM38" s="58">
        <f t="shared" si="19"/>
        <v>14</v>
      </c>
      <c r="BN38" s="58">
        <f t="shared" si="20"/>
        <v>1</v>
      </c>
      <c r="BO38" s="58">
        <f t="shared" si="21"/>
        <v>6</v>
      </c>
      <c r="BP38" s="58">
        <f t="shared" si="22"/>
        <v>0</v>
      </c>
      <c r="BQ38" s="205">
        <f t="shared" si="23"/>
        <v>571</v>
      </c>
      <c r="BR38" s="203">
        <v>50.105954465849386</v>
      </c>
    </row>
    <row r="39" spans="1:70" x14ac:dyDescent="0.25">
      <c r="A39" s="414" t="s">
        <v>129</v>
      </c>
      <c r="B39" s="29" t="s">
        <v>82</v>
      </c>
      <c r="C39" s="66">
        <v>73</v>
      </c>
      <c r="D39" s="58">
        <v>78</v>
      </c>
      <c r="E39" s="58">
        <v>113</v>
      </c>
      <c r="F39" s="58">
        <v>150</v>
      </c>
      <c r="G39" s="58">
        <v>87</v>
      </c>
      <c r="H39" s="58">
        <v>200</v>
      </c>
      <c r="I39" s="58">
        <v>575</v>
      </c>
      <c r="J39" s="58">
        <v>810</v>
      </c>
      <c r="K39" s="58">
        <v>228</v>
      </c>
      <c r="L39" s="58">
        <v>342</v>
      </c>
      <c r="M39" s="58">
        <v>381</v>
      </c>
      <c r="N39" s="66">
        <v>2</v>
      </c>
      <c r="O39" s="58">
        <v>3</v>
      </c>
      <c r="P39" s="58">
        <v>2</v>
      </c>
      <c r="Q39" s="58">
        <v>2</v>
      </c>
      <c r="R39" s="58">
        <v>4</v>
      </c>
      <c r="S39" s="58">
        <v>29</v>
      </c>
      <c r="T39" s="58">
        <v>86</v>
      </c>
      <c r="U39" s="58">
        <v>65</v>
      </c>
      <c r="V39" s="58">
        <v>19</v>
      </c>
      <c r="W39" s="58">
        <v>24</v>
      </c>
      <c r="X39" s="58">
        <v>10</v>
      </c>
      <c r="Y39" s="136">
        <v>72</v>
      </c>
      <c r="Z39" s="58">
        <v>67</v>
      </c>
      <c r="AA39" s="58">
        <v>77</v>
      </c>
      <c r="AB39" s="58">
        <v>144</v>
      </c>
      <c r="AC39" s="58">
        <v>94</v>
      </c>
      <c r="AD39" s="58">
        <v>169</v>
      </c>
      <c r="AE39" s="58">
        <v>622</v>
      </c>
      <c r="AF39" s="58">
        <v>816</v>
      </c>
      <c r="AG39" s="58">
        <v>233</v>
      </c>
      <c r="AH39" s="58">
        <v>442</v>
      </c>
      <c r="AI39" s="58">
        <v>634</v>
      </c>
      <c r="AJ39" s="66">
        <v>2</v>
      </c>
      <c r="AK39" s="58">
        <v>3</v>
      </c>
      <c r="AL39" s="58">
        <v>6</v>
      </c>
      <c r="AM39" s="58">
        <v>5</v>
      </c>
      <c r="AN39" s="58">
        <v>3</v>
      </c>
      <c r="AO39" s="58">
        <v>17</v>
      </c>
      <c r="AP39" s="58">
        <v>72</v>
      </c>
      <c r="AQ39" s="58">
        <v>49</v>
      </c>
      <c r="AR39" s="58">
        <v>17</v>
      </c>
      <c r="AS39" s="58">
        <v>18</v>
      </c>
      <c r="AT39" s="58">
        <v>16</v>
      </c>
      <c r="AU39" s="136">
        <f t="shared" si="1"/>
        <v>145</v>
      </c>
      <c r="AV39" s="58">
        <f t="shared" si="2"/>
        <v>145</v>
      </c>
      <c r="AW39" s="58">
        <f t="shared" si="3"/>
        <v>190</v>
      </c>
      <c r="AX39" s="58">
        <f t="shared" si="4"/>
        <v>294</v>
      </c>
      <c r="AY39" s="58">
        <f t="shared" si="5"/>
        <v>181</v>
      </c>
      <c r="AZ39" s="58">
        <f t="shared" si="6"/>
        <v>369</v>
      </c>
      <c r="BA39" s="58">
        <f t="shared" si="7"/>
        <v>1197</v>
      </c>
      <c r="BB39" s="58">
        <f t="shared" si="8"/>
        <v>1626</v>
      </c>
      <c r="BC39" s="58">
        <f t="shared" si="9"/>
        <v>461</v>
      </c>
      <c r="BD39" s="58">
        <f t="shared" si="10"/>
        <v>784</v>
      </c>
      <c r="BE39" s="58">
        <f t="shared" si="11"/>
        <v>1015</v>
      </c>
      <c r="BF39" s="66">
        <f t="shared" si="12"/>
        <v>4</v>
      </c>
      <c r="BG39" s="58">
        <f t="shared" si="13"/>
        <v>6</v>
      </c>
      <c r="BH39" s="58">
        <f t="shared" si="14"/>
        <v>8</v>
      </c>
      <c r="BI39" s="58">
        <f t="shared" si="15"/>
        <v>7</v>
      </c>
      <c r="BJ39" s="58">
        <f t="shared" si="16"/>
        <v>7</v>
      </c>
      <c r="BK39" s="58">
        <f t="shared" si="17"/>
        <v>46</v>
      </c>
      <c r="BL39" s="58">
        <f t="shared" si="18"/>
        <v>158</v>
      </c>
      <c r="BM39" s="58">
        <f t="shared" si="19"/>
        <v>114</v>
      </c>
      <c r="BN39" s="58">
        <f t="shared" si="20"/>
        <v>36</v>
      </c>
      <c r="BO39" s="58">
        <f t="shared" si="21"/>
        <v>42</v>
      </c>
      <c r="BP39" s="58">
        <f t="shared" si="22"/>
        <v>26</v>
      </c>
      <c r="BQ39" s="205">
        <f t="shared" si="23"/>
        <v>6861</v>
      </c>
      <c r="BR39" s="203">
        <v>48.450736044308407</v>
      </c>
    </row>
    <row r="40" spans="1:70" x14ac:dyDescent="0.25">
      <c r="A40" s="414"/>
      <c r="B40" s="29" t="s">
        <v>83</v>
      </c>
      <c r="C40" s="66">
        <v>24</v>
      </c>
      <c r="D40" s="58">
        <v>27</v>
      </c>
      <c r="E40" s="58">
        <v>32</v>
      </c>
      <c r="F40" s="58">
        <v>29</v>
      </c>
      <c r="G40" s="58">
        <v>31</v>
      </c>
      <c r="H40" s="58">
        <v>64</v>
      </c>
      <c r="I40" s="58">
        <v>159</v>
      </c>
      <c r="J40" s="58">
        <v>249</v>
      </c>
      <c r="K40" s="58">
        <v>60</v>
      </c>
      <c r="L40" s="58">
        <v>78</v>
      </c>
      <c r="M40" s="58">
        <v>92</v>
      </c>
      <c r="N40" s="66">
        <v>0</v>
      </c>
      <c r="O40" s="58">
        <v>0</v>
      </c>
      <c r="P40" s="58">
        <v>1</v>
      </c>
      <c r="Q40" s="58">
        <v>2</v>
      </c>
      <c r="R40" s="58">
        <v>1</v>
      </c>
      <c r="S40" s="58">
        <v>3</v>
      </c>
      <c r="T40" s="58">
        <v>10</v>
      </c>
      <c r="U40" s="58">
        <v>10</v>
      </c>
      <c r="V40" s="58">
        <v>4</v>
      </c>
      <c r="W40" s="58">
        <v>3</v>
      </c>
      <c r="X40" s="58">
        <v>2</v>
      </c>
      <c r="Y40" s="136">
        <v>21</v>
      </c>
      <c r="Z40" s="58">
        <v>16</v>
      </c>
      <c r="AA40" s="58">
        <v>28</v>
      </c>
      <c r="AB40" s="58">
        <v>38</v>
      </c>
      <c r="AC40" s="58">
        <v>36</v>
      </c>
      <c r="AD40" s="58">
        <v>59</v>
      </c>
      <c r="AE40" s="58">
        <v>147</v>
      </c>
      <c r="AF40" s="58">
        <v>274</v>
      </c>
      <c r="AG40" s="58">
        <v>72</v>
      </c>
      <c r="AH40" s="58">
        <v>85</v>
      </c>
      <c r="AI40" s="58">
        <v>121</v>
      </c>
      <c r="AJ40" s="66">
        <v>0</v>
      </c>
      <c r="AK40" s="58">
        <v>1</v>
      </c>
      <c r="AL40" s="58">
        <v>0</v>
      </c>
      <c r="AM40" s="58">
        <v>1</v>
      </c>
      <c r="AN40" s="58">
        <v>0</v>
      </c>
      <c r="AO40" s="58">
        <v>3</v>
      </c>
      <c r="AP40" s="58">
        <v>19</v>
      </c>
      <c r="AQ40" s="58">
        <v>5</v>
      </c>
      <c r="AR40" s="58">
        <v>2</v>
      </c>
      <c r="AS40" s="58">
        <v>5</v>
      </c>
      <c r="AT40" s="58">
        <v>3</v>
      </c>
      <c r="AU40" s="136">
        <f t="shared" si="1"/>
        <v>45</v>
      </c>
      <c r="AV40" s="58">
        <f t="shared" si="2"/>
        <v>43</v>
      </c>
      <c r="AW40" s="58">
        <f t="shared" si="3"/>
        <v>60</v>
      </c>
      <c r="AX40" s="58">
        <f t="shared" si="4"/>
        <v>67</v>
      </c>
      <c r="AY40" s="58">
        <f t="shared" si="5"/>
        <v>67</v>
      </c>
      <c r="AZ40" s="58">
        <f t="shared" si="6"/>
        <v>123</v>
      </c>
      <c r="BA40" s="58">
        <f t="shared" si="7"/>
        <v>306</v>
      </c>
      <c r="BB40" s="58">
        <f t="shared" si="8"/>
        <v>523</v>
      </c>
      <c r="BC40" s="58">
        <f t="shared" si="9"/>
        <v>132</v>
      </c>
      <c r="BD40" s="58">
        <f t="shared" si="10"/>
        <v>163</v>
      </c>
      <c r="BE40" s="58">
        <f t="shared" si="11"/>
        <v>213</v>
      </c>
      <c r="BF40" s="66">
        <f t="shared" si="12"/>
        <v>0</v>
      </c>
      <c r="BG40" s="58">
        <f t="shared" si="13"/>
        <v>1</v>
      </c>
      <c r="BH40" s="58">
        <f t="shared" si="14"/>
        <v>1</v>
      </c>
      <c r="BI40" s="58">
        <f t="shared" si="15"/>
        <v>3</v>
      </c>
      <c r="BJ40" s="58">
        <f t="shared" si="16"/>
        <v>1</v>
      </c>
      <c r="BK40" s="58">
        <f t="shared" si="17"/>
        <v>6</v>
      </c>
      <c r="BL40" s="58">
        <f t="shared" si="18"/>
        <v>29</v>
      </c>
      <c r="BM40" s="58">
        <f t="shared" si="19"/>
        <v>15</v>
      </c>
      <c r="BN40" s="58">
        <f t="shared" si="20"/>
        <v>6</v>
      </c>
      <c r="BO40" s="58">
        <f t="shared" si="21"/>
        <v>8</v>
      </c>
      <c r="BP40" s="58">
        <f t="shared" si="22"/>
        <v>5</v>
      </c>
      <c r="BQ40" s="205">
        <f t="shared" si="23"/>
        <v>1817</v>
      </c>
      <c r="BR40" s="203">
        <v>46.442762795817281</v>
      </c>
    </row>
    <row r="41" spans="1:70" x14ac:dyDescent="0.25">
      <c r="A41" s="414"/>
      <c r="B41" s="29" t="s">
        <v>84</v>
      </c>
      <c r="C41" s="66">
        <v>39</v>
      </c>
      <c r="D41" s="58">
        <v>33</v>
      </c>
      <c r="E41" s="58">
        <v>37</v>
      </c>
      <c r="F41" s="58">
        <v>79</v>
      </c>
      <c r="G41" s="58">
        <v>43</v>
      </c>
      <c r="H41" s="58">
        <v>133</v>
      </c>
      <c r="I41" s="58">
        <v>391</v>
      </c>
      <c r="J41" s="58">
        <v>481</v>
      </c>
      <c r="K41" s="58">
        <v>137</v>
      </c>
      <c r="L41" s="58">
        <v>196</v>
      </c>
      <c r="M41" s="58">
        <v>196</v>
      </c>
      <c r="N41" s="66">
        <v>1</v>
      </c>
      <c r="O41" s="58">
        <v>0</v>
      </c>
      <c r="P41" s="58">
        <v>4</v>
      </c>
      <c r="Q41" s="58">
        <v>1</v>
      </c>
      <c r="R41" s="58">
        <v>3</v>
      </c>
      <c r="S41" s="58">
        <v>26</v>
      </c>
      <c r="T41" s="58">
        <v>50</v>
      </c>
      <c r="U41" s="58">
        <v>29</v>
      </c>
      <c r="V41" s="58">
        <v>7</v>
      </c>
      <c r="W41" s="58">
        <v>10</v>
      </c>
      <c r="X41" s="58">
        <v>7</v>
      </c>
      <c r="Y41" s="136">
        <v>40</v>
      </c>
      <c r="Z41" s="58">
        <v>33</v>
      </c>
      <c r="AA41" s="58">
        <v>53</v>
      </c>
      <c r="AB41" s="58">
        <v>57</v>
      </c>
      <c r="AC41" s="58">
        <v>47</v>
      </c>
      <c r="AD41" s="58">
        <v>122</v>
      </c>
      <c r="AE41" s="58">
        <v>366</v>
      </c>
      <c r="AF41" s="58">
        <v>491</v>
      </c>
      <c r="AG41" s="58">
        <v>135</v>
      </c>
      <c r="AH41" s="58">
        <v>214</v>
      </c>
      <c r="AI41" s="58">
        <v>289</v>
      </c>
      <c r="AJ41" s="66">
        <v>1</v>
      </c>
      <c r="AK41" s="58">
        <v>3</v>
      </c>
      <c r="AL41" s="58">
        <v>4</v>
      </c>
      <c r="AM41" s="58">
        <v>4</v>
      </c>
      <c r="AN41" s="58">
        <v>2</v>
      </c>
      <c r="AO41" s="58">
        <v>18</v>
      </c>
      <c r="AP41" s="58">
        <v>62</v>
      </c>
      <c r="AQ41" s="58">
        <v>29</v>
      </c>
      <c r="AR41" s="58">
        <v>7</v>
      </c>
      <c r="AS41" s="58">
        <v>9</v>
      </c>
      <c r="AT41" s="58">
        <v>4</v>
      </c>
      <c r="AU41" s="136">
        <f t="shared" si="1"/>
        <v>79</v>
      </c>
      <c r="AV41" s="58">
        <f t="shared" si="2"/>
        <v>66</v>
      </c>
      <c r="AW41" s="58">
        <f t="shared" si="3"/>
        <v>90</v>
      </c>
      <c r="AX41" s="58">
        <f t="shared" si="4"/>
        <v>136</v>
      </c>
      <c r="AY41" s="58">
        <f t="shared" si="5"/>
        <v>90</v>
      </c>
      <c r="AZ41" s="58">
        <f t="shared" si="6"/>
        <v>255</v>
      </c>
      <c r="BA41" s="58">
        <f t="shared" si="7"/>
        <v>757</v>
      </c>
      <c r="BB41" s="58">
        <f t="shared" si="8"/>
        <v>972</v>
      </c>
      <c r="BC41" s="58">
        <f t="shared" si="9"/>
        <v>272</v>
      </c>
      <c r="BD41" s="58">
        <f t="shared" si="10"/>
        <v>410</v>
      </c>
      <c r="BE41" s="58">
        <f t="shared" si="11"/>
        <v>485</v>
      </c>
      <c r="BF41" s="66">
        <f t="shared" si="12"/>
        <v>2</v>
      </c>
      <c r="BG41" s="58">
        <f t="shared" si="13"/>
        <v>3</v>
      </c>
      <c r="BH41" s="58">
        <f t="shared" si="14"/>
        <v>8</v>
      </c>
      <c r="BI41" s="58">
        <f t="shared" si="15"/>
        <v>5</v>
      </c>
      <c r="BJ41" s="58">
        <f t="shared" si="16"/>
        <v>5</v>
      </c>
      <c r="BK41" s="58">
        <f t="shared" si="17"/>
        <v>44</v>
      </c>
      <c r="BL41" s="58">
        <f t="shared" si="18"/>
        <v>112</v>
      </c>
      <c r="BM41" s="58">
        <f t="shared" si="19"/>
        <v>58</v>
      </c>
      <c r="BN41" s="58">
        <f t="shared" si="20"/>
        <v>14</v>
      </c>
      <c r="BO41" s="58">
        <f t="shared" si="21"/>
        <v>19</v>
      </c>
      <c r="BP41" s="58">
        <f t="shared" si="22"/>
        <v>11</v>
      </c>
      <c r="BQ41" s="205">
        <f t="shared" si="23"/>
        <v>3893</v>
      </c>
      <c r="BR41" s="203">
        <v>47.349473413819673</v>
      </c>
    </row>
    <row r="42" spans="1:70" x14ac:dyDescent="0.25">
      <c r="A42" s="414"/>
      <c r="B42" s="29" t="s">
        <v>85</v>
      </c>
      <c r="C42" s="66">
        <v>44</v>
      </c>
      <c r="D42" s="58">
        <v>51</v>
      </c>
      <c r="E42" s="58">
        <v>64</v>
      </c>
      <c r="F42" s="58">
        <v>89</v>
      </c>
      <c r="G42" s="58">
        <v>46</v>
      </c>
      <c r="H42" s="58">
        <v>112</v>
      </c>
      <c r="I42" s="58">
        <v>311</v>
      </c>
      <c r="J42" s="58">
        <v>420</v>
      </c>
      <c r="K42" s="58">
        <v>125</v>
      </c>
      <c r="L42" s="58">
        <v>182</v>
      </c>
      <c r="M42" s="58">
        <v>153</v>
      </c>
      <c r="N42" s="66">
        <v>3</v>
      </c>
      <c r="O42" s="58">
        <v>7</v>
      </c>
      <c r="P42" s="58">
        <v>10</v>
      </c>
      <c r="Q42" s="58">
        <v>14</v>
      </c>
      <c r="R42" s="58">
        <v>13</v>
      </c>
      <c r="S42" s="58">
        <v>37</v>
      </c>
      <c r="T42" s="58">
        <v>113</v>
      </c>
      <c r="U42" s="58">
        <v>65</v>
      </c>
      <c r="V42" s="58">
        <v>9</v>
      </c>
      <c r="W42" s="58">
        <v>18</v>
      </c>
      <c r="X42" s="58">
        <v>12</v>
      </c>
      <c r="Y42" s="136">
        <v>49</v>
      </c>
      <c r="Z42" s="58">
        <v>39</v>
      </c>
      <c r="AA42" s="58">
        <v>52</v>
      </c>
      <c r="AB42" s="58">
        <v>71</v>
      </c>
      <c r="AC42" s="58">
        <v>41</v>
      </c>
      <c r="AD42" s="58">
        <v>110</v>
      </c>
      <c r="AE42" s="58">
        <v>338</v>
      </c>
      <c r="AF42" s="58">
        <v>461</v>
      </c>
      <c r="AG42" s="58">
        <v>114</v>
      </c>
      <c r="AH42" s="58">
        <v>224</v>
      </c>
      <c r="AI42" s="58">
        <v>227</v>
      </c>
      <c r="AJ42" s="66">
        <v>11</v>
      </c>
      <c r="AK42" s="58">
        <v>11</v>
      </c>
      <c r="AL42" s="58">
        <v>16</v>
      </c>
      <c r="AM42" s="58">
        <v>11</v>
      </c>
      <c r="AN42" s="58">
        <v>7</v>
      </c>
      <c r="AO42" s="58">
        <v>18</v>
      </c>
      <c r="AP42" s="58">
        <v>102</v>
      </c>
      <c r="AQ42" s="58">
        <v>53</v>
      </c>
      <c r="AR42" s="58">
        <v>13</v>
      </c>
      <c r="AS42" s="58">
        <v>13</v>
      </c>
      <c r="AT42" s="58">
        <v>13</v>
      </c>
      <c r="AU42" s="136">
        <f t="shared" si="1"/>
        <v>93</v>
      </c>
      <c r="AV42" s="58">
        <f t="shared" si="2"/>
        <v>90</v>
      </c>
      <c r="AW42" s="58">
        <f t="shared" si="3"/>
        <v>116</v>
      </c>
      <c r="AX42" s="58">
        <f t="shared" si="4"/>
        <v>160</v>
      </c>
      <c r="AY42" s="58">
        <f t="shared" si="5"/>
        <v>87</v>
      </c>
      <c r="AZ42" s="58">
        <f t="shared" si="6"/>
        <v>222</v>
      </c>
      <c r="BA42" s="58">
        <f t="shared" si="7"/>
        <v>649</v>
      </c>
      <c r="BB42" s="58">
        <f t="shared" si="8"/>
        <v>881</v>
      </c>
      <c r="BC42" s="58">
        <f t="shared" si="9"/>
        <v>239</v>
      </c>
      <c r="BD42" s="58">
        <f t="shared" si="10"/>
        <v>406</v>
      </c>
      <c r="BE42" s="58">
        <f t="shared" si="11"/>
        <v>380</v>
      </c>
      <c r="BF42" s="66">
        <f t="shared" si="12"/>
        <v>14</v>
      </c>
      <c r="BG42" s="58">
        <f t="shared" si="13"/>
        <v>18</v>
      </c>
      <c r="BH42" s="58">
        <f t="shared" si="14"/>
        <v>26</v>
      </c>
      <c r="BI42" s="58">
        <f t="shared" si="15"/>
        <v>25</v>
      </c>
      <c r="BJ42" s="58">
        <f t="shared" si="16"/>
        <v>20</v>
      </c>
      <c r="BK42" s="58">
        <f t="shared" si="17"/>
        <v>55</v>
      </c>
      <c r="BL42" s="58">
        <f t="shared" si="18"/>
        <v>215</v>
      </c>
      <c r="BM42" s="58">
        <f t="shared" si="19"/>
        <v>118</v>
      </c>
      <c r="BN42" s="58">
        <f t="shared" si="20"/>
        <v>22</v>
      </c>
      <c r="BO42" s="58">
        <f t="shared" si="21"/>
        <v>31</v>
      </c>
      <c r="BP42" s="58">
        <f t="shared" si="22"/>
        <v>25</v>
      </c>
      <c r="BQ42" s="205">
        <f t="shared" si="23"/>
        <v>3892</v>
      </c>
      <c r="BR42" s="203">
        <v>44.827338129496404</v>
      </c>
    </row>
    <row r="43" spans="1:70" x14ac:dyDescent="0.25">
      <c r="A43" s="414"/>
      <c r="B43" s="29" t="s">
        <v>86</v>
      </c>
      <c r="C43" s="66">
        <v>25</v>
      </c>
      <c r="D43" s="58">
        <v>26</v>
      </c>
      <c r="E43" s="58">
        <v>42</v>
      </c>
      <c r="F43" s="58">
        <v>41</v>
      </c>
      <c r="G43" s="58">
        <v>39</v>
      </c>
      <c r="H43" s="58">
        <v>73</v>
      </c>
      <c r="I43" s="58">
        <v>203</v>
      </c>
      <c r="J43" s="58">
        <v>291</v>
      </c>
      <c r="K43" s="58">
        <v>44</v>
      </c>
      <c r="L43" s="58">
        <v>117</v>
      </c>
      <c r="M43" s="58">
        <v>96</v>
      </c>
      <c r="N43" s="66">
        <v>1</v>
      </c>
      <c r="O43" s="58">
        <v>0</v>
      </c>
      <c r="P43" s="58">
        <v>0</v>
      </c>
      <c r="Q43" s="58">
        <v>0</v>
      </c>
      <c r="R43" s="58">
        <v>0</v>
      </c>
      <c r="S43" s="58">
        <v>4</v>
      </c>
      <c r="T43" s="58">
        <v>16</v>
      </c>
      <c r="U43" s="58">
        <v>14</v>
      </c>
      <c r="V43" s="58">
        <v>4</v>
      </c>
      <c r="W43" s="58">
        <v>9</v>
      </c>
      <c r="X43" s="58">
        <v>3</v>
      </c>
      <c r="Y43" s="136">
        <v>17</v>
      </c>
      <c r="Z43" s="58">
        <v>21</v>
      </c>
      <c r="AA43" s="58">
        <v>35</v>
      </c>
      <c r="AB43" s="58">
        <v>38</v>
      </c>
      <c r="AC43" s="58">
        <v>27</v>
      </c>
      <c r="AD43" s="58">
        <v>56</v>
      </c>
      <c r="AE43" s="58">
        <v>201</v>
      </c>
      <c r="AF43" s="58">
        <v>293</v>
      </c>
      <c r="AG43" s="58">
        <v>69</v>
      </c>
      <c r="AH43" s="58">
        <v>124</v>
      </c>
      <c r="AI43" s="58">
        <v>134</v>
      </c>
      <c r="AJ43" s="66">
        <v>1</v>
      </c>
      <c r="AK43" s="58">
        <v>0</v>
      </c>
      <c r="AL43" s="58">
        <v>3</v>
      </c>
      <c r="AM43" s="58">
        <v>0</v>
      </c>
      <c r="AN43" s="58">
        <v>0</v>
      </c>
      <c r="AO43" s="58">
        <v>1</v>
      </c>
      <c r="AP43" s="58">
        <v>13</v>
      </c>
      <c r="AQ43" s="58">
        <v>19</v>
      </c>
      <c r="AR43" s="58">
        <v>4</v>
      </c>
      <c r="AS43" s="58">
        <v>7</v>
      </c>
      <c r="AT43" s="58">
        <v>1</v>
      </c>
      <c r="AU43" s="136">
        <f t="shared" si="1"/>
        <v>42</v>
      </c>
      <c r="AV43" s="58">
        <f t="shared" si="2"/>
        <v>47</v>
      </c>
      <c r="AW43" s="58">
        <f t="shared" si="3"/>
        <v>77</v>
      </c>
      <c r="AX43" s="58">
        <f t="shared" si="4"/>
        <v>79</v>
      </c>
      <c r="AY43" s="58">
        <f t="shared" si="5"/>
        <v>66</v>
      </c>
      <c r="AZ43" s="58">
        <f t="shared" si="6"/>
        <v>129</v>
      </c>
      <c r="BA43" s="58">
        <f t="shared" si="7"/>
        <v>404</v>
      </c>
      <c r="BB43" s="58">
        <f t="shared" si="8"/>
        <v>584</v>
      </c>
      <c r="BC43" s="58">
        <f t="shared" si="9"/>
        <v>113</v>
      </c>
      <c r="BD43" s="58">
        <f t="shared" si="10"/>
        <v>241</v>
      </c>
      <c r="BE43" s="58">
        <f t="shared" si="11"/>
        <v>230</v>
      </c>
      <c r="BF43" s="66">
        <f t="shared" si="12"/>
        <v>2</v>
      </c>
      <c r="BG43" s="58">
        <f t="shared" si="13"/>
        <v>0</v>
      </c>
      <c r="BH43" s="58">
        <f t="shared" si="14"/>
        <v>3</v>
      </c>
      <c r="BI43" s="58">
        <f t="shared" si="15"/>
        <v>0</v>
      </c>
      <c r="BJ43" s="58">
        <f t="shared" si="16"/>
        <v>0</v>
      </c>
      <c r="BK43" s="58">
        <f t="shared" si="17"/>
        <v>5</v>
      </c>
      <c r="BL43" s="58">
        <f t="shared" si="18"/>
        <v>29</v>
      </c>
      <c r="BM43" s="58">
        <f t="shared" si="19"/>
        <v>33</v>
      </c>
      <c r="BN43" s="58">
        <f t="shared" si="20"/>
        <v>8</v>
      </c>
      <c r="BO43" s="58">
        <f t="shared" si="21"/>
        <v>16</v>
      </c>
      <c r="BP43" s="58">
        <f t="shared" si="22"/>
        <v>4</v>
      </c>
      <c r="BQ43" s="205">
        <f t="shared" si="23"/>
        <v>2112</v>
      </c>
      <c r="BR43" s="203">
        <v>46.455492424242422</v>
      </c>
    </row>
    <row r="44" spans="1:70" x14ac:dyDescent="0.25">
      <c r="A44" s="414"/>
      <c r="B44" s="29" t="s">
        <v>87</v>
      </c>
      <c r="C44" s="66">
        <v>22</v>
      </c>
      <c r="D44" s="58">
        <v>20</v>
      </c>
      <c r="E44" s="58">
        <v>21</v>
      </c>
      <c r="F44" s="58">
        <v>50</v>
      </c>
      <c r="G44" s="58">
        <v>33</v>
      </c>
      <c r="H44" s="58">
        <v>50</v>
      </c>
      <c r="I44" s="58">
        <v>152</v>
      </c>
      <c r="J44" s="58">
        <v>289</v>
      </c>
      <c r="K44" s="58">
        <v>79</v>
      </c>
      <c r="L44" s="58">
        <v>132</v>
      </c>
      <c r="M44" s="58">
        <v>129</v>
      </c>
      <c r="N44" s="66">
        <v>0</v>
      </c>
      <c r="O44" s="58">
        <v>1</v>
      </c>
      <c r="P44" s="58">
        <v>1</v>
      </c>
      <c r="Q44" s="58">
        <v>2</v>
      </c>
      <c r="R44" s="58">
        <v>0</v>
      </c>
      <c r="S44" s="58">
        <v>4</v>
      </c>
      <c r="T44" s="58">
        <v>17</v>
      </c>
      <c r="U44" s="58">
        <v>8</v>
      </c>
      <c r="V44" s="58">
        <v>4</v>
      </c>
      <c r="W44" s="58">
        <v>1</v>
      </c>
      <c r="X44" s="58">
        <v>1</v>
      </c>
      <c r="Y44" s="136">
        <v>20</v>
      </c>
      <c r="Z44" s="58">
        <v>24</v>
      </c>
      <c r="AA44" s="58">
        <v>19</v>
      </c>
      <c r="AB44" s="58">
        <v>40</v>
      </c>
      <c r="AC44" s="58">
        <v>26</v>
      </c>
      <c r="AD44" s="58">
        <v>53</v>
      </c>
      <c r="AE44" s="58">
        <v>197</v>
      </c>
      <c r="AF44" s="58">
        <v>318</v>
      </c>
      <c r="AG44" s="58">
        <v>86</v>
      </c>
      <c r="AH44" s="58">
        <v>158</v>
      </c>
      <c r="AI44" s="58">
        <v>149</v>
      </c>
      <c r="AJ44" s="66">
        <v>0</v>
      </c>
      <c r="AK44" s="58">
        <v>1</v>
      </c>
      <c r="AL44" s="58">
        <v>1</v>
      </c>
      <c r="AM44" s="58">
        <v>1</v>
      </c>
      <c r="AN44" s="58">
        <v>1</v>
      </c>
      <c r="AO44" s="58">
        <v>0</v>
      </c>
      <c r="AP44" s="58">
        <v>21</v>
      </c>
      <c r="AQ44" s="58">
        <v>6</v>
      </c>
      <c r="AR44" s="58">
        <v>0</v>
      </c>
      <c r="AS44" s="58">
        <v>1</v>
      </c>
      <c r="AT44" s="58">
        <v>0</v>
      </c>
      <c r="AU44" s="136">
        <f t="shared" si="1"/>
        <v>42</v>
      </c>
      <c r="AV44" s="58">
        <f t="shared" si="2"/>
        <v>44</v>
      </c>
      <c r="AW44" s="58">
        <f t="shared" si="3"/>
        <v>40</v>
      </c>
      <c r="AX44" s="58">
        <f t="shared" si="4"/>
        <v>90</v>
      </c>
      <c r="AY44" s="58">
        <f t="shared" si="5"/>
        <v>59</v>
      </c>
      <c r="AZ44" s="58">
        <f t="shared" si="6"/>
        <v>103</v>
      </c>
      <c r="BA44" s="58">
        <f t="shared" si="7"/>
        <v>349</v>
      </c>
      <c r="BB44" s="58">
        <f t="shared" si="8"/>
        <v>607</v>
      </c>
      <c r="BC44" s="58">
        <f t="shared" si="9"/>
        <v>165</v>
      </c>
      <c r="BD44" s="58">
        <f t="shared" si="10"/>
        <v>290</v>
      </c>
      <c r="BE44" s="58">
        <f t="shared" si="11"/>
        <v>278</v>
      </c>
      <c r="BF44" s="66">
        <f t="shared" si="12"/>
        <v>0</v>
      </c>
      <c r="BG44" s="58">
        <f t="shared" si="13"/>
        <v>2</v>
      </c>
      <c r="BH44" s="58">
        <f t="shared" si="14"/>
        <v>2</v>
      </c>
      <c r="BI44" s="58">
        <f t="shared" si="15"/>
        <v>3</v>
      </c>
      <c r="BJ44" s="58">
        <f t="shared" si="16"/>
        <v>1</v>
      </c>
      <c r="BK44" s="58">
        <f t="shared" si="17"/>
        <v>4</v>
      </c>
      <c r="BL44" s="58">
        <f t="shared" si="18"/>
        <v>38</v>
      </c>
      <c r="BM44" s="58">
        <f t="shared" si="19"/>
        <v>14</v>
      </c>
      <c r="BN44" s="58">
        <f t="shared" si="20"/>
        <v>4</v>
      </c>
      <c r="BO44" s="58">
        <f t="shared" si="21"/>
        <v>2</v>
      </c>
      <c r="BP44" s="58">
        <f t="shared" si="22"/>
        <v>1</v>
      </c>
      <c r="BQ44" s="205">
        <f t="shared" si="23"/>
        <v>2138</v>
      </c>
      <c r="BR44" s="203">
        <v>49.193171188026191</v>
      </c>
    </row>
    <row r="45" spans="1:70" x14ac:dyDescent="0.25">
      <c r="A45" s="414"/>
      <c r="B45" s="29" t="s">
        <v>88</v>
      </c>
      <c r="C45" s="66">
        <v>5</v>
      </c>
      <c r="D45" s="58">
        <v>2</v>
      </c>
      <c r="E45" s="58">
        <v>16</v>
      </c>
      <c r="F45" s="58">
        <v>8</v>
      </c>
      <c r="G45" s="58">
        <v>4</v>
      </c>
      <c r="H45" s="58">
        <v>20</v>
      </c>
      <c r="I45" s="58">
        <v>42</v>
      </c>
      <c r="J45" s="58">
        <v>64</v>
      </c>
      <c r="K45" s="58">
        <v>23</v>
      </c>
      <c r="L45" s="58">
        <v>22</v>
      </c>
      <c r="M45" s="58">
        <v>26</v>
      </c>
      <c r="N45" s="66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7</v>
      </c>
      <c r="U45" s="58">
        <v>3</v>
      </c>
      <c r="V45" s="58">
        <v>2</v>
      </c>
      <c r="W45" s="58">
        <v>0</v>
      </c>
      <c r="X45" s="58">
        <v>2</v>
      </c>
      <c r="Y45" s="136">
        <v>7</v>
      </c>
      <c r="Z45" s="58">
        <v>3</v>
      </c>
      <c r="AA45" s="58">
        <v>3</v>
      </c>
      <c r="AB45" s="58">
        <v>9</v>
      </c>
      <c r="AC45" s="58">
        <v>4</v>
      </c>
      <c r="AD45" s="58">
        <v>16</v>
      </c>
      <c r="AE45" s="58">
        <v>39</v>
      </c>
      <c r="AF45" s="58">
        <v>73</v>
      </c>
      <c r="AG45" s="58">
        <v>14</v>
      </c>
      <c r="AH45" s="58">
        <v>32</v>
      </c>
      <c r="AI45" s="58">
        <v>26</v>
      </c>
      <c r="AJ45" s="66">
        <v>0</v>
      </c>
      <c r="AK45" s="58">
        <v>1</v>
      </c>
      <c r="AL45" s="58">
        <v>1</v>
      </c>
      <c r="AM45" s="58">
        <v>0</v>
      </c>
      <c r="AN45" s="58">
        <v>1</v>
      </c>
      <c r="AO45" s="58">
        <v>1</v>
      </c>
      <c r="AP45" s="58">
        <v>8</v>
      </c>
      <c r="AQ45" s="58">
        <v>2</v>
      </c>
      <c r="AR45" s="58">
        <v>0</v>
      </c>
      <c r="AS45" s="58">
        <v>2</v>
      </c>
      <c r="AT45" s="58">
        <v>1</v>
      </c>
      <c r="AU45" s="136">
        <f t="shared" si="1"/>
        <v>12</v>
      </c>
      <c r="AV45" s="58">
        <f t="shared" si="2"/>
        <v>5</v>
      </c>
      <c r="AW45" s="58">
        <f t="shared" si="3"/>
        <v>19</v>
      </c>
      <c r="AX45" s="58">
        <f t="shared" si="4"/>
        <v>17</v>
      </c>
      <c r="AY45" s="58">
        <f t="shared" si="5"/>
        <v>8</v>
      </c>
      <c r="AZ45" s="58">
        <f t="shared" si="6"/>
        <v>36</v>
      </c>
      <c r="BA45" s="58">
        <f t="shared" si="7"/>
        <v>81</v>
      </c>
      <c r="BB45" s="58">
        <f t="shared" si="8"/>
        <v>137</v>
      </c>
      <c r="BC45" s="58">
        <f t="shared" si="9"/>
        <v>37</v>
      </c>
      <c r="BD45" s="58">
        <f t="shared" si="10"/>
        <v>54</v>
      </c>
      <c r="BE45" s="58">
        <f t="shared" si="11"/>
        <v>52</v>
      </c>
      <c r="BF45" s="66">
        <f t="shared" si="12"/>
        <v>0</v>
      </c>
      <c r="BG45" s="58">
        <f t="shared" si="13"/>
        <v>1</v>
      </c>
      <c r="BH45" s="58">
        <f t="shared" si="14"/>
        <v>1</v>
      </c>
      <c r="BI45" s="58">
        <f t="shared" si="15"/>
        <v>0</v>
      </c>
      <c r="BJ45" s="58">
        <f t="shared" si="16"/>
        <v>1</v>
      </c>
      <c r="BK45" s="58">
        <f t="shared" si="17"/>
        <v>1</v>
      </c>
      <c r="BL45" s="58">
        <f t="shared" si="18"/>
        <v>15</v>
      </c>
      <c r="BM45" s="58">
        <f t="shared" si="19"/>
        <v>5</v>
      </c>
      <c r="BN45" s="58">
        <f t="shared" si="20"/>
        <v>2</v>
      </c>
      <c r="BO45" s="58">
        <f t="shared" si="21"/>
        <v>2</v>
      </c>
      <c r="BP45" s="58">
        <f t="shared" si="22"/>
        <v>3</v>
      </c>
      <c r="BQ45" s="205">
        <f t="shared" si="23"/>
        <v>489</v>
      </c>
      <c r="BR45" s="203">
        <v>47.5</v>
      </c>
    </row>
    <row r="46" spans="1:70" x14ac:dyDescent="0.25">
      <c r="A46" s="414" t="s">
        <v>130</v>
      </c>
      <c r="B46" s="29" t="s">
        <v>89</v>
      </c>
      <c r="C46" s="66">
        <v>61</v>
      </c>
      <c r="D46" s="58">
        <v>55</v>
      </c>
      <c r="E46" s="58">
        <v>91</v>
      </c>
      <c r="F46" s="58">
        <v>84</v>
      </c>
      <c r="G46" s="58">
        <v>46</v>
      </c>
      <c r="H46" s="58">
        <v>135</v>
      </c>
      <c r="I46" s="58">
        <v>389</v>
      </c>
      <c r="J46" s="58">
        <v>367</v>
      </c>
      <c r="K46" s="58">
        <v>87</v>
      </c>
      <c r="L46" s="58">
        <v>156</v>
      </c>
      <c r="M46" s="58">
        <v>140</v>
      </c>
      <c r="N46" s="66">
        <v>33</v>
      </c>
      <c r="O46" s="58">
        <v>29</v>
      </c>
      <c r="P46" s="58">
        <v>38</v>
      </c>
      <c r="Q46" s="58">
        <v>50</v>
      </c>
      <c r="R46" s="58">
        <v>24</v>
      </c>
      <c r="S46" s="58">
        <v>76</v>
      </c>
      <c r="T46" s="58">
        <v>378</v>
      </c>
      <c r="U46" s="58">
        <v>181</v>
      </c>
      <c r="V46" s="58">
        <v>36</v>
      </c>
      <c r="W46" s="58">
        <v>69</v>
      </c>
      <c r="X46" s="58">
        <v>46</v>
      </c>
      <c r="Y46" s="136">
        <v>63</v>
      </c>
      <c r="Z46" s="58">
        <v>49</v>
      </c>
      <c r="AA46" s="58">
        <v>92</v>
      </c>
      <c r="AB46" s="58">
        <v>100</v>
      </c>
      <c r="AC46" s="58">
        <v>53</v>
      </c>
      <c r="AD46" s="58">
        <v>130</v>
      </c>
      <c r="AE46" s="58">
        <v>289</v>
      </c>
      <c r="AF46" s="58">
        <v>283</v>
      </c>
      <c r="AG46" s="58">
        <v>106</v>
      </c>
      <c r="AH46" s="58">
        <v>172</v>
      </c>
      <c r="AI46" s="58">
        <v>299</v>
      </c>
      <c r="AJ46" s="66">
        <v>35</v>
      </c>
      <c r="AK46" s="58">
        <v>24</v>
      </c>
      <c r="AL46" s="58">
        <v>28</v>
      </c>
      <c r="AM46" s="58">
        <v>48</v>
      </c>
      <c r="AN46" s="58">
        <v>21</v>
      </c>
      <c r="AO46" s="58">
        <v>71</v>
      </c>
      <c r="AP46" s="58">
        <v>373</v>
      </c>
      <c r="AQ46" s="58">
        <v>181</v>
      </c>
      <c r="AR46" s="58">
        <v>35</v>
      </c>
      <c r="AS46" s="58">
        <v>74</v>
      </c>
      <c r="AT46" s="58">
        <v>49</v>
      </c>
      <c r="AU46" s="136">
        <f t="shared" si="1"/>
        <v>124</v>
      </c>
      <c r="AV46" s="58">
        <f t="shared" si="2"/>
        <v>104</v>
      </c>
      <c r="AW46" s="58">
        <f t="shared" si="3"/>
        <v>183</v>
      </c>
      <c r="AX46" s="58">
        <f t="shared" si="4"/>
        <v>184</v>
      </c>
      <c r="AY46" s="58">
        <f t="shared" si="5"/>
        <v>99</v>
      </c>
      <c r="AZ46" s="58">
        <f t="shared" si="6"/>
        <v>265</v>
      </c>
      <c r="BA46" s="58">
        <f t="shared" si="7"/>
        <v>678</v>
      </c>
      <c r="BB46" s="58">
        <f t="shared" si="8"/>
        <v>650</v>
      </c>
      <c r="BC46" s="58">
        <f t="shared" si="9"/>
        <v>193</v>
      </c>
      <c r="BD46" s="58">
        <f t="shared" si="10"/>
        <v>328</v>
      </c>
      <c r="BE46" s="58">
        <f t="shared" si="11"/>
        <v>439</v>
      </c>
      <c r="BF46" s="66">
        <f t="shared" si="12"/>
        <v>68</v>
      </c>
      <c r="BG46" s="58">
        <f t="shared" si="13"/>
        <v>53</v>
      </c>
      <c r="BH46" s="58">
        <f t="shared" si="14"/>
        <v>66</v>
      </c>
      <c r="BI46" s="58">
        <f t="shared" si="15"/>
        <v>98</v>
      </c>
      <c r="BJ46" s="58">
        <f t="shared" si="16"/>
        <v>45</v>
      </c>
      <c r="BK46" s="58">
        <f t="shared" si="17"/>
        <v>147</v>
      </c>
      <c r="BL46" s="58">
        <f t="shared" si="18"/>
        <v>751</v>
      </c>
      <c r="BM46" s="58">
        <f t="shared" si="19"/>
        <v>362</v>
      </c>
      <c r="BN46" s="58">
        <f t="shared" si="20"/>
        <v>71</v>
      </c>
      <c r="BO46" s="58">
        <f t="shared" si="21"/>
        <v>143</v>
      </c>
      <c r="BP46" s="58">
        <f t="shared" si="22"/>
        <v>95</v>
      </c>
      <c r="BQ46" s="205">
        <f t="shared" si="23"/>
        <v>5146</v>
      </c>
      <c r="BR46" s="203">
        <v>41.438204430625731</v>
      </c>
    </row>
    <row r="47" spans="1:70" x14ac:dyDescent="0.25">
      <c r="A47" s="414"/>
      <c r="B47" s="29" t="s">
        <v>90</v>
      </c>
      <c r="C47" s="66">
        <v>107</v>
      </c>
      <c r="D47" s="58">
        <v>106</v>
      </c>
      <c r="E47" s="58">
        <v>117</v>
      </c>
      <c r="F47" s="58">
        <v>133</v>
      </c>
      <c r="G47" s="58">
        <v>85</v>
      </c>
      <c r="H47" s="58">
        <v>293</v>
      </c>
      <c r="I47" s="58">
        <v>664</v>
      </c>
      <c r="J47" s="58">
        <v>580</v>
      </c>
      <c r="K47" s="58">
        <v>160</v>
      </c>
      <c r="L47" s="58">
        <v>211</v>
      </c>
      <c r="M47" s="58">
        <v>223</v>
      </c>
      <c r="N47" s="66">
        <v>44</v>
      </c>
      <c r="O47" s="58">
        <v>54</v>
      </c>
      <c r="P47" s="58">
        <v>69</v>
      </c>
      <c r="Q47" s="58">
        <v>69</v>
      </c>
      <c r="R47" s="58">
        <v>57</v>
      </c>
      <c r="S47" s="58">
        <v>175</v>
      </c>
      <c r="T47" s="58">
        <v>568</v>
      </c>
      <c r="U47" s="58">
        <v>302</v>
      </c>
      <c r="V47" s="58">
        <v>53</v>
      </c>
      <c r="W47" s="58">
        <v>95</v>
      </c>
      <c r="X47" s="58">
        <v>47</v>
      </c>
      <c r="Y47" s="136">
        <v>91</v>
      </c>
      <c r="Z47" s="58">
        <v>76</v>
      </c>
      <c r="AA47" s="58">
        <v>113</v>
      </c>
      <c r="AB47" s="58">
        <v>125</v>
      </c>
      <c r="AC47" s="58">
        <v>92</v>
      </c>
      <c r="AD47" s="58">
        <v>270</v>
      </c>
      <c r="AE47" s="58">
        <v>572</v>
      </c>
      <c r="AF47" s="58">
        <v>514</v>
      </c>
      <c r="AG47" s="58">
        <v>165</v>
      </c>
      <c r="AH47" s="58">
        <v>263</v>
      </c>
      <c r="AI47" s="58">
        <v>376</v>
      </c>
      <c r="AJ47" s="66">
        <v>50</v>
      </c>
      <c r="AK47" s="58">
        <v>55</v>
      </c>
      <c r="AL47" s="58">
        <v>53</v>
      </c>
      <c r="AM47" s="58">
        <v>75</v>
      </c>
      <c r="AN47" s="58">
        <v>35</v>
      </c>
      <c r="AO47" s="58">
        <v>120</v>
      </c>
      <c r="AP47" s="58">
        <v>494</v>
      </c>
      <c r="AQ47" s="58">
        <v>240</v>
      </c>
      <c r="AR47" s="58">
        <v>56</v>
      </c>
      <c r="AS47" s="58">
        <v>94</v>
      </c>
      <c r="AT47" s="58">
        <v>41</v>
      </c>
      <c r="AU47" s="136">
        <f t="shared" si="1"/>
        <v>198</v>
      </c>
      <c r="AV47" s="58">
        <f t="shared" si="2"/>
        <v>182</v>
      </c>
      <c r="AW47" s="58">
        <f t="shared" si="3"/>
        <v>230</v>
      </c>
      <c r="AX47" s="58">
        <f t="shared" si="4"/>
        <v>258</v>
      </c>
      <c r="AY47" s="58">
        <f t="shared" si="5"/>
        <v>177</v>
      </c>
      <c r="AZ47" s="58">
        <f t="shared" si="6"/>
        <v>563</v>
      </c>
      <c r="BA47" s="58">
        <f t="shared" si="7"/>
        <v>1236</v>
      </c>
      <c r="BB47" s="58">
        <f t="shared" si="8"/>
        <v>1094</v>
      </c>
      <c r="BC47" s="58">
        <f t="shared" si="9"/>
        <v>325</v>
      </c>
      <c r="BD47" s="58">
        <f t="shared" si="10"/>
        <v>474</v>
      </c>
      <c r="BE47" s="58">
        <f t="shared" si="11"/>
        <v>599</v>
      </c>
      <c r="BF47" s="66">
        <f t="shared" si="12"/>
        <v>94</v>
      </c>
      <c r="BG47" s="58">
        <f t="shared" si="13"/>
        <v>109</v>
      </c>
      <c r="BH47" s="58">
        <f t="shared" si="14"/>
        <v>122</v>
      </c>
      <c r="BI47" s="58">
        <f t="shared" si="15"/>
        <v>144</v>
      </c>
      <c r="BJ47" s="58">
        <f t="shared" si="16"/>
        <v>92</v>
      </c>
      <c r="BK47" s="58">
        <f t="shared" si="17"/>
        <v>295</v>
      </c>
      <c r="BL47" s="58">
        <f t="shared" si="18"/>
        <v>1062</v>
      </c>
      <c r="BM47" s="58">
        <f t="shared" si="19"/>
        <v>542</v>
      </c>
      <c r="BN47" s="58">
        <f t="shared" si="20"/>
        <v>109</v>
      </c>
      <c r="BO47" s="58">
        <f t="shared" si="21"/>
        <v>189</v>
      </c>
      <c r="BP47" s="58">
        <f t="shared" si="22"/>
        <v>88</v>
      </c>
      <c r="BQ47" s="205">
        <f t="shared" si="23"/>
        <v>8182</v>
      </c>
      <c r="BR47" s="203">
        <v>39.983255927646056</v>
      </c>
    </row>
    <row r="48" spans="1:70" x14ac:dyDescent="0.25">
      <c r="A48" s="414"/>
      <c r="B48" s="29" t="s">
        <v>91</v>
      </c>
      <c r="C48" s="66">
        <v>55</v>
      </c>
      <c r="D48" s="58">
        <v>40</v>
      </c>
      <c r="E48" s="58">
        <v>41</v>
      </c>
      <c r="F48" s="58">
        <v>78</v>
      </c>
      <c r="G48" s="58">
        <v>51</v>
      </c>
      <c r="H48" s="58">
        <v>128</v>
      </c>
      <c r="I48" s="58">
        <v>457</v>
      </c>
      <c r="J48" s="58">
        <v>400</v>
      </c>
      <c r="K48" s="58">
        <v>102</v>
      </c>
      <c r="L48" s="58">
        <v>169</v>
      </c>
      <c r="M48" s="58">
        <v>153</v>
      </c>
      <c r="N48" s="66">
        <v>16</v>
      </c>
      <c r="O48" s="58">
        <v>18</v>
      </c>
      <c r="P48" s="58">
        <v>22</v>
      </c>
      <c r="Q48" s="58">
        <v>27</v>
      </c>
      <c r="R48" s="58">
        <v>14</v>
      </c>
      <c r="S48" s="58">
        <v>73</v>
      </c>
      <c r="T48" s="58">
        <v>229</v>
      </c>
      <c r="U48" s="58">
        <v>99</v>
      </c>
      <c r="V48" s="58">
        <v>16</v>
      </c>
      <c r="W48" s="58">
        <v>29</v>
      </c>
      <c r="X48" s="58">
        <v>15</v>
      </c>
      <c r="Y48" s="136">
        <v>43</v>
      </c>
      <c r="Z48" s="58">
        <v>63</v>
      </c>
      <c r="AA48" s="58">
        <v>73</v>
      </c>
      <c r="AB48" s="58">
        <v>57</v>
      </c>
      <c r="AC48" s="58">
        <v>37</v>
      </c>
      <c r="AD48" s="58">
        <v>158</v>
      </c>
      <c r="AE48" s="58">
        <v>465</v>
      </c>
      <c r="AF48" s="58">
        <v>385</v>
      </c>
      <c r="AG48" s="58">
        <v>118</v>
      </c>
      <c r="AH48" s="58">
        <v>189</v>
      </c>
      <c r="AI48" s="58">
        <v>295</v>
      </c>
      <c r="AJ48" s="66">
        <v>16</v>
      </c>
      <c r="AK48" s="58">
        <v>10</v>
      </c>
      <c r="AL48" s="58">
        <v>26</v>
      </c>
      <c r="AM48" s="58">
        <v>17</v>
      </c>
      <c r="AN48" s="58">
        <v>9</v>
      </c>
      <c r="AO48" s="58">
        <v>34</v>
      </c>
      <c r="AP48" s="58">
        <v>177</v>
      </c>
      <c r="AQ48" s="58">
        <v>80</v>
      </c>
      <c r="AR48" s="58">
        <v>10</v>
      </c>
      <c r="AS48" s="58">
        <v>28</v>
      </c>
      <c r="AT48" s="58">
        <v>12</v>
      </c>
      <c r="AU48" s="136">
        <f t="shared" si="1"/>
        <v>98</v>
      </c>
      <c r="AV48" s="58">
        <f t="shared" si="2"/>
        <v>103</v>
      </c>
      <c r="AW48" s="58">
        <f t="shared" si="3"/>
        <v>114</v>
      </c>
      <c r="AX48" s="58">
        <f t="shared" si="4"/>
        <v>135</v>
      </c>
      <c r="AY48" s="58">
        <f t="shared" si="5"/>
        <v>88</v>
      </c>
      <c r="AZ48" s="58">
        <f t="shared" si="6"/>
        <v>286</v>
      </c>
      <c r="BA48" s="58">
        <f t="shared" si="7"/>
        <v>922</v>
      </c>
      <c r="BB48" s="58">
        <f t="shared" si="8"/>
        <v>785</v>
      </c>
      <c r="BC48" s="58">
        <f t="shared" si="9"/>
        <v>220</v>
      </c>
      <c r="BD48" s="58">
        <f t="shared" si="10"/>
        <v>358</v>
      </c>
      <c r="BE48" s="58">
        <f t="shared" si="11"/>
        <v>448</v>
      </c>
      <c r="BF48" s="66">
        <f t="shared" si="12"/>
        <v>32</v>
      </c>
      <c r="BG48" s="58">
        <f t="shared" si="13"/>
        <v>28</v>
      </c>
      <c r="BH48" s="58">
        <f t="shared" si="14"/>
        <v>48</v>
      </c>
      <c r="BI48" s="58">
        <f t="shared" si="15"/>
        <v>44</v>
      </c>
      <c r="BJ48" s="58">
        <f t="shared" si="16"/>
        <v>23</v>
      </c>
      <c r="BK48" s="58">
        <f t="shared" si="17"/>
        <v>107</v>
      </c>
      <c r="BL48" s="58">
        <f t="shared" si="18"/>
        <v>406</v>
      </c>
      <c r="BM48" s="58">
        <f t="shared" si="19"/>
        <v>179</v>
      </c>
      <c r="BN48" s="58">
        <f t="shared" si="20"/>
        <v>26</v>
      </c>
      <c r="BO48" s="58">
        <f t="shared" si="21"/>
        <v>57</v>
      </c>
      <c r="BP48" s="58">
        <f t="shared" si="22"/>
        <v>27</v>
      </c>
      <c r="BQ48" s="205">
        <f t="shared" si="23"/>
        <v>4534</v>
      </c>
      <c r="BR48" s="203">
        <v>42.739082487869432</v>
      </c>
    </row>
    <row r="49" spans="1:70" x14ac:dyDescent="0.25">
      <c r="A49" s="414"/>
      <c r="B49" s="29" t="s">
        <v>92</v>
      </c>
      <c r="C49" s="66">
        <v>42</v>
      </c>
      <c r="D49" s="58">
        <v>41</v>
      </c>
      <c r="E49" s="58">
        <v>55</v>
      </c>
      <c r="F49" s="58">
        <v>54</v>
      </c>
      <c r="G49" s="58">
        <v>31</v>
      </c>
      <c r="H49" s="58">
        <v>94</v>
      </c>
      <c r="I49" s="58">
        <v>273</v>
      </c>
      <c r="J49" s="58">
        <v>316</v>
      </c>
      <c r="K49" s="58">
        <v>77</v>
      </c>
      <c r="L49" s="58">
        <v>127</v>
      </c>
      <c r="M49" s="58">
        <v>125</v>
      </c>
      <c r="N49" s="66">
        <v>4</v>
      </c>
      <c r="O49" s="58">
        <v>7</v>
      </c>
      <c r="P49" s="58">
        <v>9</v>
      </c>
      <c r="Q49" s="58">
        <v>8</v>
      </c>
      <c r="R49" s="58">
        <v>3</v>
      </c>
      <c r="S49" s="58">
        <v>14</v>
      </c>
      <c r="T49" s="58">
        <v>92</v>
      </c>
      <c r="U49" s="58">
        <v>31</v>
      </c>
      <c r="V49" s="58">
        <v>5</v>
      </c>
      <c r="W49" s="58">
        <v>7</v>
      </c>
      <c r="X49" s="58">
        <v>11</v>
      </c>
      <c r="Y49" s="136">
        <v>38</v>
      </c>
      <c r="Z49" s="58">
        <v>32</v>
      </c>
      <c r="AA49" s="58">
        <v>47</v>
      </c>
      <c r="AB49" s="58">
        <v>64</v>
      </c>
      <c r="AC49" s="58">
        <v>39</v>
      </c>
      <c r="AD49" s="58">
        <v>90</v>
      </c>
      <c r="AE49" s="58">
        <v>279</v>
      </c>
      <c r="AF49" s="58">
        <v>286</v>
      </c>
      <c r="AG49" s="58">
        <v>88</v>
      </c>
      <c r="AH49" s="58">
        <v>140</v>
      </c>
      <c r="AI49" s="58">
        <v>194</v>
      </c>
      <c r="AJ49" s="66">
        <v>1</v>
      </c>
      <c r="AK49" s="58">
        <v>3</v>
      </c>
      <c r="AL49" s="58">
        <v>7</v>
      </c>
      <c r="AM49" s="58">
        <v>4</v>
      </c>
      <c r="AN49" s="58">
        <v>3</v>
      </c>
      <c r="AO49" s="58">
        <v>12</v>
      </c>
      <c r="AP49" s="58">
        <v>82</v>
      </c>
      <c r="AQ49" s="58">
        <v>29</v>
      </c>
      <c r="AR49" s="58">
        <v>10</v>
      </c>
      <c r="AS49" s="58">
        <v>14</v>
      </c>
      <c r="AT49" s="58">
        <v>6</v>
      </c>
      <c r="AU49" s="136">
        <f t="shared" si="1"/>
        <v>80</v>
      </c>
      <c r="AV49" s="58">
        <f t="shared" si="2"/>
        <v>73</v>
      </c>
      <c r="AW49" s="58">
        <f t="shared" si="3"/>
        <v>102</v>
      </c>
      <c r="AX49" s="58">
        <f t="shared" si="4"/>
        <v>118</v>
      </c>
      <c r="AY49" s="58">
        <f t="shared" si="5"/>
        <v>70</v>
      </c>
      <c r="AZ49" s="58">
        <f t="shared" si="6"/>
        <v>184</v>
      </c>
      <c r="BA49" s="58">
        <f t="shared" si="7"/>
        <v>552</v>
      </c>
      <c r="BB49" s="58">
        <f t="shared" si="8"/>
        <v>602</v>
      </c>
      <c r="BC49" s="58">
        <f t="shared" si="9"/>
        <v>165</v>
      </c>
      <c r="BD49" s="58">
        <f t="shared" si="10"/>
        <v>267</v>
      </c>
      <c r="BE49" s="58">
        <f t="shared" si="11"/>
        <v>319</v>
      </c>
      <c r="BF49" s="66">
        <f t="shared" si="12"/>
        <v>5</v>
      </c>
      <c r="BG49" s="58">
        <f t="shared" si="13"/>
        <v>10</v>
      </c>
      <c r="BH49" s="58">
        <f t="shared" si="14"/>
        <v>16</v>
      </c>
      <c r="BI49" s="58">
        <f t="shared" si="15"/>
        <v>12</v>
      </c>
      <c r="BJ49" s="58">
        <f t="shared" si="16"/>
        <v>6</v>
      </c>
      <c r="BK49" s="58">
        <f t="shared" si="17"/>
        <v>26</v>
      </c>
      <c r="BL49" s="58">
        <f t="shared" si="18"/>
        <v>174</v>
      </c>
      <c r="BM49" s="58">
        <f t="shared" si="19"/>
        <v>60</v>
      </c>
      <c r="BN49" s="58">
        <f t="shared" si="20"/>
        <v>15</v>
      </c>
      <c r="BO49" s="58">
        <f t="shared" si="21"/>
        <v>21</v>
      </c>
      <c r="BP49" s="58">
        <f t="shared" si="22"/>
        <v>17</v>
      </c>
      <c r="BQ49" s="205">
        <f t="shared" si="23"/>
        <v>2894</v>
      </c>
      <c r="BR49" s="203">
        <v>44.104699378023497</v>
      </c>
    </row>
    <row r="50" spans="1:70" x14ac:dyDescent="0.25">
      <c r="A50" s="414"/>
      <c r="B50" s="29" t="s">
        <v>93</v>
      </c>
      <c r="C50" s="66">
        <v>132</v>
      </c>
      <c r="D50" s="58">
        <v>115</v>
      </c>
      <c r="E50" s="58">
        <v>134</v>
      </c>
      <c r="F50" s="58">
        <v>198</v>
      </c>
      <c r="G50" s="58">
        <v>132</v>
      </c>
      <c r="H50" s="58">
        <v>299</v>
      </c>
      <c r="I50" s="58">
        <v>899</v>
      </c>
      <c r="J50" s="58">
        <v>936</v>
      </c>
      <c r="K50" s="58">
        <v>215</v>
      </c>
      <c r="L50" s="58">
        <v>302</v>
      </c>
      <c r="M50" s="58">
        <v>326</v>
      </c>
      <c r="N50" s="66">
        <v>44</v>
      </c>
      <c r="O50" s="58">
        <v>33</v>
      </c>
      <c r="P50" s="58">
        <v>54</v>
      </c>
      <c r="Q50" s="58">
        <v>66</v>
      </c>
      <c r="R50" s="58">
        <v>31</v>
      </c>
      <c r="S50" s="58">
        <v>170</v>
      </c>
      <c r="T50" s="58">
        <v>553</v>
      </c>
      <c r="U50" s="58">
        <v>256</v>
      </c>
      <c r="V50" s="58">
        <v>48</v>
      </c>
      <c r="W50" s="58">
        <v>61</v>
      </c>
      <c r="X50" s="58">
        <v>45</v>
      </c>
      <c r="Y50" s="136">
        <v>126</v>
      </c>
      <c r="Z50" s="58">
        <v>116</v>
      </c>
      <c r="AA50" s="58">
        <v>152</v>
      </c>
      <c r="AB50" s="58">
        <v>186</v>
      </c>
      <c r="AC50" s="58">
        <v>109</v>
      </c>
      <c r="AD50" s="58">
        <v>341</v>
      </c>
      <c r="AE50" s="58">
        <v>866</v>
      </c>
      <c r="AF50" s="58">
        <v>847</v>
      </c>
      <c r="AG50" s="58">
        <v>214</v>
      </c>
      <c r="AH50" s="58">
        <v>344</v>
      </c>
      <c r="AI50" s="58">
        <v>512</v>
      </c>
      <c r="AJ50" s="66">
        <v>45</v>
      </c>
      <c r="AK50" s="58">
        <v>37</v>
      </c>
      <c r="AL50" s="58">
        <v>37</v>
      </c>
      <c r="AM50" s="58">
        <v>52</v>
      </c>
      <c r="AN50" s="58">
        <v>30</v>
      </c>
      <c r="AO50" s="58">
        <v>135</v>
      </c>
      <c r="AP50" s="58">
        <v>465</v>
      </c>
      <c r="AQ50" s="58">
        <v>225</v>
      </c>
      <c r="AR50" s="58">
        <v>56</v>
      </c>
      <c r="AS50" s="58">
        <v>56</v>
      </c>
      <c r="AT50" s="58">
        <v>39</v>
      </c>
      <c r="AU50" s="136">
        <f t="shared" si="1"/>
        <v>258</v>
      </c>
      <c r="AV50" s="58">
        <f t="shared" si="2"/>
        <v>231</v>
      </c>
      <c r="AW50" s="58">
        <f t="shared" si="3"/>
        <v>286</v>
      </c>
      <c r="AX50" s="58">
        <f t="shared" si="4"/>
        <v>384</v>
      </c>
      <c r="AY50" s="58">
        <f t="shared" si="5"/>
        <v>241</v>
      </c>
      <c r="AZ50" s="58">
        <f t="shared" si="6"/>
        <v>640</v>
      </c>
      <c r="BA50" s="58">
        <f t="shared" si="7"/>
        <v>1765</v>
      </c>
      <c r="BB50" s="58">
        <f t="shared" si="8"/>
        <v>1783</v>
      </c>
      <c r="BC50" s="58">
        <f t="shared" si="9"/>
        <v>429</v>
      </c>
      <c r="BD50" s="58">
        <f t="shared" si="10"/>
        <v>646</v>
      </c>
      <c r="BE50" s="58">
        <f t="shared" si="11"/>
        <v>838</v>
      </c>
      <c r="BF50" s="66">
        <f t="shared" si="12"/>
        <v>89</v>
      </c>
      <c r="BG50" s="58">
        <f t="shared" si="13"/>
        <v>70</v>
      </c>
      <c r="BH50" s="58">
        <f t="shared" si="14"/>
        <v>91</v>
      </c>
      <c r="BI50" s="58">
        <f t="shared" si="15"/>
        <v>118</v>
      </c>
      <c r="BJ50" s="58">
        <f t="shared" si="16"/>
        <v>61</v>
      </c>
      <c r="BK50" s="58">
        <f t="shared" si="17"/>
        <v>305</v>
      </c>
      <c r="BL50" s="58">
        <f t="shared" si="18"/>
        <v>1018</v>
      </c>
      <c r="BM50" s="58">
        <f t="shared" si="19"/>
        <v>481</v>
      </c>
      <c r="BN50" s="58">
        <f t="shared" si="20"/>
        <v>104</v>
      </c>
      <c r="BO50" s="58">
        <f t="shared" si="21"/>
        <v>117</v>
      </c>
      <c r="BP50" s="58">
        <f t="shared" si="22"/>
        <v>84</v>
      </c>
      <c r="BQ50" s="205">
        <f t="shared" si="23"/>
        <v>10039</v>
      </c>
      <c r="BR50" s="203">
        <v>41.128187250996014</v>
      </c>
    </row>
    <row r="51" spans="1:70" x14ac:dyDescent="0.25">
      <c r="A51" s="414"/>
      <c r="B51" s="29" t="s">
        <v>94</v>
      </c>
      <c r="C51" s="66">
        <v>140</v>
      </c>
      <c r="D51" s="58">
        <v>134</v>
      </c>
      <c r="E51" s="58">
        <v>178</v>
      </c>
      <c r="F51" s="58">
        <v>250</v>
      </c>
      <c r="G51" s="58">
        <v>146</v>
      </c>
      <c r="H51" s="58">
        <v>330</v>
      </c>
      <c r="I51" s="58">
        <v>918</v>
      </c>
      <c r="J51" s="58">
        <v>938</v>
      </c>
      <c r="K51" s="58">
        <v>221</v>
      </c>
      <c r="L51" s="58">
        <v>351</v>
      </c>
      <c r="M51" s="58">
        <v>363</v>
      </c>
      <c r="N51" s="66">
        <v>47</v>
      </c>
      <c r="O51" s="58">
        <v>46</v>
      </c>
      <c r="P51" s="58">
        <v>68</v>
      </c>
      <c r="Q51" s="58">
        <v>58</v>
      </c>
      <c r="R51" s="58">
        <v>31</v>
      </c>
      <c r="S51" s="58">
        <v>147</v>
      </c>
      <c r="T51" s="58">
        <v>522</v>
      </c>
      <c r="U51" s="58">
        <v>269</v>
      </c>
      <c r="V51" s="58">
        <v>46</v>
      </c>
      <c r="W51" s="58">
        <v>81</v>
      </c>
      <c r="X51" s="58">
        <v>52</v>
      </c>
      <c r="Y51" s="136">
        <v>146</v>
      </c>
      <c r="Z51" s="58">
        <v>132</v>
      </c>
      <c r="AA51" s="58">
        <v>159</v>
      </c>
      <c r="AB51" s="58">
        <v>216</v>
      </c>
      <c r="AC51" s="58">
        <v>133</v>
      </c>
      <c r="AD51" s="58">
        <v>328</v>
      </c>
      <c r="AE51" s="58">
        <v>906</v>
      </c>
      <c r="AF51" s="58">
        <v>898</v>
      </c>
      <c r="AG51" s="58">
        <v>290</v>
      </c>
      <c r="AH51" s="58">
        <v>401</v>
      </c>
      <c r="AI51" s="58">
        <v>644</v>
      </c>
      <c r="AJ51" s="66">
        <v>40</v>
      </c>
      <c r="AK51" s="58">
        <v>37</v>
      </c>
      <c r="AL51" s="58">
        <v>51</v>
      </c>
      <c r="AM51" s="58">
        <v>55</v>
      </c>
      <c r="AN51" s="58">
        <v>26</v>
      </c>
      <c r="AO51" s="58">
        <v>99</v>
      </c>
      <c r="AP51" s="58">
        <v>474</v>
      </c>
      <c r="AQ51" s="58">
        <v>245</v>
      </c>
      <c r="AR51" s="58">
        <v>48</v>
      </c>
      <c r="AS51" s="58">
        <v>87</v>
      </c>
      <c r="AT51" s="58">
        <v>43</v>
      </c>
      <c r="AU51" s="136">
        <f t="shared" si="1"/>
        <v>286</v>
      </c>
      <c r="AV51" s="58">
        <f t="shared" si="2"/>
        <v>266</v>
      </c>
      <c r="AW51" s="58">
        <f t="shared" si="3"/>
        <v>337</v>
      </c>
      <c r="AX51" s="58">
        <f t="shared" si="4"/>
        <v>466</v>
      </c>
      <c r="AY51" s="58">
        <f t="shared" si="5"/>
        <v>279</v>
      </c>
      <c r="AZ51" s="58">
        <f t="shared" si="6"/>
        <v>658</v>
      </c>
      <c r="BA51" s="58">
        <f t="shared" si="7"/>
        <v>1824</v>
      </c>
      <c r="BB51" s="58">
        <f t="shared" si="8"/>
        <v>1836</v>
      </c>
      <c r="BC51" s="58">
        <f t="shared" si="9"/>
        <v>511</v>
      </c>
      <c r="BD51" s="58">
        <f t="shared" si="10"/>
        <v>752</v>
      </c>
      <c r="BE51" s="58">
        <f t="shared" si="11"/>
        <v>1007</v>
      </c>
      <c r="BF51" s="66">
        <f t="shared" si="12"/>
        <v>87</v>
      </c>
      <c r="BG51" s="58">
        <f t="shared" si="13"/>
        <v>83</v>
      </c>
      <c r="BH51" s="58">
        <f t="shared" si="14"/>
        <v>119</v>
      </c>
      <c r="BI51" s="58">
        <f t="shared" si="15"/>
        <v>113</v>
      </c>
      <c r="BJ51" s="58">
        <f t="shared" si="16"/>
        <v>57</v>
      </c>
      <c r="BK51" s="58">
        <f t="shared" si="17"/>
        <v>246</v>
      </c>
      <c r="BL51" s="58">
        <f t="shared" si="18"/>
        <v>996</v>
      </c>
      <c r="BM51" s="58">
        <f t="shared" si="19"/>
        <v>514</v>
      </c>
      <c r="BN51" s="58">
        <f t="shared" si="20"/>
        <v>94</v>
      </c>
      <c r="BO51" s="58">
        <f t="shared" si="21"/>
        <v>168</v>
      </c>
      <c r="BP51" s="58">
        <f t="shared" si="22"/>
        <v>95</v>
      </c>
      <c r="BQ51" s="205">
        <f t="shared" si="23"/>
        <v>10794</v>
      </c>
      <c r="BR51" s="203">
        <v>41.856434726211432</v>
      </c>
    </row>
    <row r="52" spans="1:70" x14ac:dyDescent="0.25">
      <c r="A52" s="414"/>
      <c r="B52" s="29" t="s">
        <v>95</v>
      </c>
      <c r="C52" s="66">
        <v>43</v>
      </c>
      <c r="D52" s="58">
        <v>50</v>
      </c>
      <c r="E52" s="58">
        <v>64</v>
      </c>
      <c r="F52" s="58">
        <v>68</v>
      </c>
      <c r="G52" s="58">
        <v>64</v>
      </c>
      <c r="H52" s="58">
        <v>110</v>
      </c>
      <c r="I52" s="58">
        <v>319</v>
      </c>
      <c r="J52" s="58">
        <v>426</v>
      </c>
      <c r="K52" s="58">
        <v>112</v>
      </c>
      <c r="L52" s="58">
        <v>245</v>
      </c>
      <c r="M52" s="58">
        <v>208</v>
      </c>
      <c r="N52" s="66">
        <v>4</v>
      </c>
      <c r="O52" s="58">
        <v>3</v>
      </c>
      <c r="P52" s="58">
        <v>5</v>
      </c>
      <c r="Q52" s="58">
        <v>9</v>
      </c>
      <c r="R52" s="58">
        <v>4</v>
      </c>
      <c r="S52" s="58">
        <v>11</v>
      </c>
      <c r="T52" s="58">
        <v>67</v>
      </c>
      <c r="U52" s="58">
        <v>38</v>
      </c>
      <c r="V52" s="58">
        <v>4</v>
      </c>
      <c r="W52" s="58">
        <v>12</v>
      </c>
      <c r="X52" s="58">
        <v>14</v>
      </c>
      <c r="Y52" s="136">
        <v>36</v>
      </c>
      <c r="Z52" s="58">
        <v>36</v>
      </c>
      <c r="AA52" s="58">
        <v>51</v>
      </c>
      <c r="AB52" s="58">
        <v>78</v>
      </c>
      <c r="AC52" s="58">
        <v>43</v>
      </c>
      <c r="AD52" s="58">
        <v>97</v>
      </c>
      <c r="AE52" s="58">
        <v>328</v>
      </c>
      <c r="AF52" s="58">
        <v>468</v>
      </c>
      <c r="AG52" s="58">
        <v>158</v>
      </c>
      <c r="AH52" s="58">
        <v>260</v>
      </c>
      <c r="AI52" s="58">
        <v>283</v>
      </c>
      <c r="AJ52" s="66">
        <v>4</v>
      </c>
      <c r="AK52" s="58">
        <v>2</v>
      </c>
      <c r="AL52" s="58">
        <v>2</v>
      </c>
      <c r="AM52" s="58">
        <v>3</v>
      </c>
      <c r="AN52" s="58">
        <v>1</v>
      </c>
      <c r="AO52" s="58">
        <v>19</v>
      </c>
      <c r="AP52" s="58">
        <v>71</v>
      </c>
      <c r="AQ52" s="58">
        <v>36</v>
      </c>
      <c r="AR52" s="58">
        <v>5</v>
      </c>
      <c r="AS52" s="58">
        <v>16</v>
      </c>
      <c r="AT52" s="58">
        <v>5</v>
      </c>
      <c r="AU52" s="136">
        <f t="shared" si="1"/>
        <v>79</v>
      </c>
      <c r="AV52" s="58">
        <f t="shared" si="2"/>
        <v>86</v>
      </c>
      <c r="AW52" s="58">
        <f t="shared" si="3"/>
        <v>115</v>
      </c>
      <c r="AX52" s="58">
        <f t="shared" si="4"/>
        <v>146</v>
      </c>
      <c r="AY52" s="58">
        <f t="shared" si="5"/>
        <v>107</v>
      </c>
      <c r="AZ52" s="58">
        <f t="shared" si="6"/>
        <v>207</v>
      </c>
      <c r="BA52" s="58">
        <f t="shared" si="7"/>
        <v>647</v>
      </c>
      <c r="BB52" s="58">
        <f t="shared" si="8"/>
        <v>894</v>
      </c>
      <c r="BC52" s="58">
        <f t="shared" si="9"/>
        <v>270</v>
      </c>
      <c r="BD52" s="58">
        <f t="shared" si="10"/>
        <v>505</v>
      </c>
      <c r="BE52" s="58">
        <f t="shared" si="11"/>
        <v>491</v>
      </c>
      <c r="BF52" s="66">
        <f t="shared" si="12"/>
        <v>8</v>
      </c>
      <c r="BG52" s="58">
        <f t="shared" si="13"/>
        <v>5</v>
      </c>
      <c r="BH52" s="58">
        <f t="shared" si="14"/>
        <v>7</v>
      </c>
      <c r="BI52" s="58">
        <f t="shared" si="15"/>
        <v>12</v>
      </c>
      <c r="BJ52" s="58">
        <f t="shared" si="16"/>
        <v>5</v>
      </c>
      <c r="BK52" s="58">
        <f t="shared" si="17"/>
        <v>30</v>
      </c>
      <c r="BL52" s="58">
        <f t="shared" si="18"/>
        <v>138</v>
      </c>
      <c r="BM52" s="58">
        <f t="shared" si="19"/>
        <v>74</v>
      </c>
      <c r="BN52" s="58">
        <f t="shared" si="20"/>
        <v>9</v>
      </c>
      <c r="BO52" s="58">
        <f t="shared" si="21"/>
        <v>28</v>
      </c>
      <c r="BP52" s="58">
        <f t="shared" si="22"/>
        <v>19</v>
      </c>
      <c r="BQ52" s="205">
        <f t="shared" si="23"/>
        <v>3882</v>
      </c>
      <c r="BR52" s="203">
        <v>47.676455435342604</v>
      </c>
    </row>
    <row r="53" spans="1:70" x14ac:dyDescent="0.25">
      <c r="A53" s="414"/>
      <c r="B53" s="29" t="s">
        <v>96</v>
      </c>
      <c r="C53" s="66">
        <v>91</v>
      </c>
      <c r="D53" s="58">
        <v>93</v>
      </c>
      <c r="E53" s="58">
        <v>114</v>
      </c>
      <c r="F53" s="58">
        <v>169</v>
      </c>
      <c r="G53" s="58">
        <v>137</v>
      </c>
      <c r="H53" s="58">
        <v>302</v>
      </c>
      <c r="I53" s="58">
        <v>857</v>
      </c>
      <c r="J53" s="58">
        <v>886</v>
      </c>
      <c r="K53" s="58">
        <v>223</v>
      </c>
      <c r="L53" s="58">
        <v>327</v>
      </c>
      <c r="M53" s="58">
        <v>391</v>
      </c>
      <c r="N53" s="66">
        <v>20</v>
      </c>
      <c r="O53" s="58">
        <v>12</v>
      </c>
      <c r="P53" s="58">
        <v>14</v>
      </c>
      <c r="Q53" s="58">
        <v>14</v>
      </c>
      <c r="R53" s="58">
        <v>10</v>
      </c>
      <c r="S53" s="58">
        <v>80</v>
      </c>
      <c r="T53" s="58">
        <v>268</v>
      </c>
      <c r="U53" s="58">
        <v>152</v>
      </c>
      <c r="V53" s="58">
        <v>28</v>
      </c>
      <c r="W53" s="58">
        <v>42</v>
      </c>
      <c r="X53" s="58">
        <v>21</v>
      </c>
      <c r="Y53" s="136">
        <v>85</v>
      </c>
      <c r="Z53" s="58">
        <v>65</v>
      </c>
      <c r="AA53" s="58">
        <v>141</v>
      </c>
      <c r="AB53" s="58">
        <v>157</v>
      </c>
      <c r="AC53" s="58">
        <v>98</v>
      </c>
      <c r="AD53" s="58">
        <v>305</v>
      </c>
      <c r="AE53" s="58">
        <v>775</v>
      </c>
      <c r="AF53" s="58">
        <v>865</v>
      </c>
      <c r="AG53" s="58">
        <v>255</v>
      </c>
      <c r="AH53" s="58">
        <v>388</v>
      </c>
      <c r="AI53" s="58">
        <v>808</v>
      </c>
      <c r="AJ53" s="66">
        <v>22</v>
      </c>
      <c r="AK53" s="58">
        <v>6</v>
      </c>
      <c r="AL53" s="58">
        <v>16</v>
      </c>
      <c r="AM53" s="58">
        <v>19</v>
      </c>
      <c r="AN53" s="58">
        <v>11</v>
      </c>
      <c r="AO53" s="58">
        <v>55</v>
      </c>
      <c r="AP53" s="58">
        <v>261</v>
      </c>
      <c r="AQ53" s="58">
        <v>147</v>
      </c>
      <c r="AR53" s="58">
        <v>21</v>
      </c>
      <c r="AS53" s="58">
        <v>63</v>
      </c>
      <c r="AT53" s="58">
        <v>18</v>
      </c>
      <c r="AU53" s="136">
        <f t="shared" si="1"/>
        <v>176</v>
      </c>
      <c r="AV53" s="58">
        <f t="shared" si="2"/>
        <v>158</v>
      </c>
      <c r="AW53" s="58">
        <f t="shared" si="3"/>
        <v>255</v>
      </c>
      <c r="AX53" s="58">
        <f t="shared" si="4"/>
        <v>326</v>
      </c>
      <c r="AY53" s="58">
        <f t="shared" si="5"/>
        <v>235</v>
      </c>
      <c r="AZ53" s="58">
        <f t="shared" si="6"/>
        <v>607</v>
      </c>
      <c r="BA53" s="58">
        <f t="shared" si="7"/>
        <v>1632</v>
      </c>
      <c r="BB53" s="58">
        <f t="shared" si="8"/>
        <v>1751</v>
      </c>
      <c r="BC53" s="58">
        <f t="shared" si="9"/>
        <v>478</v>
      </c>
      <c r="BD53" s="58">
        <f t="shared" si="10"/>
        <v>715</v>
      </c>
      <c r="BE53" s="58">
        <f t="shared" si="11"/>
        <v>1199</v>
      </c>
      <c r="BF53" s="66">
        <f t="shared" si="12"/>
        <v>42</v>
      </c>
      <c r="BG53" s="58">
        <f t="shared" si="13"/>
        <v>18</v>
      </c>
      <c r="BH53" s="58">
        <f t="shared" si="14"/>
        <v>30</v>
      </c>
      <c r="BI53" s="58">
        <f t="shared" si="15"/>
        <v>33</v>
      </c>
      <c r="BJ53" s="58">
        <f t="shared" si="16"/>
        <v>21</v>
      </c>
      <c r="BK53" s="58">
        <f t="shared" si="17"/>
        <v>135</v>
      </c>
      <c r="BL53" s="58">
        <f t="shared" si="18"/>
        <v>529</v>
      </c>
      <c r="BM53" s="58">
        <f t="shared" si="19"/>
        <v>299</v>
      </c>
      <c r="BN53" s="58">
        <f t="shared" si="20"/>
        <v>49</v>
      </c>
      <c r="BO53" s="58">
        <f t="shared" si="21"/>
        <v>105</v>
      </c>
      <c r="BP53" s="58">
        <f t="shared" si="22"/>
        <v>39</v>
      </c>
      <c r="BQ53" s="205">
        <f t="shared" si="23"/>
        <v>8832</v>
      </c>
      <c r="BR53" s="203">
        <v>45.688971920289852</v>
      </c>
    </row>
    <row r="54" spans="1:70" x14ac:dyDescent="0.25">
      <c r="A54" s="414"/>
      <c r="B54" s="29" t="s">
        <v>97</v>
      </c>
      <c r="C54" s="66">
        <v>33</v>
      </c>
      <c r="D54" s="58">
        <v>27</v>
      </c>
      <c r="E54" s="58">
        <v>32</v>
      </c>
      <c r="F54" s="58">
        <v>36</v>
      </c>
      <c r="G54" s="58">
        <v>25</v>
      </c>
      <c r="H54" s="58">
        <v>108</v>
      </c>
      <c r="I54" s="58">
        <v>310</v>
      </c>
      <c r="J54" s="58">
        <v>218</v>
      </c>
      <c r="K54" s="58">
        <v>59</v>
      </c>
      <c r="L54" s="58">
        <v>73</v>
      </c>
      <c r="M54" s="58">
        <v>79</v>
      </c>
      <c r="N54" s="66">
        <v>8</v>
      </c>
      <c r="O54" s="58">
        <v>8</v>
      </c>
      <c r="P54" s="58">
        <v>5</v>
      </c>
      <c r="Q54" s="58">
        <v>13</v>
      </c>
      <c r="R54" s="58">
        <v>9</v>
      </c>
      <c r="S54" s="58">
        <v>39</v>
      </c>
      <c r="T54" s="58">
        <v>123</v>
      </c>
      <c r="U54" s="58">
        <v>50</v>
      </c>
      <c r="V54" s="58">
        <v>5</v>
      </c>
      <c r="W54" s="58">
        <v>10</v>
      </c>
      <c r="X54" s="58">
        <v>4</v>
      </c>
      <c r="Y54" s="136">
        <v>24</v>
      </c>
      <c r="Z54" s="58">
        <v>26</v>
      </c>
      <c r="AA54" s="58">
        <v>47</v>
      </c>
      <c r="AB54" s="58">
        <v>54</v>
      </c>
      <c r="AC54" s="58">
        <v>28</v>
      </c>
      <c r="AD54" s="58">
        <v>112</v>
      </c>
      <c r="AE54" s="58">
        <v>252</v>
      </c>
      <c r="AF54" s="58">
        <v>212</v>
      </c>
      <c r="AG54" s="58">
        <v>56</v>
      </c>
      <c r="AH54" s="58">
        <v>74</v>
      </c>
      <c r="AI54" s="58">
        <v>119</v>
      </c>
      <c r="AJ54" s="66">
        <v>14</v>
      </c>
      <c r="AK54" s="58">
        <v>10</v>
      </c>
      <c r="AL54" s="58">
        <v>6</v>
      </c>
      <c r="AM54" s="58">
        <v>11</v>
      </c>
      <c r="AN54" s="58">
        <v>4</v>
      </c>
      <c r="AO54" s="58">
        <v>30</v>
      </c>
      <c r="AP54" s="58">
        <v>106</v>
      </c>
      <c r="AQ54" s="58">
        <v>35</v>
      </c>
      <c r="AR54" s="58">
        <v>7</v>
      </c>
      <c r="AS54" s="58">
        <v>8</v>
      </c>
      <c r="AT54" s="58">
        <v>2</v>
      </c>
      <c r="AU54" s="136">
        <f t="shared" si="1"/>
        <v>57</v>
      </c>
      <c r="AV54" s="58">
        <f t="shared" si="2"/>
        <v>53</v>
      </c>
      <c r="AW54" s="58">
        <f t="shared" si="3"/>
        <v>79</v>
      </c>
      <c r="AX54" s="58">
        <f t="shared" si="4"/>
        <v>90</v>
      </c>
      <c r="AY54" s="58">
        <f t="shared" si="5"/>
        <v>53</v>
      </c>
      <c r="AZ54" s="58">
        <f t="shared" si="6"/>
        <v>220</v>
      </c>
      <c r="BA54" s="58">
        <f t="shared" si="7"/>
        <v>562</v>
      </c>
      <c r="BB54" s="58">
        <f t="shared" si="8"/>
        <v>430</v>
      </c>
      <c r="BC54" s="58">
        <f t="shared" si="9"/>
        <v>115</v>
      </c>
      <c r="BD54" s="58">
        <f t="shared" si="10"/>
        <v>147</v>
      </c>
      <c r="BE54" s="58">
        <f t="shared" si="11"/>
        <v>198</v>
      </c>
      <c r="BF54" s="66">
        <f t="shared" si="12"/>
        <v>22</v>
      </c>
      <c r="BG54" s="58">
        <f t="shared" si="13"/>
        <v>18</v>
      </c>
      <c r="BH54" s="58">
        <f t="shared" si="14"/>
        <v>11</v>
      </c>
      <c r="BI54" s="58">
        <f t="shared" si="15"/>
        <v>24</v>
      </c>
      <c r="BJ54" s="58">
        <f t="shared" si="16"/>
        <v>13</v>
      </c>
      <c r="BK54" s="58">
        <f t="shared" si="17"/>
        <v>69</v>
      </c>
      <c r="BL54" s="58">
        <f t="shared" si="18"/>
        <v>229</v>
      </c>
      <c r="BM54" s="58">
        <f t="shared" si="19"/>
        <v>85</v>
      </c>
      <c r="BN54" s="58">
        <f t="shared" si="20"/>
        <v>12</v>
      </c>
      <c r="BO54" s="58">
        <f t="shared" si="21"/>
        <v>18</v>
      </c>
      <c r="BP54" s="58">
        <f t="shared" si="22"/>
        <v>6</v>
      </c>
      <c r="BQ54" s="205">
        <f t="shared" si="23"/>
        <v>2511</v>
      </c>
      <c r="BR54" s="203">
        <v>39.728594185583432</v>
      </c>
    </row>
    <row r="55" spans="1:70" x14ac:dyDescent="0.25">
      <c r="A55" s="414"/>
      <c r="B55" s="29" t="s">
        <v>98</v>
      </c>
      <c r="C55" s="66">
        <v>60</v>
      </c>
      <c r="D55" s="58">
        <v>69</v>
      </c>
      <c r="E55" s="58">
        <v>85</v>
      </c>
      <c r="F55" s="58">
        <v>90</v>
      </c>
      <c r="G55" s="58">
        <v>63</v>
      </c>
      <c r="H55" s="58">
        <v>133</v>
      </c>
      <c r="I55" s="58">
        <v>462</v>
      </c>
      <c r="J55" s="58">
        <v>563</v>
      </c>
      <c r="K55" s="58">
        <v>135</v>
      </c>
      <c r="L55" s="58">
        <v>215</v>
      </c>
      <c r="M55" s="58">
        <v>253</v>
      </c>
      <c r="N55" s="66">
        <v>1</v>
      </c>
      <c r="O55" s="58">
        <v>1</v>
      </c>
      <c r="P55" s="58">
        <v>1</v>
      </c>
      <c r="Q55" s="58">
        <v>5</v>
      </c>
      <c r="R55" s="58">
        <v>2</v>
      </c>
      <c r="S55" s="58">
        <v>10</v>
      </c>
      <c r="T55" s="58">
        <v>48</v>
      </c>
      <c r="U55" s="58">
        <v>31</v>
      </c>
      <c r="V55" s="58">
        <v>5</v>
      </c>
      <c r="W55" s="58">
        <v>16</v>
      </c>
      <c r="X55" s="58">
        <v>5</v>
      </c>
      <c r="Y55" s="136">
        <v>68</v>
      </c>
      <c r="Z55" s="58">
        <v>73</v>
      </c>
      <c r="AA55" s="58">
        <v>87</v>
      </c>
      <c r="AB55" s="58">
        <v>107</v>
      </c>
      <c r="AC55" s="58">
        <v>68</v>
      </c>
      <c r="AD55" s="58">
        <v>124</v>
      </c>
      <c r="AE55" s="58">
        <v>473</v>
      </c>
      <c r="AF55" s="58">
        <v>583</v>
      </c>
      <c r="AG55" s="58">
        <v>139</v>
      </c>
      <c r="AH55" s="58">
        <v>258</v>
      </c>
      <c r="AI55" s="58">
        <v>347</v>
      </c>
      <c r="AJ55" s="66">
        <v>1</v>
      </c>
      <c r="AK55" s="58">
        <v>2</v>
      </c>
      <c r="AL55" s="58">
        <v>3</v>
      </c>
      <c r="AM55" s="58">
        <v>1</v>
      </c>
      <c r="AN55" s="58">
        <v>0</v>
      </c>
      <c r="AO55" s="58">
        <v>2</v>
      </c>
      <c r="AP55" s="58">
        <v>55</v>
      </c>
      <c r="AQ55" s="58">
        <v>32</v>
      </c>
      <c r="AR55" s="58">
        <v>6</v>
      </c>
      <c r="AS55" s="58">
        <v>15</v>
      </c>
      <c r="AT55" s="58">
        <v>3</v>
      </c>
      <c r="AU55" s="136">
        <f t="shared" si="1"/>
        <v>128</v>
      </c>
      <c r="AV55" s="58">
        <f t="shared" si="2"/>
        <v>142</v>
      </c>
      <c r="AW55" s="58">
        <f t="shared" si="3"/>
        <v>172</v>
      </c>
      <c r="AX55" s="58">
        <f t="shared" si="4"/>
        <v>197</v>
      </c>
      <c r="AY55" s="58">
        <f t="shared" si="5"/>
        <v>131</v>
      </c>
      <c r="AZ55" s="58">
        <f t="shared" si="6"/>
        <v>257</v>
      </c>
      <c r="BA55" s="58">
        <f t="shared" si="7"/>
        <v>935</v>
      </c>
      <c r="BB55" s="58">
        <f t="shared" si="8"/>
        <v>1146</v>
      </c>
      <c r="BC55" s="58">
        <f t="shared" si="9"/>
        <v>274</v>
      </c>
      <c r="BD55" s="58">
        <f t="shared" si="10"/>
        <v>473</v>
      </c>
      <c r="BE55" s="58">
        <f t="shared" si="11"/>
        <v>600</v>
      </c>
      <c r="BF55" s="66">
        <f t="shared" si="12"/>
        <v>2</v>
      </c>
      <c r="BG55" s="58">
        <f t="shared" si="13"/>
        <v>3</v>
      </c>
      <c r="BH55" s="58">
        <f t="shared" si="14"/>
        <v>4</v>
      </c>
      <c r="BI55" s="58">
        <f t="shared" si="15"/>
        <v>6</v>
      </c>
      <c r="BJ55" s="58">
        <f t="shared" si="16"/>
        <v>2</v>
      </c>
      <c r="BK55" s="58">
        <f t="shared" si="17"/>
        <v>12</v>
      </c>
      <c r="BL55" s="58">
        <f t="shared" si="18"/>
        <v>103</v>
      </c>
      <c r="BM55" s="58">
        <f t="shared" si="19"/>
        <v>63</v>
      </c>
      <c r="BN55" s="58">
        <f t="shared" si="20"/>
        <v>11</v>
      </c>
      <c r="BO55" s="58">
        <f t="shared" si="21"/>
        <v>31</v>
      </c>
      <c r="BP55" s="58">
        <f t="shared" si="22"/>
        <v>8</v>
      </c>
      <c r="BQ55" s="205">
        <f t="shared" si="23"/>
        <v>4700</v>
      </c>
      <c r="BR55" s="203">
        <v>45.992765957446807</v>
      </c>
    </row>
    <row r="56" spans="1:70" x14ac:dyDescent="0.25">
      <c r="A56" s="414" t="s">
        <v>131</v>
      </c>
      <c r="B56" s="29" t="s">
        <v>99</v>
      </c>
      <c r="C56" s="66">
        <v>208</v>
      </c>
      <c r="D56" s="58">
        <v>171</v>
      </c>
      <c r="E56" s="58">
        <v>235</v>
      </c>
      <c r="F56" s="58">
        <v>320</v>
      </c>
      <c r="G56" s="58">
        <v>186</v>
      </c>
      <c r="H56" s="58">
        <v>393</v>
      </c>
      <c r="I56" s="58">
        <v>1167</v>
      </c>
      <c r="J56" s="58">
        <v>1071</v>
      </c>
      <c r="K56" s="58">
        <v>274</v>
      </c>
      <c r="L56" s="58">
        <v>356</v>
      </c>
      <c r="M56" s="58">
        <v>373</v>
      </c>
      <c r="N56" s="66">
        <v>122</v>
      </c>
      <c r="O56" s="58">
        <v>132</v>
      </c>
      <c r="P56" s="58">
        <v>148</v>
      </c>
      <c r="Q56" s="58">
        <v>193</v>
      </c>
      <c r="R56" s="58">
        <v>121</v>
      </c>
      <c r="S56" s="58">
        <v>343</v>
      </c>
      <c r="T56" s="58">
        <v>1164</v>
      </c>
      <c r="U56" s="58">
        <v>614</v>
      </c>
      <c r="V56" s="58">
        <v>126</v>
      </c>
      <c r="W56" s="58">
        <v>185</v>
      </c>
      <c r="X56" s="58">
        <v>100</v>
      </c>
      <c r="Y56" s="136">
        <v>177</v>
      </c>
      <c r="Z56" s="58">
        <v>165</v>
      </c>
      <c r="AA56" s="58">
        <v>228</v>
      </c>
      <c r="AB56" s="58">
        <v>316</v>
      </c>
      <c r="AC56" s="58">
        <v>150</v>
      </c>
      <c r="AD56" s="58">
        <v>349</v>
      </c>
      <c r="AE56" s="58">
        <v>1038</v>
      </c>
      <c r="AF56" s="58">
        <v>900</v>
      </c>
      <c r="AG56" s="58">
        <v>302</v>
      </c>
      <c r="AH56" s="58">
        <v>445</v>
      </c>
      <c r="AI56" s="58">
        <v>690</v>
      </c>
      <c r="AJ56" s="66">
        <v>121</v>
      </c>
      <c r="AK56" s="58">
        <v>118</v>
      </c>
      <c r="AL56" s="58">
        <v>159</v>
      </c>
      <c r="AM56" s="58">
        <v>154</v>
      </c>
      <c r="AN56" s="58">
        <v>99</v>
      </c>
      <c r="AO56" s="58">
        <v>286</v>
      </c>
      <c r="AP56" s="58">
        <v>1043</v>
      </c>
      <c r="AQ56" s="58">
        <v>563</v>
      </c>
      <c r="AR56" s="58">
        <v>123</v>
      </c>
      <c r="AS56" s="58">
        <v>182</v>
      </c>
      <c r="AT56" s="58">
        <v>97</v>
      </c>
      <c r="AU56" s="136">
        <f t="shared" si="1"/>
        <v>385</v>
      </c>
      <c r="AV56" s="58">
        <f t="shared" si="2"/>
        <v>336</v>
      </c>
      <c r="AW56" s="58">
        <f t="shared" si="3"/>
        <v>463</v>
      </c>
      <c r="AX56" s="58">
        <f t="shared" si="4"/>
        <v>636</v>
      </c>
      <c r="AY56" s="58">
        <f t="shared" si="5"/>
        <v>336</v>
      </c>
      <c r="AZ56" s="58">
        <f t="shared" si="6"/>
        <v>742</v>
      </c>
      <c r="BA56" s="58">
        <f t="shared" si="7"/>
        <v>2205</v>
      </c>
      <c r="BB56" s="58">
        <f t="shared" si="8"/>
        <v>1971</v>
      </c>
      <c r="BC56" s="58">
        <f t="shared" si="9"/>
        <v>576</v>
      </c>
      <c r="BD56" s="58">
        <f t="shared" si="10"/>
        <v>801</v>
      </c>
      <c r="BE56" s="58">
        <f t="shared" si="11"/>
        <v>1063</v>
      </c>
      <c r="BF56" s="66">
        <f t="shared" si="12"/>
        <v>243</v>
      </c>
      <c r="BG56" s="58">
        <f t="shared" si="13"/>
        <v>250</v>
      </c>
      <c r="BH56" s="58">
        <f t="shared" si="14"/>
        <v>307</v>
      </c>
      <c r="BI56" s="58">
        <f t="shared" si="15"/>
        <v>347</v>
      </c>
      <c r="BJ56" s="58">
        <f t="shared" si="16"/>
        <v>220</v>
      </c>
      <c r="BK56" s="58">
        <f t="shared" si="17"/>
        <v>629</v>
      </c>
      <c r="BL56" s="58">
        <f t="shared" si="18"/>
        <v>2207</v>
      </c>
      <c r="BM56" s="58">
        <f t="shared" si="19"/>
        <v>1177</v>
      </c>
      <c r="BN56" s="58">
        <f t="shared" si="20"/>
        <v>249</v>
      </c>
      <c r="BO56" s="58">
        <f t="shared" si="21"/>
        <v>367</v>
      </c>
      <c r="BP56" s="58">
        <f t="shared" si="22"/>
        <v>197</v>
      </c>
      <c r="BQ56" s="205">
        <f t="shared" si="23"/>
        <v>15707</v>
      </c>
      <c r="BR56" s="203">
        <v>39.147354682625583</v>
      </c>
    </row>
    <row r="57" spans="1:70" x14ac:dyDescent="0.25">
      <c r="A57" s="414"/>
      <c r="B57" s="29" t="s">
        <v>100</v>
      </c>
      <c r="C57" s="66">
        <v>131</v>
      </c>
      <c r="D57" s="58">
        <v>136</v>
      </c>
      <c r="E57" s="58">
        <v>157</v>
      </c>
      <c r="F57" s="58">
        <v>190</v>
      </c>
      <c r="G57" s="58">
        <v>129</v>
      </c>
      <c r="H57" s="58">
        <v>316</v>
      </c>
      <c r="I57" s="58">
        <v>793</v>
      </c>
      <c r="J57" s="58">
        <v>852</v>
      </c>
      <c r="K57" s="58">
        <v>207</v>
      </c>
      <c r="L57" s="58">
        <v>296</v>
      </c>
      <c r="M57" s="58">
        <v>272</v>
      </c>
      <c r="N57" s="66">
        <v>57</v>
      </c>
      <c r="O57" s="58">
        <v>50</v>
      </c>
      <c r="P57" s="58">
        <v>93</v>
      </c>
      <c r="Q57" s="58">
        <v>78</v>
      </c>
      <c r="R57" s="58">
        <v>75</v>
      </c>
      <c r="S57" s="58">
        <v>202</v>
      </c>
      <c r="T57" s="58">
        <v>663</v>
      </c>
      <c r="U57" s="58">
        <v>312</v>
      </c>
      <c r="V57" s="58">
        <v>56</v>
      </c>
      <c r="W57" s="58">
        <v>76</v>
      </c>
      <c r="X57" s="58">
        <v>40</v>
      </c>
      <c r="Y57" s="136">
        <v>133</v>
      </c>
      <c r="Z57" s="58">
        <v>119</v>
      </c>
      <c r="AA57" s="58">
        <v>167</v>
      </c>
      <c r="AB57" s="58">
        <v>229</v>
      </c>
      <c r="AC57" s="58">
        <v>143</v>
      </c>
      <c r="AD57" s="58">
        <v>281</v>
      </c>
      <c r="AE57" s="58">
        <v>750</v>
      </c>
      <c r="AF57" s="58">
        <v>735</v>
      </c>
      <c r="AG57" s="58">
        <v>211</v>
      </c>
      <c r="AH57" s="58">
        <v>334</v>
      </c>
      <c r="AI57" s="58">
        <v>447</v>
      </c>
      <c r="AJ57" s="66">
        <v>67</v>
      </c>
      <c r="AK57" s="58">
        <v>44</v>
      </c>
      <c r="AL57" s="58">
        <v>62</v>
      </c>
      <c r="AM57" s="58">
        <v>104</v>
      </c>
      <c r="AN57" s="58">
        <v>44</v>
      </c>
      <c r="AO57" s="58">
        <v>156</v>
      </c>
      <c r="AP57" s="58">
        <v>520</v>
      </c>
      <c r="AQ57" s="58">
        <v>254</v>
      </c>
      <c r="AR57" s="58">
        <v>41</v>
      </c>
      <c r="AS57" s="58">
        <v>72</v>
      </c>
      <c r="AT57" s="58">
        <v>38</v>
      </c>
      <c r="AU57" s="136">
        <f t="shared" si="1"/>
        <v>264</v>
      </c>
      <c r="AV57" s="58">
        <f t="shared" si="2"/>
        <v>255</v>
      </c>
      <c r="AW57" s="58">
        <f t="shared" si="3"/>
        <v>324</v>
      </c>
      <c r="AX57" s="58">
        <f t="shared" si="4"/>
        <v>419</v>
      </c>
      <c r="AY57" s="58">
        <f t="shared" si="5"/>
        <v>272</v>
      </c>
      <c r="AZ57" s="58">
        <f t="shared" si="6"/>
        <v>597</v>
      </c>
      <c r="BA57" s="58">
        <f t="shared" si="7"/>
        <v>1543</v>
      </c>
      <c r="BB57" s="58">
        <f t="shared" si="8"/>
        <v>1587</v>
      </c>
      <c r="BC57" s="58">
        <f t="shared" si="9"/>
        <v>418</v>
      </c>
      <c r="BD57" s="58">
        <f t="shared" si="10"/>
        <v>630</v>
      </c>
      <c r="BE57" s="58">
        <f t="shared" si="11"/>
        <v>719</v>
      </c>
      <c r="BF57" s="66">
        <f t="shared" si="12"/>
        <v>124</v>
      </c>
      <c r="BG57" s="58">
        <f t="shared" si="13"/>
        <v>94</v>
      </c>
      <c r="BH57" s="58">
        <f t="shared" si="14"/>
        <v>155</v>
      </c>
      <c r="BI57" s="58">
        <f t="shared" si="15"/>
        <v>182</v>
      </c>
      <c r="BJ57" s="58">
        <f t="shared" si="16"/>
        <v>119</v>
      </c>
      <c r="BK57" s="58">
        <f t="shared" si="17"/>
        <v>358</v>
      </c>
      <c r="BL57" s="58">
        <f t="shared" si="18"/>
        <v>1183</v>
      </c>
      <c r="BM57" s="58">
        <f t="shared" si="19"/>
        <v>566</v>
      </c>
      <c r="BN57" s="58">
        <f t="shared" si="20"/>
        <v>97</v>
      </c>
      <c r="BO57" s="58">
        <f t="shared" si="21"/>
        <v>148</v>
      </c>
      <c r="BP57" s="58">
        <f t="shared" si="22"/>
        <v>78</v>
      </c>
      <c r="BQ57" s="205">
        <f t="shared" si="23"/>
        <v>10132</v>
      </c>
      <c r="BR57" s="203">
        <v>39.366265298065535</v>
      </c>
    </row>
    <row r="58" spans="1:70" x14ac:dyDescent="0.25">
      <c r="A58" s="414"/>
      <c r="B58" s="29" t="s">
        <v>101</v>
      </c>
      <c r="C58" s="66">
        <v>76</v>
      </c>
      <c r="D58" s="58">
        <v>73</v>
      </c>
      <c r="E58" s="58">
        <v>95</v>
      </c>
      <c r="F58" s="58">
        <v>142</v>
      </c>
      <c r="G58" s="58">
        <v>97</v>
      </c>
      <c r="H58" s="58">
        <v>183</v>
      </c>
      <c r="I58" s="58">
        <v>545</v>
      </c>
      <c r="J58" s="58">
        <v>588</v>
      </c>
      <c r="K58" s="58">
        <v>160</v>
      </c>
      <c r="L58" s="58">
        <v>184</v>
      </c>
      <c r="M58" s="58">
        <v>175</v>
      </c>
      <c r="N58" s="66">
        <v>31</v>
      </c>
      <c r="O58" s="58">
        <v>34</v>
      </c>
      <c r="P58" s="58">
        <v>40</v>
      </c>
      <c r="Q58" s="58">
        <v>46</v>
      </c>
      <c r="R58" s="58">
        <v>31</v>
      </c>
      <c r="S58" s="58">
        <v>129</v>
      </c>
      <c r="T58" s="58">
        <v>350</v>
      </c>
      <c r="U58" s="58">
        <v>129</v>
      </c>
      <c r="V58" s="58">
        <v>26</v>
      </c>
      <c r="W58" s="58">
        <v>42</v>
      </c>
      <c r="X58" s="58">
        <v>19</v>
      </c>
      <c r="Y58" s="136">
        <v>68</v>
      </c>
      <c r="Z58" s="58">
        <v>66</v>
      </c>
      <c r="AA58" s="58">
        <v>95</v>
      </c>
      <c r="AB58" s="58">
        <v>116</v>
      </c>
      <c r="AC58" s="58">
        <v>83</v>
      </c>
      <c r="AD58" s="58">
        <v>205</v>
      </c>
      <c r="AE58" s="58">
        <v>525</v>
      </c>
      <c r="AF58" s="58">
        <v>561</v>
      </c>
      <c r="AG58" s="58">
        <v>156</v>
      </c>
      <c r="AH58" s="58">
        <v>212</v>
      </c>
      <c r="AI58" s="58">
        <v>404</v>
      </c>
      <c r="AJ58" s="66">
        <v>35</v>
      </c>
      <c r="AK58" s="58">
        <v>35</v>
      </c>
      <c r="AL58" s="58">
        <v>44</v>
      </c>
      <c r="AM58" s="58">
        <v>33</v>
      </c>
      <c r="AN58" s="58">
        <v>22</v>
      </c>
      <c r="AO58" s="58">
        <v>85</v>
      </c>
      <c r="AP58" s="58">
        <v>264</v>
      </c>
      <c r="AQ58" s="58">
        <v>126</v>
      </c>
      <c r="AR58" s="58">
        <v>25</v>
      </c>
      <c r="AS58" s="58">
        <v>47</v>
      </c>
      <c r="AT58" s="58">
        <v>27</v>
      </c>
      <c r="AU58" s="136">
        <f t="shared" si="1"/>
        <v>144</v>
      </c>
      <c r="AV58" s="58">
        <f t="shared" si="2"/>
        <v>139</v>
      </c>
      <c r="AW58" s="58">
        <f t="shared" si="3"/>
        <v>190</v>
      </c>
      <c r="AX58" s="58">
        <f t="shared" si="4"/>
        <v>258</v>
      </c>
      <c r="AY58" s="58">
        <f t="shared" si="5"/>
        <v>180</v>
      </c>
      <c r="AZ58" s="58">
        <f t="shared" si="6"/>
        <v>388</v>
      </c>
      <c r="BA58" s="58">
        <f t="shared" si="7"/>
        <v>1070</v>
      </c>
      <c r="BB58" s="58">
        <f t="shared" si="8"/>
        <v>1149</v>
      </c>
      <c r="BC58" s="58">
        <f t="shared" si="9"/>
        <v>316</v>
      </c>
      <c r="BD58" s="58">
        <f t="shared" si="10"/>
        <v>396</v>
      </c>
      <c r="BE58" s="58">
        <f t="shared" si="11"/>
        <v>579</v>
      </c>
      <c r="BF58" s="66">
        <f t="shared" si="12"/>
        <v>66</v>
      </c>
      <c r="BG58" s="58">
        <f t="shared" si="13"/>
        <v>69</v>
      </c>
      <c r="BH58" s="58">
        <f t="shared" si="14"/>
        <v>84</v>
      </c>
      <c r="BI58" s="58">
        <f t="shared" si="15"/>
        <v>79</v>
      </c>
      <c r="BJ58" s="58">
        <f t="shared" si="16"/>
        <v>53</v>
      </c>
      <c r="BK58" s="58">
        <f t="shared" si="17"/>
        <v>214</v>
      </c>
      <c r="BL58" s="58">
        <f t="shared" si="18"/>
        <v>614</v>
      </c>
      <c r="BM58" s="58">
        <f t="shared" si="19"/>
        <v>255</v>
      </c>
      <c r="BN58" s="58">
        <f t="shared" si="20"/>
        <v>51</v>
      </c>
      <c r="BO58" s="58">
        <f t="shared" si="21"/>
        <v>89</v>
      </c>
      <c r="BP58" s="58">
        <f t="shared" si="22"/>
        <v>46</v>
      </c>
      <c r="BQ58" s="205">
        <f t="shared" si="23"/>
        <v>6429</v>
      </c>
      <c r="BR58" s="203">
        <v>41.300279981334576</v>
      </c>
    </row>
    <row r="59" spans="1:70" x14ac:dyDescent="0.25">
      <c r="A59" s="414"/>
      <c r="B59" s="29" t="s">
        <v>102</v>
      </c>
      <c r="C59" s="66">
        <v>61</v>
      </c>
      <c r="D59" s="58">
        <v>63</v>
      </c>
      <c r="E59" s="58">
        <v>88</v>
      </c>
      <c r="F59" s="58">
        <v>117</v>
      </c>
      <c r="G59" s="58">
        <v>71</v>
      </c>
      <c r="H59" s="58">
        <v>160</v>
      </c>
      <c r="I59" s="58">
        <v>501</v>
      </c>
      <c r="J59" s="58">
        <v>617</v>
      </c>
      <c r="K59" s="58">
        <v>160</v>
      </c>
      <c r="L59" s="58">
        <v>224</v>
      </c>
      <c r="M59" s="58">
        <v>198</v>
      </c>
      <c r="N59" s="66">
        <v>12</v>
      </c>
      <c r="O59" s="58">
        <v>13</v>
      </c>
      <c r="P59" s="58">
        <v>20</v>
      </c>
      <c r="Q59" s="58">
        <v>26</v>
      </c>
      <c r="R59" s="58">
        <v>11</v>
      </c>
      <c r="S59" s="58">
        <v>38</v>
      </c>
      <c r="T59" s="58">
        <v>171</v>
      </c>
      <c r="U59" s="58">
        <v>100</v>
      </c>
      <c r="V59" s="58">
        <v>12</v>
      </c>
      <c r="W59" s="58">
        <v>37</v>
      </c>
      <c r="X59" s="58">
        <v>15</v>
      </c>
      <c r="Y59" s="136">
        <v>70</v>
      </c>
      <c r="Z59" s="58">
        <v>65</v>
      </c>
      <c r="AA59" s="58">
        <v>96</v>
      </c>
      <c r="AB59" s="58">
        <v>120</v>
      </c>
      <c r="AC59" s="58">
        <v>88</v>
      </c>
      <c r="AD59" s="58">
        <v>162</v>
      </c>
      <c r="AE59" s="58">
        <v>499</v>
      </c>
      <c r="AF59" s="58">
        <v>611</v>
      </c>
      <c r="AG59" s="58">
        <v>165</v>
      </c>
      <c r="AH59" s="58">
        <v>235</v>
      </c>
      <c r="AI59" s="58">
        <v>296</v>
      </c>
      <c r="AJ59" s="66">
        <v>12</v>
      </c>
      <c r="AK59" s="58">
        <v>10</v>
      </c>
      <c r="AL59" s="58">
        <v>16</v>
      </c>
      <c r="AM59" s="58">
        <v>24</v>
      </c>
      <c r="AN59" s="58">
        <v>15</v>
      </c>
      <c r="AO59" s="58">
        <v>29</v>
      </c>
      <c r="AP59" s="58">
        <v>133</v>
      </c>
      <c r="AQ59" s="58">
        <v>78</v>
      </c>
      <c r="AR59" s="58">
        <v>18</v>
      </c>
      <c r="AS59" s="58">
        <v>28</v>
      </c>
      <c r="AT59" s="58">
        <v>14</v>
      </c>
      <c r="AU59" s="136">
        <f t="shared" si="1"/>
        <v>131</v>
      </c>
      <c r="AV59" s="58">
        <f t="shared" si="2"/>
        <v>128</v>
      </c>
      <c r="AW59" s="58">
        <f t="shared" si="3"/>
        <v>184</v>
      </c>
      <c r="AX59" s="58">
        <f t="shared" si="4"/>
        <v>237</v>
      </c>
      <c r="AY59" s="58">
        <f t="shared" si="5"/>
        <v>159</v>
      </c>
      <c r="AZ59" s="58">
        <f t="shared" si="6"/>
        <v>322</v>
      </c>
      <c r="BA59" s="58">
        <f t="shared" si="7"/>
        <v>1000</v>
      </c>
      <c r="BB59" s="58">
        <f t="shared" si="8"/>
        <v>1228</v>
      </c>
      <c r="BC59" s="58">
        <f t="shared" si="9"/>
        <v>325</v>
      </c>
      <c r="BD59" s="58">
        <f t="shared" si="10"/>
        <v>459</v>
      </c>
      <c r="BE59" s="58">
        <f t="shared" si="11"/>
        <v>494</v>
      </c>
      <c r="BF59" s="66">
        <f t="shared" si="12"/>
        <v>24</v>
      </c>
      <c r="BG59" s="58">
        <f t="shared" si="13"/>
        <v>23</v>
      </c>
      <c r="BH59" s="58">
        <f t="shared" si="14"/>
        <v>36</v>
      </c>
      <c r="BI59" s="58">
        <f t="shared" si="15"/>
        <v>50</v>
      </c>
      <c r="BJ59" s="58">
        <f t="shared" si="16"/>
        <v>26</v>
      </c>
      <c r="BK59" s="58">
        <f t="shared" si="17"/>
        <v>67</v>
      </c>
      <c r="BL59" s="58">
        <f t="shared" si="18"/>
        <v>304</v>
      </c>
      <c r="BM59" s="58">
        <f t="shared" si="19"/>
        <v>178</v>
      </c>
      <c r="BN59" s="58">
        <f t="shared" si="20"/>
        <v>30</v>
      </c>
      <c r="BO59" s="58">
        <f t="shared" si="21"/>
        <v>65</v>
      </c>
      <c r="BP59" s="58">
        <f t="shared" si="22"/>
        <v>29</v>
      </c>
      <c r="BQ59" s="205">
        <f t="shared" si="23"/>
        <v>5499</v>
      </c>
      <c r="BR59" s="203">
        <v>43.286142935079106</v>
      </c>
    </row>
    <row r="60" spans="1:70" x14ac:dyDescent="0.25">
      <c r="A60" s="414"/>
      <c r="B60" s="29" t="s">
        <v>103</v>
      </c>
      <c r="C60" s="66">
        <v>85</v>
      </c>
      <c r="D60" s="58">
        <v>84</v>
      </c>
      <c r="E60" s="58">
        <v>140</v>
      </c>
      <c r="F60" s="58">
        <v>155</v>
      </c>
      <c r="G60" s="58">
        <v>109</v>
      </c>
      <c r="H60" s="58">
        <v>238</v>
      </c>
      <c r="I60" s="58">
        <v>577</v>
      </c>
      <c r="J60" s="58">
        <v>839</v>
      </c>
      <c r="K60" s="58">
        <v>257</v>
      </c>
      <c r="L60" s="58">
        <v>421</v>
      </c>
      <c r="M60" s="58">
        <v>445</v>
      </c>
      <c r="N60" s="66">
        <v>33</v>
      </c>
      <c r="O60" s="58">
        <v>27</v>
      </c>
      <c r="P60" s="58">
        <v>23</v>
      </c>
      <c r="Q60" s="58">
        <v>27</v>
      </c>
      <c r="R60" s="58">
        <v>20</v>
      </c>
      <c r="S60" s="58">
        <v>39</v>
      </c>
      <c r="T60" s="58">
        <v>155</v>
      </c>
      <c r="U60" s="58">
        <v>76</v>
      </c>
      <c r="V60" s="58">
        <v>19</v>
      </c>
      <c r="W60" s="58">
        <v>24</v>
      </c>
      <c r="X60" s="58">
        <v>10</v>
      </c>
      <c r="Y60" s="136">
        <v>68</v>
      </c>
      <c r="Z60" s="58">
        <v>88</v>
      </c>
      <c r="AA60" s="58">
        <v>103</v>
      </c>
      <c r="AB60" s="58">
        <v>150</v>
      </c>
      <c r="AC60" s="58">
        <v>88</v>
      </c>
      <c r="AD60" s="58">
        <v>170</v>
      </c>
      <c r="AE60" s="58">
        <v>578</v>
      </c>
      <c r="AF60" s="58">
        <v>856</v>
      </c>
      <c r="AG60" s="58">
        <v>266</v>
      </c>
      <c r="AH60" s="58">
        <v>504</v>
      </c>
      <c r="AI60" s="58">
        <v>599</v>
      </c>
      <c r="AJ60" s="66">
        <v>29</v>
      </c>
      <c r="AK60" s="58">
        <v>20</v>
      </c>
      <c r="AL60" s="58">
        <v>27</v>
      </c>
      <c r="AM60" s="58">
        <v>21</v>
      </c>
      <c r="AN60" s="58">
        <v>8</v>
      </c>
      <c r="AO60" s="58">
        <v>41</v>
      </c>
      <c r="AP60" s="58">
        <v>180</v>
      </c>
      <c r="AQ60" s="58">
        <v>100</v>
      </c>
      <c r="AR60" s="58">
        <v>21</v>
      </c>
      <c r="AS60" s="58">
        <v>26</v>
      </c>
      <c r="AT60" s="58">
        <v>15</v>
      </c>
      <c r="AU60" s="136">
        <f t="shared" si="1"/>
        <v>153</v>
      </c>
      <c r="AV60" s="58">
        <f t="shared" si="2"/>
        <v>172</v>
      </c>
      <c r="AW60" s="58">
        <f t="shared" si="3"/>
        <v>243</v>
      </c>
      <c r="AX60" s="58">
        <f t="shared" si="4"/>
        <v>305</v>
      </c>
      <c r="AY60" s="58">
        <f t="shared" si="5"/>
        <v>197</v>
      </c>
      <c r="AZ60" s="58">
        <f t="shared" si="6"/>
        <v>408</v>
      </c>
      <c r="BA60" s="58">
        <f t="shared" si="7"/>
        <v>1155</v>
      </c>
      <c r="BB60" s="58">
        <f t="shared" si="8"/>
        <v>1695</v>
      </c>
      <c r="BC60" s="58">
        <f t="shared" si="9"/>
        <v>523</v>
      </c>
      <c r="BD60" s="58">
        <f t="shared" si="10"/>
        <v>925</v>
      </c>
      <c r="BE60" s="58">
        <f t="shared" si="11"/>
        <v>1044</v>
      </c>
      <c r="BF60" s="66">
        <f t="shared" si="12"/>
        <v>62</v>
      </c>
      <c r="BG60" s="58">
        <f t="shared" si="13"/>
        <v>47</v>
      </c>
      <c r="BH60" s="58">
        <f t="shared" si="14"/>
        <v>50</v>
      </c>
      <c r="BI60" s="58">
        <f t="shared" si="15"/>
        <v>48</v>
      </c>
      <c r="BJ60" s="58">
        <f t="shared" si="16"/>
        <v>28</v>
      </c>
      <c r="BK60" s="58">
        <f t="shared" si="17"/>
        <v>80</v>
      </c>
      <c r="BL60" s="58">
        <f t="shared" si="18"/>
        <v>335</v>
      </c>
      <c r="BM60" s="58">
        <f t="shared" si="19"/>
        <v>176</v>
      </c>
      <c r="BN60" s="58">
        <f t="shared" si="20"/>
        <v>40</v>
      </c>
      <c r="BO60" s="58">
        <f t="shared" si="21"/>
        <v>50</v>
      </c>
      <c r="BP60" s="58">
        <f t="shared" si="22"/>
        <v>25</v>
      </c>
      <c r="BQ60" s="205">
        <f t="shared" si="23"/>
        <v>7761</v>
      </c>
      <c r="BR60" s="203">
        <v>46.91051410900657</v>
      </c>
    </row>
    <row r="61" spans="1:70" x14ac:dyDescent="0.25">
      <c r="A61" s="414" t="s">
        <v>132</v>
      </c>
      <c r="B61" s="29" t="s">
        <v>104</v>
      </c>
      <c r="C61" s="66">
        <v>171</v>
      </c>
      <c r="D61" s="58">
        <v>141</v>
      </c>
      <c r="E61" s="58">
        <v>195</v>
      </c>
      <c r="F61" s="58">
        <v>243</v>
      </c>
      <c r="G61" s="58">
        <v>151</v>
      </c>
      <c r="H61" s="58">
        <v>328</v>
      </c>
      <c r="I61" s="58">
        <v>1110</v>
      </c>
      <c r="J61" s="58">
        <v>1170</v>
      </c>
      <c r="K61" s="58">
        <v>305</v>
      </c>
      <c r="L61" s="58">
        <v>432</v>
      </c>
      <c r="M61" s="58">
        <v>466</v>
      </c>
      <c r="N61" s="66">
        <v>66</v>
      </c>
      <c r="O61" s="58">
        <v>58</v>
      </c>
      <c r="P61" s="58">
        <v>73</v>
      </c>
      <c r="Q61" s="58">
        <v>63</v>
      </c>
      <c r="R61" s="58">
        <v>40</v>
      </c>
      <c r="S61" s="58">
        <v>218</v>
      </c>
      <c r="T61" s="58">
        <v>753</v>
      </c>
      <c r="U61" s="58">
        <v>339</v>
      </c>
      <c r="V61" s="58">
        <v>59</v>
      </c>
      <c r="W61" s="58">
        <v>100</v>
      </c>
      <c r="X61" s="58">
        <v>47</v>
      </c>
      <c r="Y61" s="136">
        <v>147</v>
      </c>
      <c r="Z61" s="58">
        <v>147</v>
      </c>
      <c r="AA61" s="58">
        <v>190</v>
      </c>
      <c r="AB61" s="58">
        <v>236</v>
      </c>
      <c r="AC61" s="58">
        <v>127</v>
      </c>
      <c r="AD61" s="58">
        <v>369</v>
      </c>
      <c r="AE61" s="58">
        <v>1023</v>
      </c>
      <c r="AF61" s="58">
        <v>1097</v>
      </c>
      <c r="AG61" s="58">
        <v>370</v>
      </c>
      <c r="AH61" s="58">
        <v>525</v>
      </c>
      <c r="AI61" s="58">
        <v>808</v>
      </c>
      <c r="AJ61" s="66">
        <v>72</v>
      </c>
      <c r="AK61" s="58">
        <v>60</v>
      </c>
      <c r="AL61" s="58">
        <v>76</v>
      </c>
      <c r="AM61" s="58">
        <v>77</v>
      </c>
      <c r="AN61" s="58">
        <v>51</v>
      </c>
      <c r="AO61" s="58">
        <v>159</v>
      </c>
      <c r="AP61" s="58">
        <v>580</v>
      </c>
      <c r="AQ61" s="58">
        <v>315</v>
      </c>
      <c r="AR61" s="58">
        <v>78</v>
      </c>
      <c r="AS61" s="58">
        <v>105</v>
      </c>
      <c r="AT61" s="58">
        <v>44</v>
      </c>
      <c r="AU61" s="136">
        <f t="shared" si="1"/>
        <v>318</v>
      </c>
      <c r="AV61" s="58">
        <f t="shared" si="2"/>
        <v>288</v>
      </c>
      <c r="AW61" s="58">
        <f t="shared" si="3"/>
        <v>385</v>
      </c>
      <c r="AX61" s="58">
        <f t="shared" si="4"/>
        <v>479</v>
      </c>
      <c r="AY61" s="58">
        <f t="shared" si="5"/>
        <v>278</v>
      </c>
      <c r="AZ61" s="58">
        <f t="shared" si="6"/>
        <v>697</v>
      </c>
      <c r="BA61" s="58">
        <f t="shared" si="7"/>
        <v>2133</v>
      </c>
      <c r="BB61" s="58">
        <f t="shared" si="8"/>
        <v>2267</v>
      </c>
      <c r="BC61" s="58">
        <f t="shared" si="9"/>
        <v>675</v>
      </c>
      <c r="BD61" s="58">
        <f t="shared" si="10"/>
        <v>957</v>
      </c>
      <c r="BE61" s="58">
        <f t="shared" si="11"/>
        <v>1274</v>
      </c>
      <c r="BF61" s="66">
        <f t="shared" si="12"/>
        <v>138</v>
      </c>
      <c r="BG61" s="58">
        <f t="shared" si="13"/>
        <v>118</v>
      </c>
      <c r="BH61" s="58">
        <f t="shared" si="14"/>
        <v>149</v>
      </c>
      <c r="BI61" s="58">
        <f t="shared" si="15"/>
        <v>140</v>
      </c>
      <c r="BJ61" s="58">
        <f t="shared" si="16"/>
        <v>91</v>
      </c>
      <c r="BK61" s="58">
        <f t="shared" si="17"/>
        <v>377</v>
      </c>
      <c r="BL61" s="58">
        <f t="shared" si="18"/>
        <v>1333</v>
      </c>
      <c r="BM61" s="58">
        <f t="shared" si="19"/>
        <v>654</v>
      </c>
      <c r="BN61" s="58">
        <f t="shared" si="20"/>
        <v>137</v>
      </c>
      <c r="BO61" s="58">
        <f t="shared" si="21"/>
        <v>205</v>
      </c>
      <c r="BP61" s="58">
        <f t="shared" si="22"/>
        <v>91</v>
      </c>
      <c r="BQ61" s="205">
        <f t="shared" si="23"/>
        <v>13184</v>
      </c>
      <c r="BR61" s="203">
        <v>42.601183252427184</v>
      </c>
    </row>
    <row r="62" spans="1:70" x14ac:dyDescent="0.25">
      <c r="A62" s="414"/>
      <c r="B62" s="29" t="s">
        <v>105</v>
      </c>
      <c r="C62" s="66">
        <v>80</v>
      </c>
      <c r="D62" s="58">
        <v>88</v>
      </c>
      <c r="E62" s="58">
        <v>98</v>
      </c>
      <c r="F62" s="58">
        <v>149</v>
      </c>
      <c r="G62" s="58">
        <v>85</v>
      </c>
      <c r="H62" s="58">
        <v>215</v>
      </c>
      <c r="I62" s="58">
        <v>719</v>
      </c>
      <c r="J62" s="58">
        <v>695</v>
      </c>
      <c r="K62" s="58">
        <v>195</v>
      </c>
      <c r="L62" s="58">
        <v>274</v>
      </c>
      <c r="M62" s="58">
        <v>322</v>
      </c>
      <c r="N62" s="66">
        <v>35</v>
      </c>
      <c r="O62" s="58">
        <v>26</v>
      </c>
      <c r="P62" s="58">
        <v>28</v>
      </c>
      <c r="Q62" s="58">
        <v>20</v>
      </c>
      <c r="R62" s="58">
        <v>17</v>
      </c>
      <c r="S62" s="58">
        <v>92</v>
      </c>
      <c r="T62" s="58">
        <v>328</v>
      </c>
      <c r="U62" s="58">
        <v>137</v>
      </c>
      <c r="V62" s="58">
        <v>28</v>
      </c>
      <c r="W62" s="58">
        <v>52</v>
      </c>
      <c r="X62" s="58">
        <v>25</v>
      </c>
      <c r="Y62" s="136">
        <v>88</v>
      </c>
      <c r="Z62" s="58">
        <v>82</v>
      </c>
      <c r="AA62" s="58">
        <v>74</v>
      </c>
      <c r="AB62" s="58">
        <v>115</v>
      </c>
      <c r="AC62" s="58">
        <v>79</v>
      </c>
      <c r="AD62" s="58">
        <v>183</v>
      </c>
      <c r="AE62" s="58">
        <v>657</v>
      </c>
      <c r="AF62" s="58">
        <v>688</v>
      </c>
      <c r="AG62" s="58">
        <v>197</v>
      </c>
      <c r="AH62" s="58">
        <v>329</v>
      </c>
      <c r="AI62" s="58">
        <v>472</v>
      </c>
      <c r="AJ62" s="66">
        <v>33</v>
      </c>
      <c r="AK62" s="58">
        <v>19</v>
      </c>
      <c r="AL62" s="58">
        <v>28</v>
      </c>
      <c r="AM62" s="58">
        <v>21</v>
      </c>
      <c r="AN62" s="58">
        <v>16</v>
      </c>
      <c r="AO62" s="58">
        <v>65</v>
      </c>
      <c r="AP62" s="58">
        <v>286</v>
      </c>
      <c r="AQ62" s="58">
        <v>138</v>
      </c>
      <c r="AR62" s="58">
        <v>29</v>
      </c>
      <c r="AS62" s="58">
        <v>54</v>
      </c>
      <c r="AT62" s="58">
        <v>30</v>
      </c>
      <c r="AU62" s="136">
        <f t="shared" si="1"/>
        <v>168</v>
      </c>
      <c r="AV62" s="58">
        <f t="shared" si="2"/>
        <v>170</v>
      </c>
      <c r="AW62" s="58">
        <f t="shared" si="3"/>
        <v>172</v>
      </c>
      <c r="AX62" s="58">
        <f t="shared" si="4"/>
        <v>264</v>
      </c>
      <c r="AY62" s="58">
        <f t="shared" si="5"/>
        <v>164</v>
      </c>
      <c r="AZ62" s="58">
        <f t="shared" si="6"/>
        <v>398</v>
      </c>
      <c r="BA62" s="58">
        <f t="shared" si="7"/>
        <v>1376</v>
      </c>
      <c r="BB62" s="58">
        <f t="shared" si="8"/>
        <v>1383</v>
      </c>
      <c r="BC62" s="58">
        <f t="shared" si="9"/>
        <v>392</v>
      </c>
      <c r="BD62" s="58">
        <f t="shared" si="10"/>
        <v>603</v>
      </c>
      <c r="BE62" s="58">
        <f t="shared" si="11"/>
        <v>794</v>
      </c>
      <c r="BF62" s="66">
        <f t="shared" si="12"/>
        <v>68</v>
      </c>
      <c r="BG62" s="58">
        <f t="shared" si="13"/>
        <v>45</v>
      </c>
      <c r="BH62" s="58">
        <f t="shared" si="14"/>
        <v>56</v>
      </c>
      <c r="BI62" s="58">
        <f t="shared" si="15"/>
        <v>41</v>
      </c>
      <c r="BJ62" s="58">
        <f t="shared" si="16"/>
        <v>33</v>
      </c>
      <c r="BK62" s="58">
        <f t="shared" si="17"/>
        <v>157</v>
      </c>
      <c r="BL62" s="58">
        <f t="shared" si="18"/>
        <v>614</v>
      </c>
      <c r="BM62" s="58">
        <f t="shared" si="19"/>
        <v>275</v>
      </c>
      <c r="BN62" s="58">
        <f t="shared" si="20"/>
        <v>57</v>
      </c>
      <c r="BO62" s="58">
        <f t="shared" si="21"/>
        <v>106</v>
      </c>
      <c r="BP62" s="58">
        <f t="shared" si="22"/>
        <v>55</v>
      </c>
      <c r="BQ62" s="205">
        <f t="shared" si="23"/>
        <v>7391</v>
      </c>
      <c r="BR62" s="203">
        <v>43.902110675145444</v>
      </c>
    </row>
    <row r="63" spans="1:70" x14ac:dyDescent="0.25">
      <c r="A63" s="414"/>
      <c r="B63" s="29" t="s">
        <v>106</v>
      </c>
      <c r="C63" s="66">
        <v>15</v>
      </c>
      <c r="D63" s="58">
        <v>18</v>
      </c>
      <c r="E63" s="58">
        <v>16</v>
      </c>
      <c r="F63" s="58">
        <v>36</v>
      </c>
      <c r="G63" s="58">
        <v>20</v>
      </c>
      <c r="H63" s="58">
        <v>39</v>
      </c>
      <c r="I63" s="58">
        <v>122</v>
      </c>
      <c r="J63" s="58">
        <v>168</v>
      </c>
      <c r="K63" s="58">
        <v>47</v>
      </c>
      <c r="L63" s="58">
        <v>56</v>
      </c>
      <c r="M63" s="58">
        <v>54</v>
      </c>
      <c r="N63" s="66">
        <v>0</v>
      </c>
      <c r="O63" s="58">
        <v>2</v>
      </c>
      <c r="P63" s="58">
        <v>0</v>
      </c>
      <c r="Q63" s="58">
        <v>0</v>
      </c>
      <c r="R63" s="58">
        <v>1</v>
      </c>
      <c r="S63" s="58">
        <v>9</v>
      </c>
      <c r="T63" s="58">
        <v>27</v>
      </c>
      <c r="U63" s="58">
        <v>21</v>
      </c>
      <c r="V63" s="58">
        <v>2</v>
      </c>
      <c r="W63" s="58">
        <v>4</v>
      </c>
      <c r="X63" s="58">
        <v>3</v>
      </c>
      <c r="Y63" s="136">
        <v>16</v>
      </c>
      <c r="Z63" s="58">
        <v>9</v>
      </c>
      <c r="AA63" s="58">
        <v>19</v>
      </c>
      <c r="AB63" s="58">
        <v>37</v>
      </c>
      <c r="AC63" s="58">
        <v>20</v>
      </c>
      <c r="AD63" s="58">
        <v>40</v>
      </c>
      <c r="AE63" s="58">
        <v>120</v>
      </c>
      <c r="AF63" s="58">
        <v>155</v>
      </c>
      <c r="AG63" s="58">
        <v>45</v>
      </c>
      <c r="AH63" s="58">
        <v>54</v>
      </c>
      <c r="AI63" s="58">
        <v>84</v>
      </c>
      <c r="AJ63" s="66">
        <v>0</v>
      </c>
      <c r="AK63" s="58">
        <v>1</v>
      </c>
      <c r="AL63" s="58">
        <v>1</v>
      </c>
      <c r="AM63" s="58">
        <v>0</v>
      </c>
      <c r="AN63" s="58">
        <v>4</v>
      </c>
      <c r="AO63" s="58">
        <v>3</v>
      </c>
      <c r="AP63" s="58">
        <v>21</v>
      </c>
      <c r="AQ63" s="58">
        <v>11</v>
      </c>
      <c r="AR63" s="58">
        <v>0</v>
      </c>
      <c r="AS63" s="58">
        <v>5</v>
      </c>
      <c r="AT63" s="58">
        <v>1</v>
      </c>
      <c r="AU63" s="136">
        <f t="shared" si="1"/>
        <v>31</v>
      </c>
      <c r="AV63" s="58">
        <f t="shared" si="2"/>
        <v>27</v>
      </c>
      <c r="AW63" s="58">
        <f t="shared" si="3"/>
        <v>35</v>
      </c>
      <c r="AX63" s="58">
        <f t="shared" si="4"/>
        <v>73</v>
      </c>
      <c r="AY63" s="58">
        <f t="shared" si="5"/>
        <v>40</v>
      </c>
      <c r="AZ63" s="58">
        <f t="shared" si="6"/>
        <v>79</v>
      </c>
      <c r="BA63" s="58">
        <f t="shared" si="7"/>
        <v>242</v>
      </c>
      <c r="BB63" s="58">
        <f t="shared" si="8"/>
        <v>323</v>
      </c>
      <c r="BC63" s="58">
        <f t="shared" si="9"/>
        <v>92</v>
      </c>
      <c r="BD63" s="58">
        <f t="shared" si="10"/>
        <v>110</v>
      </c>
      <c r="BE63" s="58">
        <f t="shared" si="11"/>
        <v>138</v>
      </c>
      <c r="BF63" s="66">
        <f t="shared" si="12"/>
        <v>0</v>
      </c>
      <c r="BG63" s="58">
        <f t="shared" si="13"/>
        <v>3</v>
      </c>
      <c r="BH63" s="58">
        <f t="shared" si="14"/>
        <v>1</v>
      </c>
      <c r="BI63" s="58">
        <f t="shared" si="15"/>
        <v>0</v>
      </c>
      <c r="BJ63" s="58">
        <f t="shared" si="16"/>
        <v>5</v>
      </c>
      <c r="BK63" s="58">
        <f t="shared" si="17"/>
        <v>12</v>
      </c>
      <c r="BL63" s="58">
        <f t="shared" si="18"/>
        <v>48</v>
      </c>
      <c r="BM63" s="58">
        <f t="shared" si="19"/>
        <v>32</v>
      </c>
      <c r="BN63" s="58">
        <f t="shared" si="20"/>
        <v>2</v>
      </c>
      <c r="BO63" s="58">
        <f t="shared" si="21"/>
        <v>9</v>
      </c>
      <c r="BP63" s="58">
        <f t="shared" si="22"/>
        <v>4</v>
      </c>
      <c r="BQ63" s="205">
        <f t="shared" si="23"/>
        <v>1306</v>
      </c>
      <c r="BR63" s="203">
        <v>44.740428790199083</v>
      </c>
    </row>
    <row r="64" spans="1:70" x14ac:dyDescent="0.25">
      <c r="A64" s="415" t="s">
        <v>134</v>
      </c>
      <c r="B64" s="29" t="s">
        <v>107</v>
      </c>
      <c r="C64" s="66">
        <v>56</v>
      </c>
      <c r="D64" s="58">
        <v>44</v>
      </c>
      <c r="E64" s="58">
        <v>67</v>
      </c>
      <c r="F64" s="58">
        <v>77</v>
      </c>
      <c r="G64" s="58">
        <v>61</v>
      </c>
      <c r="H64" s="58">
        <v>147</v>
      </c>
      <c r="I64" s="58">
        <v>457</v>
      </c>
      <c r="J64" s="58">
        <v>480</v>
      </c>
      <c r="K64" s="58">
        <v>109</v>
      </c>
      <c r="L64" s="58">
        <v>169</v>
      </c>
      <c r="M64" s="58">
        <v>179</v>
      </c>
      <c r="N64" s="66">
        <v>9</v>
      </c>
      <c r="O64" s="58">
        <v>6</v>
      </c>
      <c r="P64" s="58">
        <v>8</v>
      </c>
      <c r="Q64" s="58">
        <v>11</v>
      </c>
      <c r="R64" s="58">
        <v>6</v>
      </c>
      <c r="S64" s="58">
        <v>35</v>
      </c>
      <c r="T64" s="58">
        <v>162</v>
      </c>
      <c r="U64" s="58">
        <v>62</v>
      </c>
      <c r="V64" s="58">
        <v>11</v>
      </c>
      <c r="W64" s="58">
        <v>20</v>
      </c>
      <c r="X64" s="58">
        <v>12</v>
      </c>
      <c r="Y64" s="136">
        <v>46</v>
      </c>
      <c r="Z64" s="58">
        <v>58</v>
      </c>
      <c r="AA64" s="58">
        <v>63</v>
      </c>
      <c r="AB64" s="58">
        <v>98</v>
      </c>
      <c r="AC64" s="58">
        <v>53</v>
      </c>
      <c r="AD64" s="58">
        <v>119</v>
      </c>
      <c r="AE64" s="58">
        <v>396</v>
      </c>
      <c r="AF64" s="58">
        <v>468</v>
      </c>
      <c r="AG64" s="58">
        <v>130</v>
      </c>
      <c r="AH64" s="58">
        <v>191</v>
      </c>
      <c r="AI64" s="58">
        <v>314</v>
      </c>
      <c r="AJ64" s="66">
        <v>6</v>
      </c>
      <c r="AK64" s="58">
        <v>8</v>
      </c>
      <c r="AL64" s="58">
        <v>13</v>
      </c>
      <c r="AM64" s="58">
        <v>10</v>
      </c>
      <c r="AN64" s="58">
        <v>5</v>
      </c>
      <c r="AO64" s="58">
        <v>34</v>
      </c>
      <c r="AP64" s="58">
        <v>116</v>
      </c>
      <c r="AQ64" s="58">
        <v>57</v>
      </c>
      <c r="AR64" s="58">
        <v>7</v>
      </c>
      <c r="AS64" s="58">
        <v>14</v>
      </c>
      <c r="AT64" s="58">
        <v>13</v>
      </c>
      <c r="AU64" s="136">
        <f t="shared" si="1"/>
        <v>102</v>
      </c>
      <c r="AV64" s="58">
        <f t="shared" si="2"/>
        <v>102</v>
      </c>
      <c r="AW64" s="58">
        <f t="shared" si="3"/>
        <v>130</v>
      </c>
      <c r="AX64" s="58">
        <f t="shared" si="4"/>
        <v>175</v>
      </c>
      <c r="AY64" s="58">
        <f t="shared" si="5"/>
        <v>114</v>
      </c>
      <c r="AZ64" s="58">
        <f t="shared" si="6"/>
        <v>266</v>
      </c>
      <c r="BA64" s="58">
        <f t="shared" si="7"/>
        <v>853</v>
      </c>
      <c r="BB64" s="58">
        <f t="shared" si="8"/>
        <v>948</v>
      </c>
      <c r="BC64" s="58">
        <f t="shared" si="9"/>
        <v>239</v>
      </c>
      <c r="BD64" s="58">
        <f t="shared" si="10"/>
        <v>360</v>
      </c>
      <c r="BE64" s="58">
        <f t="shared" si="11"/>
        <v>493</v>
      </c>
      <c r="BF64" s="66">
        <f t="shared" si="12"/>
        <v>15</v>
      </c>
      <c r="BG64" s="58">
        <f t="shared" si="13"/>
        <v>14</v>
      </c>
      <c r="BH64" s="58">
        <f t="shared" si="14"/>
        <v>21</v>
      </c>
      <c r="BI64" s="58">
        <f t="shared" si="15"/>
        <v>21</v>
      </c>
      <c r="BJ64" s="58">
        <f t="shared" si="16"/>
        <v>11</v>
      </c>
      <c r="BK64" s="58">
        <f t="shared" si="17"/>
        <v>69</v>
      </c>
      <c r="BL64" s="58">
        <f t="shared" si="18"/>
        <v>278</v>
      </c>
      <c r="BM64" s="58">
        <f t="shared" si="19"/>
        <v>119</v>
      </c>
      <c r="BN64" s="58">
        <f t="shared" si="20"/>
        <v>18</v>
      </c>
      <c r="BO64" s="58">
        <f t="shared" si="21"/>
        <v>34</v>
      </c>
      <c r="BP64" s="58">
        <f t="shared" si="22"/>
        <v>25</v>
      </c>
      <c r="BQ64" s="205">
        <f t="shared" si="23"/>
        <v>4407</v>
      </c>
      <c r="BR64" s="203">
        <v>44.214771953710006</v>
      </c>
    </row>
    <row r="65" spans="1:70" x14ac:dyDescent="0.25">
      <c r="A65" s="415"/>
      <c r="B65" s="29" t="s">
        <v>108</v>
      </c>
      <c r="C65" s="66">
        <v>53</v>
      </c>
      <c r="D65" s="58">
        <v>41</v>
      </c>
      <c r="E65" s="58">
        <v>53</v>
      </c>
      <c r="F65" s="58">
        <v>76</v>
      </c>
      <c r="G65" s="58">
        <v>53</v>
      </c>
      <c r="H65" s="58">
        <v>120</v>
      </c>
      <c r="I65" s="58">
        <v>317</v>
      </c>
      <c r="J65" s="58">
        <v>376</v>
      </c>
      <c r="K65" s="58">
        <v>104</v>
      </c>
      <c r="L65" s="58">
        <v>160</v>
      </c>
      <c r="M65" s="58">
        <v>113</v>
      </c>
      <c r="N65" s="66">
        <v>12</v>
      </c>
      <c r="O65" s="58">
        <v>19</v>
      </c>
      <c r="P65" s="58">
        <v>28</v>
      </c>
      <c r="Q65" s="58">
        <v>29</v>
      </c>
      <c r="R65" s="58">
        <v>11</v>
      </c>
      <c r="S65" s="58">
        <v>43</v>
      </c>
      <c r="T65" s="58">
        <v>190</v>
      </c>
      <c r="U65" s="58">
        <v>103</v>
      </c>
      <c r="V65" s="58">
        <v>10</v>
      </c>
      <c r="W65" s="58">
        <v>17</v>
      </c>
      <c r="X65" s="58">
        <v>9</v>
      </c>
      <c r="Y65" s="136">
        <v>36</v>
      </c>
      <c r="Z65" s="58">
        <v>27</v>
      </c>
      <c r="AA65" s="58">
        <v>47</v>
      </c>
      <c r="AB65" s="58">
        <v>61</v>
      </c>
      <c r="AC65" s="58">
        <v>38</v>
      </c>
      <c r="AD65" s="58">
        <v>123</v>
      </c>
      <c r="AE65" s="58">
        <v>305</v>
      </c>
      <c r="AF65" s="58">
        <v>346</v>
      </c>
      <c r="AG65" s="58">
        <v>92</v>
      </c>
      <c r="AH65" s="58">
        <v>156</v>
      </c>
      <c r="AI65" s="58">
        <v>172</v>
      </c>
      <c r="AJ65" s="66">
        <v>8</v>
      </c>
      <c r="AK65" s="58">
        <v>15</v>
      </c>
      <c r="AL65" s="58">
        <v>13</v>
      </c>
      <c r="AM65" s="58">
        <v>22</v>
      </c>
      <c r="AN65" s="58">
        <v>14</v>
      </c>
      <c r="AO65" s="58">
        <v>52</v>
      </c>
      <c r="AP65" s="58">
        <v>142</v>
      </c>
      <c r="AQ65" s="58">
        <v>68</v>
      </c>
      <c r="AR65" s="58">
        <v>14</v>
      </c>
      <c r="AS65" s="58">
        <v>16</v>
      </c>
      <c r="AT65" s="58">
        <v>8</v>
      </c>
      <c r="AU65" s="136">
        <f t="shared" si="1"/>
        <v>89</v>
      </c>
      <c r="AV65" s="58">
        <f t="shared" si="2"/>
        <v>68</v>
      </c>
      <c r="AW65" s="58">
        <f t="shared" si="3"/>
        <v>100</v>
      </c>
      <c r="AX65" s="58">
        <f t="shared" si="4"/>
        <v>137</v>
      </c>
      <c r="AY65" s="58">
        <f t="shared" si="5"/>
        <v>91</v>
      </c>
      <c r="AZ65" s="58">
        <f t="shared" si="6"/>
        <v>243</v>
      </c>
      <c r="BA65" s="58">
        <f t="shared" si="7"/>
        <v>622</v>
      </c>
      <c r="BB65" s="58">
        <f t="shared" si="8"/>
        <v>722</v>
      </c>
      <c r="BC65" s="58">
        <f t="shared" si="9"/>
        <v>196</v>
      </c>
      <c r="BD65" s="58">
        <f t="shared" si="10"/>
        <v>316</v>
      </c>
      <c r="BE65" s="58">
        <f t="shared" si="11"/>
        <v>285</v>
      </c>
      <c r="BF65" s="66">
        <f t="shared" si="12"/>
        <v>20</v>
      </c>
      <c r="BG65" s="58">
        <f t="shared" si="13"/>
        <v>34</v>
      </c>
      <c r="BH65" s="58">
        <f t="shared" si="14"/>
        <v>41</v>
      </c>
      <c r="BI65" s="58">
        <f t="shared" si="15"/>
        <v>51</v>
      </c>
      <c r="BJ65" s="58">
        <f t="shared" si="16"/>
        <v>25</v>
      </c>
      <c r="BK65" s="58">
        <f t="shared" si="17"/>
        <v>95</v>
      </c>
      <c r="BL65" s="58">
        <f t="shared" si="18"/>
        <v>332</v>
      </c>
      <c r="BM65" s="58">
        <f t="shared" si="19"/>
        <v>171</v>
      </c>
      <c r="BN65" s="58">
        <f t="shared" si="20"/>
        <v>24</v>
      </c>
      <c r="BO65" s="58">
        <f t="shared" si="21"/>
        <v>33</v>
      </c>
      <c r="BP65" s="58">
        <f t="shared" si="22"/>
        <v>17</v>
      </c>
      <c r="BQ65" s="205">
        <f t="shared" si="23"/>
        <v>3712</v>
      </c>
      <c r="BR65" s="203">
        <v>41.96875</v>
      </c>
    </row>
    <row r="66" spans="1:70" x14ac:dyDescent="0.25">
      <c r="A66" s="415"/>
      <c r="B66" s="29" t="s">
        <v>109</v>
      </c>
      <c r="C66" s="66">
        <v>16</v>
      </c>
      <c r="D66" s="58">
        <v>27</v>
      </c>
      <c r="E66" s="58">
        <v>21</v>
      </c>
      <c r="F66" s="58">
        <v>25</v>
      </c>
      <c r="G66" s="58">
        <v>10</v>
      </c>
      <c r="H66" s="58">
        <v>53</v>
      </c>
      <c r="I66" s="58">
        <v>170</v>
      </c>
      <c r="J66" s="58">
        <v>173</v>
      </c>
      <c r="K66" s="58">
        <v>54</v>
      </c>
      <c r="L66" s="58">
        <v>79</v>
      </c>
      <c r="M66" s="58">
        <v>69</v>
      </c>
      <c r="N66" s="66">
        <v>10</v>
      </c>
      <c r="O66" s="58">
        <v>2</v>
      </c>
      <c r="P66" s="58">
        <v>9</v>
      </c>
      <c r="Q66" s="58">
        <v>12</v>
      </c>
      <c r="R66" s="58">
        <v>10</v>
      </c>
      <c r="S66" s="58">
        <v>27</v>
      </c>
      <c r="T66" s="58">
        <v>68</v>
      </c>
      <c r="U66" s="58">
        <v>34</v>
      </c>
      <c r="V66" s="58">
        <v>4</v>
      </c>
      <c r="W66" s="58">
        <v>13</v>
      </c>
      <c r="X66" s="58">
        <v>4</v>
      </c>
      <c r="Y66" s="136">
        <v>25</v>
      </c>
      <c r="Z66" s="58">
        <v>13</v>
      </c>
      <c r="AA66" s="58">
        <v>21</v>
      </c>
      <c r="AB66" s="58">
        <v>25</v>
      </c>
      <c r="AC66" s="58">
        <v>14</v>
      </c>
      <c r="AD66" s="58">
        <v>58</v>
      </c>
      <c r="AE66" s="58">
        <v>141</v>
      </c>
      <c r="AF66" s="58">
        <v>184</v>
      </c>
      <c r="AG66" s="58">
        <v>44</v>
      </c>
      <c r="AH66" s="58">
        <v>82</v>
      </c>
      <c r="AI66" s="58">
        <v>108</v>
      </c>
      <c r="AJ66" s="66">
        <v>8</v>
      </c>
      <c r="AK66" s="58">
        <v>7</v>
      </c>
      <c r="AL66" s="58">
        <v>7</v>
      </c>
      <c r="AM66" s="58">
        <v>11</v>
      </c>
      <c r="AN66" s="58">
        <v>10</v>
      </c>
      <c r="AO66" s="58">
        <v>24</v>
      </c>
      <c r="AP66" s="58">
        <v>52</v>
      </c>
      <c r="AQ66" s="58">
        <v>29</v>
      </c>
      <c r="AR66" s="58">
        <v>8</v>
      </c>
      <c r="AS66" s="58">
        <v>17</v>
      </c>
      <c r="AT66" s="58">
        <v>9</v>
      </c>
      <c r="AU66" s="136">
        <f t="shared" si="1"/>
        <v>41</v>
      </c>
      <c r="AV66" s="58">
        <f t="shared" si="2"/>
        <v>40</v>
      </c>
      <c r="AW66" s="58">
        <f t="shared" si="3"/>
        <v>42</v>
      </c>
      <c r="AX66" s="58">
        <f t="shared" si="4"/>
        <v>50</v>
      </c>
      <c r="AY66" s="58">
        <f t="shared" si="5"/>
        <v>24</v>
      </c>
      <c r="AZ66" s="58">
        <f t="shared" si="6"/>
        <v>111</v>
      </c>
      <c r="BA66" s="58">
        <f t="shared" si="7"/>
        <v>311</v>
      </c>
      <c r="BB66" s="58">
        <f t="shared" si="8"/>
        <v>357</v>
      </c>
      <c r="BC66" s="58">
        <f t="shared" si="9"/>
        <v>98</v>
      </c>
      <c r="BD66" s="58">
        <f t="shared" si="10"/>
        <v>161</v>
      </c>
      <c r="BE66" s="58">
        <f t="shared" si="11"/>
        <v>177</v>
      </c>
      <c r="BF66" s="66">
        <f t="shared" si="12"/>
        <v>18</v>
      </c>
      <c r="BG66" s="58">
        <f t="shared" si="13"/>
        <v>9</v>
      </c>
      <c r="BH66" s="58">
        <f t="shared" si="14"/>
        <v>16</v>
      </c>
      <c r="BI66" s="58">
        <f t="shared" si="15"/>
        <v>23</v>
      </c>
      <c r="BJ66" s="58">
        <f t="shared" si="16"/>
        <v>20</v>
      </c>
      <c r="BK66" s="58">
        <f t="shared" si="17"/>
        <v>51</v>
      </c>
      <c r="BL66" s="58">
        <f t="shared" si="18"/>
        <v>120</v>
      </c>
      <c r="BM66" s="58">
        <f t="shared" si="19"/>
        <v>63</v>
      </c>
      <c r="BN66" s="58">
        <f t="shared" si="20"/>
        <v>12</v>
      </c>
      <c r="BO66" s="58">
        <f t="shared" si="21"/>
        <v>30</v>
      </c>
      <c r="BP66" s="58">
        <f t="shared" si="22"/>
        <v>13</v>
      </c>
      <c r="BQ66" s="205">
        <f t="shared" si="23"/>
        <v>1787</v>
      </c>
      <c r="BR66" s="203">
        <v>43.828483491885841</v>
      </c>
    </row>
    <row r="67" spans="1:70" x14ac:dyDescent="0.25">
      <c r="A67" s="415"/>
      <c r="B67" s="29" t="s">
        <v>110</v>
      </c>
      <c r="C67" s="66">
        <v>49</v>
      </c>
      <c r="D67" s="58">
        <v>49</v>
      </c>
      <c r="E67" s="58">
        <v>52</v>
      </c>
      <c r="F67" s="58">
        <v>85</v>
      </c>
      <c r="G67" s="58">
        <v>52</v>
      </c>
      <c r="H67" s="58">
        <v>138</v>
      </c>
      <c r="I67" s="58">
        <v>238</v>
      </c>
      <c r="J67" s="58">
        <v>290</v>
      </c>
      <c r="K67" s="58">
        <v>86</v>
      </c>
      <c r="L67" s="58">
        <v>113</v>
      </c>
      <c r="M67" s="58">
        <v>126</v>
      </c>
      <c r="N67" s="66">
        <v>14</v>
      </c>
      <c r="O67" s="58">
        <v>18</v>
      </c>
      <c r="P67" s="58">
        <v>16</v>
      </c>
      <c r="Q67" s="58">
        <v>31</v>
      </c>
      <c r="R67" s="58">
        <v>13</v>
      </c>
      <c r="S67" s="58">
        <v>36</v>
      </c>
      <c r="T67" s="58">
        <v>133</v>
      </c>
      <c r="U67" s="58">
        <v>70</v>
      </c>
      <c r="V67" s="58">
        <v>9</v>
      </c>
      <c r="W67" s="58">
        <v>13</v>
      </c>
      <c r="X67" s="58">
        <v>9</v>
      </c>
      <c r="Y67" s="136">
        <v>46</v>
      </c>
      <c r="Z67" s="58">
        <v>37</v>
      </c>
      <c r="AA67" s="58">
        <v>66</v>
      </c>
      <c r="AB67" s="58">
        <v>97</v>
      </c>
      <c r="AC67" s="58">
        <v>52</v>
      </c>
      <c r="AD67" s="58">
        <v>87</v>
      </c>
      <c r="AE67" s="58">
        <v>263</v>
      </c>
      <c r="AF67" s="58">
        <v>289</v>
      </c>
      <c r="AG67" s="58">
        <v>87</v>
      </c>
      <c r="AH67" s="58">
        <v>132</v>
      </c>
      <c r="AI67" s="58">
        <v>178</v>
      </c>
      <c r="AJ67" s="66">
        <v>20</v>
      </c>
      <c r="AK67" s="58">
        <v>9</v>
      </c>
      <c r="AL67" s="58">
        <v>16</v>
      </c>
      <c r="AM67" s="58">
        <v>22</v>
      </c>
      <c r="AN67" s="58">
        <v>6</v>
      </c>
      <c r="AO67" s="58">
        <v>35</v>
      </c>
      <c r="AP67" s="58">
        <v>145</v>
      </c>
      <c r="AQ67" s="58">
        <v>87</v>
      </c>
      <c r="AR67" s="58">
        <v>10</v>
      </c>
      <c r="AS67" s="58">
        <v>18</v>
      </c>
      <c r="AT67" s="58">
        <v>9</v>
      </c>
      <c r="AU67" s="136">
        <f t="shared" si="1"/>
        <v>95</v>
      </c>
      <c r="AV67" s="58">
        <f t="shared" si="2"/>
        <v>86</v>
      </c>
      <c r="AW67" s="58">
        <f t="shared" si="3"/>
        <v>118</v>
      </c>
      <c r="AX67" s="58">
        <f t="shared" si="4"/>
        <v>182</v>
      </c>
      <c r="AY67" s="58">
        <f t="shared" si="5"/>
        <v>104</v>
      </c>
      <c r="AZ67" s="58">
        <f t="shared" si="6"/>
        <v>225</v>
      </c>
      <c r="BA67" s="58">
        <f t="shared" si="7"/>
        <v>501</v>
      </c>
      <c r="BB67" s="58">
        <f t="shared" si="8"/>
        <v>579</v>
      </c>
      <c r="BC67" s="58">
        <f t="shared" si="9"/>
        <v>173</v>
      </c>
      <c r="BD67" s="58">
        <f t="shared" si="10"/>
        <v>245</v>
      </c>
      <c r="BE67" s="58">
        <f t="shared" si="11"/>
        <v>304</v>
      </c>
      <c r="BF67" s="66">
        <f t="shared" si="12"/>
        <v>34</v>
      </c>
      <c r="BG67" s="58">
        <f t="shared" si="13"/>
        <v>27</v>
      </c>
      <c r="BH67" s="58">
        <f t="shared" si="14"/>
        <v>32</v>
      </c>
      <c r="BI67" s="58">
        <f t="shared" si="15"/>
        <v>53</v>
      </c>
      <c r="BJ67" s="58">
        <f t="shared" si="16"/>
        <v>19</v>
      </c>
      <c r="BK67" s="58">
        <f t="shared" si="17"/>
        <v>71</v>
      </c>
      <c r="BL67" s="58">
        <f t="shared" si="18"/>
        <v>278</v>
      </c>
      <c r="BM67" s="58">
        <f t="shared" si="19"/>
        <v>157</v>
      </c>
      <c r="BN67" s="58">
        <f t="shared" si="20"/>
        <v>19</v>
      </c>
      <c r="BO67" s="58">
        <f t="shared" si="21"/>
        <v>31</v>
      </c>
      <c r="BP67" s="58">
        <f t="shared" si="22"/>
        <v>18</v>
      </c>
      <c r="BQ67" s="205">
        <f t="shared" si="23"/>
        <v>3351</v>
      </c>
      <c r="BR67" s="203">
        <v>40.673679498657116</v>
      </c>
    </row>
    <row r="68" spans="1:70" x14ac:dyDescent="0.25">
      <c r="A68" s="415"/>
      <c r="B68" s="29" t="s">
        <v>111</v>
      </c>
      <c r="C68" s="66">
        <v>27</v>
      </c>
      <c r="D68" s="58">
        <v>19</v>
      </c>
      <c r="E68" s="58">
        <v>32</v>
      </c>
      <c r="F68" s="58">
        <v>37</v>
      </c>
      <c r="G68" s="58">
        <v>29</v>
      </c>
      <c r="H68" s="58">
        <v>66</v>
      </c>
      <c r="I68" s="58">
        <v>153</v>
      </c>
      <c r="J68" s="58">
        <v>198</v>
      </c>
      <c r="K68" s="58">
        <v>54</v>
      </c>
      <c r="L68" s="58">
        <v>65</v>
      </c>
      <c r="M68" s="58">
        <v>55</v>
      </c>
      <c r="N68" s="66">
        <v>7</v>
      </c>
      <c r="O68" s="58">
        <v>0</v>
      </c>
      <c r="P68" s="58">
        <v>7</v>
      </c>
      <c r="Q68" s="58">
        <v>9</v>
      </c>
      <c r="R68" s="58">
        <v>6</v>
      </c>
      <c r="S68" s="58">
        <v>16</v>
      </c>
      <c r="T68" s="58">
        <v>58</v>
      </c>
      <c r="U68" s="58">
        <v>30</v>
      </c>
      <c r="V68" s="58">
        <v>3</v>
      </c>
      <c r="W68" s="58">
        <v>7</v>
      </c>
      <c r="X68" s="58">
        <v>14</v>
      </c>
      <c r="Y68" s="136">
        <v>17</v>
      </c>
      <c r="Z68" s="58">
        <v>21</v>
      </c>
      <c r="AA68" s="58">
        <v>23</v>
      </c>
      <c r="AB68" s="58">
        <v>32</v>
      </c>
      <c r="AC68" s="58">
        <v>26</v>
      </c>
      <c r="AD68" s="58">
        <v>49</v>
      </c>
      <c r="AE68" s="58">
        <v>147</v>
      </c>
      <c r="AF68" s="58">
        <v>176</v>
      </c>
      <c r="AG68" s="58">
        <v>59</v>
      </c>
      <c r="AH68" s="58">
        <v>85</v>
      </c>
      <c r="AI68" s="58">
        <v>112</v>
      </c>
      <c r="AJ68" s="66">
        <v>5</v>
      </c>
      <c r="AK68" s="58">
        <v>4</v>
      </c>
      <c r="AL68" s="58">
        <v>1</v>
      </c>
      <c r="AM68" s="58">
        <v>6</v>
      </c>
      <c r="AN68" s="58">
        <v>6</v>
      </c>
      <c r="AO68" s="58">
        <v>12</v>
      </c>
      <c r="AP68" s="58">
        <v>48</v>
      </c>
      <c r="AQ68" s="58">
        <v>25</v>
      </c>
      <c r="AR68" s="58">
        <v>6</v>
      </c>
      <c r="AS68" s="58">
        <v>9</v>
      </c>
      <c r="AT68" s="58">
        <v>13</v>
      </c>
      <c r="AU68" s="136">
        <f t="shared" si="1"/>
        <v>44</v>
      </c>
      <c r="AV68" s="58">
        <f t="shared" si="2"/>
        <v>40</v>
      </c>
      <c r="AW68" s="58">
        <f t="shared" si="3"/>
        <v>55</v>
      </c>
      <c r="AX68" s="58">
        <f t="shared" si="4"/>
        <v>69</v>
      </c>
      <c r="AY68" s="58">
        <f t="shared" si="5"/>
        <v>55</v>
      </c>
      <c r="AZ68" s="58">
        <f t="shared" si="6"/>
        <v>115</v>
      </c>
      <c r="BA68" s="58">
        <f t="shared" si="7"/>
        <v>300</v>
      </c>
      <c r="BB68" s="58">
        <f t="shared" si="8"/>
        <v>374</v>
      </c>
      <c r="BC68" s="58">
        <f t="shared" si="9"/>
        <v>113</v>
      </c>
      <c r="BD68" s="58">
        <f t="shared" si="10"/>
        <v>150</v>
      </c>
      <c r="BE68" s="58">
        <f t="shared" si="11"/>
        <v>167</v>
      </c>
      <c r="BF68" s="66">
        <f t="shared" si="12"/>
        <v>12</v>
      </c>
      <c r="BG68" s="58">
        <f t="shared" si="13"/>
        <v>4</v>
      </c>
      <c r="BH68" s="58">
        <f t="shared" si="14"/>
        <v>8</v>
      </c>
      <c r="BI68" s="58">
        <f t="shared" si="15"/>
        <v>15</v>
      </c>
      <c r="BJ68" s="58">
        <f t="shared" si="16"/>
        <v>12</v>
      </c>
      <c r="BK68" s="58">
        <f t="shared" si="17"/>
        <v>28</v>
      </c>
      <c r="BL68" s="58">
        <f t="shared" si="18"/>
        <v>106</v>
      </c>
      <c r="BM68" s="58">
        <f t="shared" si="19"/>
        <v>55</v>
      </c>
      <c r="BN68" s="58">
        <f t="shared" si="20"/>
        <v>9</v>
      </c>
      <c r="BO68" s="58">
        <f t="shared" si="21"/>
        <v>16</v>
      </c>
      <c r="BP68" s="58">
        <f t="shared" si="22"/>
        <v>27</v>
      </c>
      <c r="BQ68" s="205">
        <f t="shared" si="23"/>
        <v>1774</v>
      </c>
      <c r="BR68" s="203">
        <v>43.777339346110487</v>
      </c>
    </row>
    <row r="69" spans="1:70" x14ac:dyDescent="0.25">
      <c r="A69" s="415"/>
      <c r="B69" s="29" t="s">
        <v>112</v>
      </c>
      <c r="C69" s="66">
        <v>51</v>
      </c>
      <c r="D69" s="58">
        <v>42</v>
      </c>
      <c r="E69" s="58">
        <v>41</v>
      </c>
      <c r="F69" s="58">
        <v>51</v>
      </c>
      <c r="G69" s="58">
        <v>23</v>
      </c>
      <c r="H69" s="58">
        <v>62</v>
      </c>
      <c r="I69" s="58">
        <v>214</v>
      </c>
      <c r="J69" s="58">
        <v>215</v>
      </c>
      <c r="K69" s="58">
        <v>58</v>
      </c>
      <c r="L69" s="58">
        <v>88</v>
      </c>
      <c r="M69" s="58">
        <v>88</v>
      </c>
      <c r="N69" s="66">
        <v>9</v>
      </c>
      <c r="O69" s="58">
        <v>5</v>
      </c>
      <c r="P69" s="58">
        <v>8</v>
      </c>
      <c r="Q69" s="58">
        <v>10</v>
      </c>
      <c r="R69" s="58">
        <v>8</v>
      </c>
      <c r="S69" s="58">
        <v>17</v>
      </c>
      <c r="T69" s="58">
        <v>91</v>
      </c>
      <c r="U69" s="58">
        <v>35</v>
      </c>
      <c r="V69" s="58">
        <v>6</v>
      </c>
      <c r="W69" s="58">
        <v>7</v>
      </c>
      <c r="X69" s="58">
        <v>5</v>
      </c>
      <c r="Y69" s="136">
        <v>30</v>
      </c>
      <c r="Z69" s="58">
        <v>24</v>
      </c>
      <c r="AA69" s="58">
        <v>37</v>
      </c>
      <c r="AB69" s="58">
        <v>49</v>
      </c>
      <c r="AC69" s="58">
        <v>31</v>
      </c>
      <c r="AD69" s="58">
        <v>68</v>
      </c>
      <c r="AE69" s="58">
        <v>216</v>
      </c>
      <c r="AF69" s="58">
        <v>194</v>
      </c>
      <c r="AG69" s="58">
        <v>46</v>
      </c>
      <c r="AH69" s="58">
        <v>86</v>
      </c>
      <c r="AI69" s="58">
        <v>136</v>
      </c>
      <c r="AJ69" s="66">
        <v>3</v>
      </c>
      <c r="AK69" s="58">
        <v>2</v>
      </c>
      <c r="AL69" s="58">
        <v>10</v>
      </c>
      <c r="AM69" s="58">
        <v>11</v>
      </c>
      <c r="AN69" s="58">
        <v>12</v>
      </c>
      <c r="AO69" s="58">
        <v>22</v>
      </c>
      <c r="AP69" s="58">
        <v>76</v>
      </c>
      <c r="AQ69" s="58">
        <v>32</v>
      </c>
      <c r="AR69" s="58">
        <v>3</v>
      </c>
      <c r="AS69" s="58">
        <v>12</v>
      </c>
      <c r="AT69" s="58">
        <v>6</v>
      </c>
      <c r="AU69" s="136">
        <f t="shared" si="1"/>
        <v>81</v>
      </c>
      <c r="AV69" s="58">
        <f t="shared" si="2"/>
        <v>66</v>
      </c>
      <c r="AW69" s="58">
        <f t="shared" si="3"/>
        <v>78</v>
      </c>
      <c r="AX69" s="58">
        <f t="shared" si="4"/>
        <v>100</v>
      </c>
      <c r="AY69" s="58">
        <f t="shared" si="5"/>
        <v>54</v>
      </c>
      <c r="AZ69" s="58">
        <f t="shared" si="6"/>
        <v>130</v>
      </c>
      <c r="BA69" s="58">
        <f t="shared" si="7"/>
        <v>430</v>
      </c>
      <c r="BB69" s="58">
        <f t="shared" si="8"/>
        <v>409</v>
      </c>
      <c r="BC69" s="58">
        <f t="shared" si="9"/>
        <v>104</v>
      </c>
      <c r="BD69" s="58">
        <f t="shared" si="10"/>
        <v>174</v>
      </c>
      <c r="BE69" s="58">
        <f t="shared" si="11"/>
        <v>224</v>
      </c>
      <c r="BF69" s="66">
        <f t="shared" si="12"/>
        <v>12</v>
      </c>
      <c r="BG69" s="58">
        <f t="shared" si="13"/>
        <v>7</v>
      </c>
      <c r="BH69" s="58">
        <f t="shared" si="14"/>
        <v>18</v>
      </c>
      <c r="BI69" s="58">
        <f t="shared" si="15"/>
        <v>21</v>
      </c>
      <c r="BJ69" s="58">
        <f t="shared" si="16"/>
        <v>20</v>
      </c>
      <c r="BK69" s="58">
        <f t="shared" si="17"/>
        <v>39</v>
      </c>
      <c r="BL69" s="58">
        <f t="shared" si="18"/>
        <v>167</v>
      </c>
      <c r="BM69" s="58">
        <f t="shared" si="19"/>
        <v>67</v>
      </c>
      <c r="BN69" s="58">
        <f t="shared" si="20"/>
        <v>9</v>
      </c>
      <c r="BO69" s="58">
        <f t="shared" si="21"/>
        <v>19</v>
      </c>
      <c r="BP69" s="58">
        <f t="shared" si="22"/>
        <v>11</v>
      </c>
      <c r="BQ69" s="205">
        <f t="shared" si="23"/>
        <v>2240</v>
      </c>
      <c r="BR69" s="203">
        <v>41.516964285714288</v>
      </c>
    </row>
    <row r="70" spans="1:70" x14ac:dyDescent="0.25">
      <c r="A70" s="415"/>
      <c r="B70" s="29" t="s">
        <v>113</v>
      </c>
      <c r="C70" s="66">
        <v>22</v>
      </c>
      <c r="D70" s="58">
        <v>23</v>
      </c>
      <c r="E70" s="58">
        <v>28</v>
      </c>
      <c r="F70" s="58">
        <v>30</v>
      </c>
      <c r="G70" s="58">
        <v>26</v>
      </c>
      <c r="H70" s="58">
        <v>66</v>
      </c>
      <c r="I70" s="58">
        <v>193</v>
      </c>
      <c r="J70" s="58">
        <v>264</v>
      </c>
      <c r="K70" s="58">
        <v>81</v>
      </c>
      <c r="L70" s="58">
        <v>129</v>
      </c>
      <c r="M70" s="58">
        <v>141</v>
      </c>
      <c r="N70" s="66">
        <v>0</v>
      </c>
      <c r="O70" s="58">
        <v>0</v>
      </c>
      <c r="P70" s="58">
        <v>0</v>
      </c>
      <c r="Q70" s="58">
        <v>1</v>
      </c>
      <c r="R70" s="58">
        <v>1</v>
      </c>
      <c r="S70" s="58">
        <v>11</v>
      </c>
      <c r="T70" s="58">
        <v>25</v>
      </c>
      <c r="U70" s="58">
        <v>21</v>
      </c>
      <c r="V70" s="58">
        <v>2</v>
      </c>
      <c r="W70" s="58">
        <v>6</v>
      </c>
      <c r="X70" s="58">
        <v>3</v>
      </c>
      <c r="Y70" s="136">
        <v>25</v>
      </c>
      <c r="Z70" s="58">
        <v>28</v>
      </c>
      <c r="AA70" s="58">
        <v>43</v>
      </c>
      <c r="AB70" s="58">
        <v>37</v>
      </c>
      <c r="AC70" s="58">
        <v>29</v>
      </c>
      <c r="AD70" s="58">
        <v>62</v>
      </c>
      <c r="AE70" s="58">
        <v>210</v>
      </c>
      <c r="AF70" s="58">
        <v>278</v>
      </c>
      <c r="AG70" s="58">
        <v>74</v>
      </c>
      <c r="AH70" s="58">
        <v>147</v>
      </c>
      <c r="AI70" s="58">
        <v>205</v>
      </c>
      <c r="AJ70" s="66">
        <v>0</v>
      </c>
      <c r="AK70" s="58">
        <v>1</v>
      </c>
      <c r="AL70" s="58">
        <v>2</v>
      </c>
      <c r="AM70" s="58">
        <v>0</v>
      </c>
      <c r="AN70" s="58">
        <v>3</v>
      </c>
      <c r="AO70" s="58">
        <v>3</v>
      </c>
      <c r="AP70" s="58">
        <v>24</v>
      </c>
      <c r="AQ70" s="58">
        <v>14</v>
      </c>
      <c r="AR70" s="58">
        <v>2</v>
      </c>
      <c r="AS70" s="58">
        <v>11</v>
      </c>
      <c r="AT70" s="58">
        <v>0</v>
      </c>
      <c r="AU70" s="136">
        <f t="shared" si="1"/>
        <v>47</v>
      </c>
      <c r="AV70" s="58">
        <f t="shared" si="2"/>
        <v>51</v>
      </c>
      <c r="AW70" s="58">
        <f t="shared" si="3"/>
        <v>71</v>
      </c>
      <c r="AX70" s="58">
        <f t="shared" si="4"/>
        <v>67</v>
      </c>
      <c r="AY70" s="58">
        <f t="shared" si="5"/>
        <v>55</v>
      </c>
      <c r="AZ70" s="58">
        <f t="shared" si="6"/>
        <v>128</v>
      </c>
      <c r="BA70" s="58">
        <f t="shared" si="7"/>
        <v>403</v>
      </c>
      <c r="BB70" s="58">
        <f t="shared" si="8"/>
        <v>542</v>
      </c>
      <c r="BC70" s="58">
        <f t="shared" si="9"/>
        <v>155</v>
      </c>
      <c r="BD70" s="58">
        <f t="shared" si="10"/>
        <v>276</v>
      </c>
      <c r="BE70" s="58">
        <f t="shared" si="11"/>
        <v>346</v>
      </c>
      <c r="BF70" s="66">
        <f t="shared" si="12"/>
        <v>0</v>
      </c>
      <c r="BG70" s="58">
        <f t="shared" si="13"/>
        <v>1</v>
      </c>
      <c r="BH70" s="58">
        <f t="shared" si="14"/>
        <v>2</v>
      </c>
      <c r="BI70" s="58">
        <f t="shared" si="15"/>
        <v>1</v>
      </c>
      <c r="BJ70" s="58">
        <f t="shared" si="16"/>
        <v>4</v>
      </c>
      <c r="BK70" s="58">
        <f t="shared" si="17"/>
        <v>14</v>
      </c>
      <c r="BL70" s="58">
        <f t="shared" si="18"/>
        <v>49</v>
      </c>
      <c r="BM70" s="58">
        <f t="shared" si="19"/>
        <v>35</v>
      </c>
      <c r="BN70" s="58">
        <f t="shared" si="20"/>
        <v>4</v>
      </c>
      <c r="BO70" s="58">
        <f t="shared" si="21"/>
        <v>17</v>
      </c>
      <c r="BP70" s="58">
        <f t="shared" si="22"/>
        <v>3</v>
      </c>
      <c r="BQ70" s="205">
        <f t="shared" si="23"/>
        <v>2271</v>
      </c>
      <c r="BR70" s="203">
        <v>49.098855129898723</v>
      </c>
    </row>
    <row r="71" spans="1:70" x14ac:dyDescent="0.25">
      <c r="A71" s="415"/>
      <c r="B71" s="29" t="s">
        <v>114</v>
      </c>
      <c r="C71" s="66">
        <v>27</v>
      </c>
      <c r="D71" s="58">
        <v>23</v>
      </c>
      <c r="E71" s="58">
        <v>36</v>
      </c>
      <c r="F71" s="58">
        <v>63</v>
      </c>
      <c r="G71" s="58">
        <v>52</v>
      </c>
      <c r="H71" s="58">
        <v>99</v>
      </c>
      <c r="I71" s="58">
        <v>262</v>
      </c>
      <c r="J71" s="58">
        <v>405</v>
      </c>
      <c r="K71" s="58">
        <v>103</v>
      </c>
      <c r="L71" s="58">
        <v>170</v>
      </c>
      <c r="M71" s="58">
        <v>177</v>
      </c>
      <c r="N71" s="66">
        <v>2</v>
      </c>
      <c r="O71" s="58">
        <v>0</v>
      </c>
      <c r="P71" s="58">
        <v>3</v>
      </c>
      <c r="Q71" s="58">
        <v>1</v>
      </c>
      <c r="R71" s="58">
        <v>0</v>
      </c>
      <c r="S71" s="58">
        <v>4</v>
      </c>
      <c r="T71" s="58">
        <v>12</v>
      </c>
      <c r="U71" s="58">
        <v>13</v>
      </c>
      <c r="V71" s="58">
        <v>3</v>
      </c>
      <c r="W71" s="58">
        <v>5</v>
      </c>
      <c r="X71" s="58">
        <v>2</v>
      </c>
      <c r="Y71" s="136">
        <v>27</v>
      </c>
      <c r="Z71" s="58">
        <v>35</v>
      </c>
      <c r="AA71" s="58">
        <v>35</v>
      </c>
      <c r="AB71" s="58">
        <v>53</v>
      </c>
      <c r="AC71" s="58">
        <v>36</v>
      </c>
      <c r="AD71" s="58">
        <v>95</v>
      </c>
      <c r="AE71" s="58">
        <v>270</v>
      </c>
      <c r="AF71" s="58">
        <v>425</v>
      </c>
      <c r="AG71" s="58">
        <v>96</v>
      </c>
      <c r="AH71" s="58">
        <v>186</v>
      </c>
      <c r="AI71" s="58">
        <v>232</v>
      </c>
      <c r="AJ71" s="66">
        <v>0</v>
      </c>
      <c r="AK71" s="58">
        <v>1</v>
      </c>
      <c r="AL71" s="58">
        <v>0</v>
      </c>
      <c r="AM71" s="58">
        <v>1</v>
      </c>
      <c r="AN71" s="58">
        <v>1</v>
      </c>
      <c r="AO71" s="58">
        <v>5</v>
      </c>
      <c r="AP71" s="58">
        <v>15</v>
      </c>
      <c r="AQ71" s="58">
        <v>12</v>
      </c>
      <c r="AR71" s="58">
        <v>2</v>
      </c>
      <c r="AS71" s="58">
        <v>7</v>
      </c>
      <c r="AT71" s="58">
        <v>2</v>
      </c>
      <c r="AU71" s="136">
        <f t="shared" si="1"/>
        <v>54</v>
      </c>
      <c r="AV71" s="58">
        <f t="shared" si="2"/>
        <v>58</v>
      </c>
      <c r="AW71" s="58">
        <f t="shared" si="3"/>
        <v>71</v>
      </c>
      <c r="AX71" s="58">
        <f t="shared" si="4"/>
        <v>116</v>
      </c>
      <c r="AY71" s="58">
        <f t="shared" si="5"/>
        <v>88</v>
      </c>
      <c r="AZ71" s="58">
        <f t="shared" si="6"/>
        <v>194</v>
      </c>
      <c r="BA71" s="58">
        <f t="shared" si="7"/>
        <v>532</v>
      </c>
      <c r="BB71" s="58">
        <f t="shared" si="8"/>
        <v>830</v>
      </c>
      <c r="BC71" s="58">
        <f t="shared" si="9"/>
        <v>199</v>
      </c>
      <c r="BD71" s="58">
        <f t="shared" si="10"/>
        <v>356</v>
      </c>
      <c r="BE71" s="58">
        <f t="shared" si="11"/>
        <v>409</v>
      </c>
      <c r="BF71" s="66">
        <f t="shared" si="12"/>
        <v>2</v>
      </c>
      <c r="BG71" s="58">
        <f t="shared" si="13"/>
        <v>1</v>
      </c>
      <c r="BH71" s="58">
        <f t="shared" si="14"/>
        <v>3</v>
      </c>
      <c r="BI71" s="58">
        <f t="shared" si="15"/>
        <v>2</v>
      </c>
      <c r="BJ71" s="58">
        <f t="shared" si="16"/>
        <v>1</v>
      </c>
      <c r="BK71" s="58">
        <f t="shared" si="17"/>
        <v>9</v>
      </c>
      <c r="BL71" s="58">
        <f t="shared" si="18"/>
        <v>27</v>
      </c>
      <c r="BM71" s="58">
        <f t="shared" si="19"/>
        <v>25</v>
      </c>
      <c r="BN71" s="58">
        <f t="shared" si="20"/>
        <v>5</v>
      </c>
      <c r="BO71" s="58">
        <f t="shared" si="21"/>
        <v>12</v>
      </c>
      <c r="BP71" s="58">
        <f t="shared" si="22"/>
        <v>4</v>
      </c>
      <c r="BQ71" s="205">
        <f t="shared" si="23"/>
        <v>2998</v>
      </c>
      <c r="BR71" s="203">
        <v>48.347565043362245</v>
      </c>
    </row>
    <row r="72" spans="1:70" x14ac:dyDescent="0.25">
      <c r="A72" s="415"/>
      <c r="B72" s="29" t="s">
        <v>115</v>
      </c>
      <c r="C72" s="66">
        <v>22</v>
      </c>
      <c r="D72" s="58">
        <v>23</v>
      </c>
      <c r="E72" s="58">
        <v>34</v>
      </c>
      <c r="F72" s="58">
        <v>42</v>
      </c>
      <c r="G72" s="58">
        <v>24</v>
      </c>
      <c r="H72" s="58">
        <v>66</v>
      </c>
      <c r="I72" s="58">
        <v>183</v>
      </c>
      <c r="J72" s="58">
        <v>296</v>
      </c>
      <c r="K72" s="58">
        <v>56</v>
      </c>
      <c r="L72" s="58">
        <v>105</v>
      </c>
      <c r="M72" s="58">
        <v>143</v>
      </c>
      <c r="N72" s="66">
        <v>0</v>
      </c>
      <c r="O72" s="58">
        <v>3</v>
      </c>
      <c r="P72" s="58">
        <v>1</v>
      </c>
      <c r="Q72" s="58">
        <v>1</v>
      </c>
      <c r="R72" s="58">
        <v>0</v>
      </c>
      <c r="S72" s="58">
        <v>0</v>
      </c>
      <c r="T72" s="58">
        <v>23</v>
      </c>
      <c r="U72" s="58">
        <v>3</v>
      </c>
      <c r="V72" s="58">
        <v>0</v>
      </c>
      <c r="W72" s="58">
        <v>2</v>
      </c>
      <c r="X72" s="58">
        <v>3</v>
      </c>
      <c r="Y72" s="136">
        <v>21</v>
      </c>
      <c r="Z72" s="58">
        <v>16</v>
      </c>
      <c r="AA72" s="58">
        <v>35</v>
      </c>
      <c r="AB72" s="58">
        <v>32</v>
      </c>
      <c r="AC72" s="58">
        <v>32</v>
      </c>
      <c r="AD72" s="58">
        <v>55</v>
      </c>
      <c r="AE72" s="58">
        <v>231</v>
      </c>
      <c r="AF72" s="58">
        <v>270</v>
      </c>
      <c r="AG72" s="58">
        <v>71</v>
      </c>
      <c r="AH72" s="58">
        <v>117</v>
      </c>
      <c r="AI72" s="58">
        <v>174</v>
      </c>
      <c r="AJ72" s="66">
        <v>1</v>
      </c>
      <c r="AK72" s="58">
        <v>0</v>
      </c>
      <c r="AL72" s="58">
        <v>3</v>
      </c>
      <c r="AM72" s="58">
        <v>0</v>
      </c>
      <c r="AN72" s="58">
        <v>0</v>
      </c>
      <c r="AO72" s="58">
        <v>2</v>
      </c>
      <c r="AP72" s="58">
        <v>19</v>
      </c>
      <c r="AQ72" s="58">
        <v>4</v>
      </c>
      <c r="AR72" s="58">
        <v>1</v>
      </c>
      <c r="AS72" s="58">
        <v>5</v>
      </c>
      <c r="AT72" s="58">
        <v>2</v>
      </c>
      <c r="AU72" s="136">
        <f t="shared" si="1"/>
        <v>43</v>
      </c>
      <c r="AV72" s="58">
        <f t="shared" si="2"/>
        <v>39</v>
      </c>
      <c r="AW72" s="58">
        <f t="shared" si="3"/>
        <v>69</v>
      </c>
      <c r="AX72" s="58">
        <f t="shared" si="4"/>
        <v>74</v>
      </c>
      <c r="AY72" s="58">
        <f t="shared" si="5"/>
        <v>56</v>
      </c>
      <c r="AZ72" s="58">
        <f t="shared" si="6"/>
        <v>121</v>
      </c>
      <c r="BA72" s="58">
        <f t="shared" si="7"/>
        <v>414</v>
      </c>
      <c r="BB72" s="58">
        <f t="shared" si="8"/>
        <v>566</v>
      </c>
      <c r="BC72" s="58">
        <f t="shared" si="9"/>
        <v>127</v>
      </c>
      <c r="BD72" s="58">
        <f t="shared" si="10"/>
        <v>222</v>
      </c>
      <c r="BE72" s="58">
        <f t="shared" si="11"/>
        <v>317</v>
      </c>
      <c r="BF72" s="66">
        <f t="shared" si="12"/>
        <v>1</v>
      </c>
      <c r="BG72" s="58">
        <f t="shared" si="13"/>
        <v>3</v>
      </c>
      <c r="BH72" s="58">
        <f t="shared" si="14"/>
        <v>4</v>
      </c>
      <c r="BI72" s="58">
        <f t="shared" si="15"/>
        <v>1</v>
      </c>
      <c r="BJ72" s="58">
        <f t="shared" si="16"/>
        <v>0</v>
      </c>
      <c r="BK72" s="58">
        <f t="shared" si="17"/>
        <v>2</v>
      </c>
      <c r="BL72" s="58">
        <f t="shared" si="18"/>
        <v>42</v>
      </c>
      <c r="BM72" s="58">
        <f t="shared" si="19"/>
        <v>7</v>
      </c>
      <c r="BN72" s="58">
        <f t="shared" si="20"/>
        <v>1</v>
      </c>
      <c r="BO72" s="58">
        <f t="shared" si="21"/>
        <v>7</v>
      </c>
      <c r="BP72" s="58">
        <f t="shared" si="22"/>
        <v>5</v>
      </c>
      <c r="BQ72" s="205">
        <f t="shared" si="23"/>
        <v>2121</v>
      </c>
      <c r="BR72" s="203">
        <v>47.922913719943423</v>
      </c>
    </row>
    <row r="73" spans="1:70" x14ac:dyDescent="0.25">
      <c r="A73" s="414" t="s">
        <v>133</v>
      </c>
      <c r="B73" s="29" t="s">
        <v>116</v>
      </c>
      <c r="C73" s="66">
        <v>101</v>
      </c>
      <c r="D73" s="58">
        <v>84</v>
      </c>
      <c r="E73" s="58">
        <v>103</v>
      </c>
      <c r="F73" s="58">
        <v>138</v>
      </c>
      <c r="G73" s="58">
        <v>90</v>
      </c>
      <c r="H73" s="58">
        <v>215</v>
      </c>
      <c r="I73" s="58">
        <v>741</v>
      </c>
      <c r="J73" s="58">
        <v>883</v>
      </c>
      <c r="K73" s="58">
        <v>256</v>
      </c>
      <c r="L73" s="58">
        <v>370</v>
      </c>
      <c r="M73" s="58">
        <v>423</v>
      </c>
      <c r="N73" s="66">
        <v>5</v>
      </c>
      <c r="O73" s="58">
        <v>3</v>
      </c>
      <c r="P73" s="58">
        <v>6</v>
      </c>
      <c r="Q73" s="58">
        <v>10</v>
      </c>
      <c r="R73" s="58">
        <v>1</v>
      </c>
      <c r="S73" s="58">
        <v>24</v>
      </c>
      <c r="T73" s="58">
        <v>105</v>
      </c>
      <c r="U73" s="58">
        <v>65</v>
      </c>
      <c r="V73" s="58">
        <v>22</v>
      </c>
      <c r="W73" s="58">
        <v>21</v>
      </c>
      <c r="X73" s="58">
        <v>12</v>
      </c>
      <c r="Y73" s="136">
        <v>81</v>
      </c>
      <c r="Z73" s="58">
        <v>71</v>
      </c>
      <c r="AA73" s="58">
        <v>96</v>
      </c>
      <c r="AB73" s="58">
        <v>130</v>
      </c>
      <c r="AC73" s="58">
        <v>92</v>
      </c>
      <c r="AD73" s="58">
        <v>215</v>
      </c>
      <c r="AE73" s="58">
        <v>718</v>
      </c>
      <c r="AF73" s="58">
        <v>909</v>
      </c>
      <c r="AG73" s="58">
        <v>301</v>
      </c>
      <c r="AH73" s="58">
        <v>444</v>
      </c>
      <c r="AI73" s="58">
        <v>686</v>
      </c>
      <c r="AJ73" s="66">
        <v>2</v>
      </c>
      <c r="AK73" s="58">
        <v>6</v>
      </c>
      <c r="AL73" s="58">
        <v>6</v>
      </c>
      <c r="AM73" s="58">
        <v>2</v>
      </c>
      <c r="AN73" s="58">
        <v>3</v>
      </c>
      <c r="AO73" s="58">
        <v>21</v>
      </c>
      <c r="AP73" s="58">
        <v>95</v>
      </c>
      <c r="AQ73" s="58">
        <v>73</v>
      </c>
      <c r="AR73" s="58">
        <v>15</v>
      </c>
      <c r="AS73" s="58">
        <v>29</v>
      </c>
      <c r="AT73" s="58">
        <v>5</v>
      </c>
      <c r="AU73" s="136">
        <f t="shared" si="1"/>
        <v>182</v>
      </c>
      <c r="AV73" s="58">
        <f t="shared" si="2"/>
        <v>155</v>
      </c>
      <c r="AW73" s="58">
        <f t="shared" si="3"/>
        <v>199</v>
      </c>
      <c r="AX73" s="58">
        <f t="shared" si="4"/>
        <v>268</v>
      </c>
      <c r="AY73" s="58">
        <f t="shared" si="5"/>
        <v>182</v>
      </c>
      <c r="AZ73" s="58">
        <f t="shared" si="6"/>
        <v>430</v>
      </c>
      <c r="BA73" s="58">
        <f t="shared" si="7"/>
        <v>1459</v>
      </c>
      <c r="BB73" s="58">
        <f t="shared" si="8"/>
        <v>1792</v>
      </c>
      <c r="BC73" s="58">
        <f t="shared" si="9"/>
        <v>557</v>
      </c>
      <c r="BD73" s="58">
        <f t="shared" si="10"/>
        <v>814</v>
      </c>
      <c r="BE73" s="58">
        <f t="shared" si="11"/>
        <v>1109</v>
      </c>
      <c r="BF73" s="66">
        <f t="shared" si="12"/>
        <v>7</v>
      </c>
      <c r="BG73" s="58">
        <f t="shared" si="13"/>
        <v>9</v>
      </c>
      <c r="BH73" s="58">
        <f t="shared" si="14"/>
        <v>12</v>
      </c>
      <c r="BI73" s="58">
        <f t="shared" si="15"/>
        <v>12</v>
      </c>
      <c r="BJ73" s="58">
        <f t="shared" si="16"/>
        <v>4</v>
      </c>
      <c r="BK73" s="58">
        <f t="shared" si="17"/>
        <v>45</v>
      </c>
      <c r="BL73" s="58">
        <f t="shared" si="18"/>
        <v>200</v>
      </c>
      <c r="BM73" s="58">
        <f t="shared" si="19"/>
        <v>138</v>
      </c>
      <c r="BN73" s="58">
        <f t="shared" si="20"/>
        <v>37</v>
      </c>
      <c r="BO73" s="58">
        <f t="shared" si="21"/>
        <v>50</v>
      </c>
      <c r="BP73" s="58">
        <f t="shared" si="22"/>
        <v>17</v>
      </c>
      <c r="BQ73" s="205">
        <f t="shared" si="23"/>
        <v>7678</v>
      </c>
      <c r="BR73" s="203">
        <v>47.949856733524356</v>
      </c>
    </row>
    <row r="74" spans="1:70" x14ac:dyDescent="0.25">
      <c r="A74" s="414"/>
      <c r="B74" s="29" t="s">
        <v>117</v>
      </c>
      <c r="C74" s="66">
        <v>36</v>
      </c>
      <c r="D74" s="58">
        <v>31</v>
      </c>
      <c r="E74" s="58">
        <v>43</v>
      </c>
      <c r="F74" s="58">
        <v>66</v>
      </c>
      <c r="G74" s="58">
        <v>33</v>
      </c>
      <c r="H74" s="58">
        <v>109</v>
      </c>
      <c r="I74" s="58">
        <v>285</v>
      </c>
      <c r="J74" s="58">
        <v>342</v>
      </c>
      <c r="K74" s="58">
        <v>72</v>
      </c>
      <c r="L74" s="58">
        <v>119</v>
      </c>
      <c r="M74" s="58">
        <v>150</v>
      </c>
      <c r="N74" s="66">
        <v>0</v>
      </c>
      <c r="O74" s="58">
        <v>0</v>
      </c>
      <c r="P74" s="58">
        <v>3</v>
      </c>
      <c r="Q74" s="58">
        <v>3</v>
      </c>
      <c r="R74" s="58">
        <v>1</v>
      </c>
      <c r="S74" s="58">
        <v>10</v>
      </c>
      <c r="T74" s="58">
        <v>39</v>
      </c>
      <c r="U74" s="58">
        <v>22</v>
      </c>
      <c r="V74" s="58">
        <v>13</v>
      </c>
      <c r="W74" s="58">
        <v>10</v>
      </c>
      <c r="X74" s="58">
        <v>9</v>
      </c>
      <c r="Y74" s="136">
        <v>21</v>
      </c>
      <c r="Z74" s="58">
        <v>31</v>
      </c>
      <c r="AA74" s="58">
        <v>43</v>
      </c>
      <c r="AB74" s="58">
        <v>62</v>
      </c>
      <c r="AC74" s="58">
        <v>32</v>
      </c>
      <c r="AD74" s="58">
        <v>71</v>
      </c>
      <c r="AE74" s="58">
        <v>273</v>
      </c>
      <c r="AF74" s="58">
        <v>318</v>
      </c>
      <c r="AG74" s="58">
        <v>83</v>
      </c>
      <c r="AH74" s="58">
        <v>140</v>
      </c>
      <c r="AI74" s="58">
        <v>210</v>
      </c>
      <c r="AJ74" s="66">
        <v>1</v>
      </c>
      <c r="AK74" s="58">
        <v>2</v>
      </c>
      <c r="AL74" s="58">
        <v>0</v>
      </c>
      <c r="AM74" s="58">
        <v>0</v>
      </c>
      <c r="AN74" s="58">
        <v>2</v>
      </c>
      <c r="AO74" s="58">
        <v>3</v>
      </c>
      <c r="AP74" s="58">
        <v>33</v>
      </c>
      <c r="AQ74" s="58">
        <v>26</v>
      </c>
      <c r="AR74" s="58">
        <v>2</v>
      </c>
      <c r="AS74" s="58">
        <v>6</v>
      </c>
      <c r="AT74" s="58">
        <v>0</v>
      </c>
      <c r="AU74" s="136">
        <f t="shared" si="1"/>
        <v>57</v>
      </c>
      <c r="AV74" s="58">
        <f t="shared" si="2"/>
        <v>62</v>
      </c>
      <c r="AW74" s="58">
        <f t="shared" si="3"/>
        <v>86</v>
      </c>
      <c r="AX74" s="58">
        <f t="shared" si="4"/>
        <v>128</v>
      </c>
      <c r="AY74" s="58">
        <f t="shared" si="5"/>
        <v>65</v>
      </c>
      <c r="AZ74" s="58">
        <f t="shared" si="6"/>
        <v>180</v>
      </c>
      <c r="BA74" s="58">
        <f t="shared" si="7"/>
        <v>558</v>
      </c>
      <c r="BB74" s="58">
        <f t="shared" si="8"/>
        <v>660</v>
      </c>
      <c r="BC74" s="58">
        <f t="shared" si="9"/>
        <v>155</v>
      </c>
      <c r="BD74" s="58">
        <f t="shared" si="10"/>
        <v>259</v>
      </c>
      <c r="BE74" s="58">
        <f t="shared" si="11"/>
        <v>360</v>
      </c>
      <c r="BF74" s="66">
        <f t="shared" si="12"/>
        <v>1</v>
      </c>
      <c r="BG74" s="58">
        <f t="shared" si="13"/>
        <v>2</v>
      </c>
      <c r="BH74" s="58">
        <f t="shared" si="14"/>
        <v>3</v>
      </c>
      <c r="BI74" s="58">
        <f t="shared" si="15"/>
        <v>3</v>
      </c>
      <c r="BJ74" s="58">
        <f t="shared" si="16"/>
        <v>3</v>
      </c>
      <c r="BK74" s="58">
        <f t="shared" si="17"/>
        <v>13</v>
      </c>
      <c r="BL74" s="58">
        <f t="shared" si="18"/>
        <v>72</v>
      </c>
      <c r="BM74" s="58">
        <f t="shared" si="19"/>
        <v>48</v>
      </c>
      <c r="BN74" s="58">
        <f t="shared" si="20"/>
        <v>15</v>
      </c>
      <c r="BO74" s="58">
        <f t="shared" si="21"/>
        <v>16</v>
      </c>
      <c r="BP74" s="58">
        <f t="shared" si="22"/>
        <v>9</v>
      </c>
      <c r="BQ74" s="205">
        <f t="shared" si="23"/>
        <v>2755</v>
      </c>
      <c r="BR74" s="203">
        <v>46.293466424682393</v>
      </c>
    </row>
    <row r="75" spans="1:70" x14ac:dyDescent="0.25">
      <c r="A75" s="414"/>
      <c r="B75" s="29" t="s">
        <v>118</v>
      </c>
      <c r="C75" s="66">
        <v>39</v>
      </c>
      <c r="D75" s="58">
        <v>18</v>
      </c>
      <c r="E75" s="58">
        <v>31</v>
      </c>
      <c r="F75" s="58">
        <v>32</v>
      </c>
      <c r="G75" s="58">
        <v>33</v>
      </c>
      <c r="H75" s="58">
        <v>48</v>
      </c>
      <c r="I75" s="58">
        <v>122</v>
      </c>
      <c r="J75" s="58">
        <v>124</v>
      </c>
      <c r="K75" s="58">
        <v>50</v>
      </c>
      <c r="L75" s="58">
        <v>74</v>
      </c>
      <c r="M75" s="58">
        <v>76</v>
      </c>
      <c r="N75" s="66">
        <v>41</v>
      </c>
      <c r="O75" s="58">
        <v>39</v>
      </c>
      <c r="P75" s="58">
        <v>32</v>
      </c>
      <c r="Q75" s="58">
        <v>33</v>
      </c>
      <c r="R75" s="58">
        <v>15</v>
      </c>
      <c r="S75" s="58">
        <v>48</v>
      </c>
      <c r="T75" s="58">
        <v>144</v>
      </c>
      <c r="U75" s="58">
        <v>55</v>
      </c>
      <c r="V75" s="58">
        <v>5</v>
      </c>
      <c r="W75" s="58">
        <v>9</v>
      </c>
      <c r="X75" s="58">
        <v>0</v>
      </c>
      <c r="Y75" s="136">
        <v>22</v>
      </c>
      <c r="Z75" s="58">
        <v>23</v>
      </c>
      <c r="AA75" s="58">
        <v>33</v>
      </c>
      <c r="AB75" s="58">
        <v>38</v>
      </c>
      <c r="AC75" s="58">
        <v>17</v>
      </c>
      <c r="AD75" s="58">
        <v>25</v>
      </c>
      <c r="AE75" s="58">
        <v>136</v>
      </c>
      <c r="AF75" s="58">
        <v>124</v>
      </c>
      <c r="AG75" s="58">
        <v>60</v>
      </c>
      <c r="AH75" s="58">
        <v>90</v>
      </c>
      <c r="AI75" s="58">
        <v>112</v>
      </c>
      <c r="AJ75" s="66">
        <v>44</v>
      </c>
      <c r="AK75" s="58">
        <v>24</v>
      </c>
      <c r="AL75" s="58">
        <v>28</v>
      </c>
      <c r="AM75" s="58">
        <v>19</v>
      </c>
      <c r="AN75" s="58">
        <v>9</v>
      </c>
      <c r="AO75" s="58">
        <v>56</v>
      </c>
      <c r="AP75" s="58">
        <v>157</v>
      </c>
      <c r="AQ75" s="58">
        <v>47</v>
      </c>
      <c r="AR75" s="58">
        <v>4</v>
      </c>
      <c r="AS75" s="58">
        <v>17</v>
      </c>
      <c r="AT75" s="58">
        <v>6</v>
      </c>
      <c r="AU75" s="136">
        <f t="shared" ref="AU75:AU78" si="24">C75+Y75</f>
        <v>61</v>
      </c>
      <c r="AV75" s="58">
        <f t="shared" ref="AV75:AV78" si="25">D75+Z75</f>
        <v>41</v>
      </c>
      <c r="AW75" s="58">
        <f t="shared" ref="AW75:AW78" si="26">E75+AA75</f>
        <v>64</v>
      </c>
      <c r="AX75" s="58">
        <f t="shared" ref="AX75:AX78" si="27">F75+AB75</f>
        <v>70</v>
      </c>
      <c r="AY75" s="58">
        <f t="shared" ref="AY75:AY78" si="28">G75+AC75</f>
        <v>50</v>
      </c>
      <c r="AZ75" s="58">
        <f t="shared" ref="AZ75:AZ78" si="29">H75+AD75</f>
        <v>73</v>
      </c>
      <c r="BA75" s="58">
        <f t="shared" ref="BA75:BA78" si="30">I75+AE75</f>
        <v>258</v>
      </c>
      <c r="BB75" s="58">
        <f t="shared" ref="BB75:BB78" si="31">J75+AF75</f>
        <v>248</v>
      </c>
      <c r="BC75" s="58">
        <f t="shared" ref="BC75:BC78" si="32">K75+AG75</f>
        <v>110</v>
      </c>
      <c r="BD75" s="58">
        <f t="shared" ref="BD75:BD78" si="33">L75+AH75</f>
        <v>164</v>
      </c>
      <c r="BE75" s="58">
        <f t="shared" ref="BE75:BE78" si="34">M75+AI75</f>
        <v>188</v>
      </c>
      <c r="BF75" s="66">
        <f t="shared" ref="BF75:BF78" si="35">N75+AJ75</f>
        <v>85</v>
      </c>
      <c r="BG75" s="58">
        <f t="shared" ref="BG75:BG78" si="36">O75+AK75</f>
        <v>63</v>
      </c>
      <c r="BH75" s="58">
        <f t="shared" ref="BH75:BH78" si="37">P75+AL75</f>
        <v>60</v>
      </c>
      <c r="BI75" s="58">
        <f t="shared" ref="BI75:BI78" si="38">Q75+AM75</f>
        <v>52</v>
      </c>
      <c r="BJ75" s="58">
        <f t="shared" ref="BJ75:BJ78" si="39">R75+AN75</f>
        <v>24</v>
      </c>
      <c r="BK75" s="58">
        <f t="shared" ref="BK75:BK78" si="40">S75+AO75</f>
        <v>104</v>
      </c>
      <c r="BL75" s="58">
        <f t="shared" ref="BL75:BL78" si="41">T75+AP75</f>
        <v>301</v>
      </c>
      <c r="BM75" s="58">
        <f t="shared" ref="BM75:BM78" si="42">U75+AQ75</f>
        <v>102</v>
      </c>
      <c r="BN75" s="58">
        <f t="shared" ref="BN75:BN78" si="43">V75+AR75</f>
        <v>9</v>
      </c>
      <c r="BO75" s="58">
        <f t="shared" ref="BO75:BO78" si="44">W75+AS75</f>
        <v>26</v>
      </c>
      <c r="BP75" s="58">
        <f t="shared" ref="BP75:BP78" si="45">X75+AT75</f>
        <v>6</v>
      </c>
      <c r="BQ75" s="205">
        <f t="shared" ref="BQ75:BQ78" si="46">SUM(AU75:BP75)</f>
        <v>2159</v>
      </c>
      <c r="BR75" s="203">
        <v>38.063223714682721</v>
      </c>
    </row>
    <row r="76" spans="1:70" x14ac:dyDescent="0.25">
      <c r="A76" s="414"/>
      <c r="B76" s="29" t="s">
        <v>119</v>
      </c>
      <c r="C76" s="66">
        <v>36</v>
      </c>
      <c r="D76" s="58">
        <v>44</v>
      </c>
      <c r="E76" s="58">
        <v>53</v>
      </c>
      <c r="F76" s="58">
        <v>75</v>
      </c>
      <c r="G76" s="58">
        <v>44</v>
      </c>
      <c r="H76" s="58">
        <v>102</v>
      </c>
      <c r="I76" s="58">
        <v>283</v>
      </c>
      <c r="J76" s="58">
        <v>367</v>
      </c>
      <c r="K76" s="58">
        <v>98</v>
      </c>
      <c r="L76" s="58">
        <v>127</v>
      </c>
      <c r="M76" s="58">
        <v>166</v>
      </c>
      <c r="N76" s="66">
        <v>3</v>
      </c>
      <c r="O76" s="58">
        <v>0</v>
      </c>
      <c r="P76" s="58">
        <v>0</v>
      </c>
      <c r="Q76" s="58">
        <v>2</v>
      </c>
      <c r="R76" s="58">
        <v>2</v>
      </c>
      <c r="S76" s="58">
        <v>12</v>
      </c>
      <c r="T76" s="58">
        <v>39</v>
      </c>
      <c r="U76" s="58">
        <v>23</v>
      </c>
      <c r="V76" s="58">
        <v>4</v>
      </c>
      <c r="W76" s="58">
        <v>14</v>
      </c>
      <c r="X76" s="58">
        <v>4</v>
      </c>
      <c r="Y76" s="136">
        <v>37</v>
      </c>
      <c r="Z76" s="58">
        <v>49</v>
      </c>
      <c r="AA76" s="58">
        <v>58</v>
      </c>
      <c r="AB76" s="58">
        <v>62</v>
      </c>
      <c r="AC76" s="58">
        <v>42</v>
      </c>
      <c r="AD76" s="58">
        <v>80</v>
      </c>
      <c r="AE76" s="58">
        <v>275</v>
      </c>
      <c r="AF76" s="58">
        <v>381</v>
      </c>
      <c r="AG76" s="58">
        <v>113</v>
      </c>
      <c r="AH76" s="58">
        <v>176</v>
      </c>
      <c r="AI76" s="58">
        <v>345</v>
      </c>
      <c r="AJ76" s="66">
        <v>0</v>
      </c>
      <c r="AK76" s="58">
        <v>1</v>
      </c>
      <c r="AL76" s="58">
        <v>1</v>
      </c>
      <c r="AM76" s="58">
        <v>2</v>
      </c>
      <c r="AN76" s="58">
        <v>5</v>
      </c>
      <c r="AO76" s="58">
        <v>9</v>
      </c>
      <c r="AP76" s="58">
        <v>44</v>
      </c>
      <c r="AQ76" s="58">
        <v>28</v>
      </c>
      <c r="AR76" s="58">
        <v>6</v>
      </c>
      <c r="AS76" s="58">
        <v>12</v>
      </c>
      <c r="AT76" s="58">
        <v>3</v>
      </c>
      <c r="AU76" s="136">
        <f t="shared" si="24"/>
        <v>73</v>
      </c>
      <c r="AV76" s="58">
        <f t="shared" si="25"/>
        <v>93</v>
      </c>
      <c r="AW76" s="58">
        <f t="shared" si="26"/>
        <v>111</v>
      </c>
      <c r="AX76" s="58">
        <f t="shared" si="27"/>
        <v>137</v>
      </c>
      <c r="AY76" s="58">
        <f t="shared" si="28"/>
        <v>86</v>
      </c>
      <c r="AZ76" s="58">
        <f t="shared" si="29"/>
        <v>182</v>
      </c>
      <c r="BA76" s="58">
        <f t="shared" si="30"/>
        <v>558</v>
      </c>
      <c r="BB76" s="58">
        <f t="shared" si="31"/>
        <v>748</v>
      </c>
      <c r="BC76" s="58">
        <f t="shared" si="32"/>
        <v>211</v>
      </c>
      <c r="BD76" s="58">
        <f t="shared" si="33"/>
        <v>303</v>
      </c>
      <c r="BE76" s="58">
        <f t="shared" si="34"/>
        <v>511</v>
      </c>
      <c r="BF76" s="66">
        <f t="shared" si="35"/>
        <v>3</v>
      </c>
      <c r="BG76" s="58">
        <f t="shared" si="36"/>
        <v>1</v>
      </c>
      <c r="BH76" s="58">
        <f t="shared" si="37"/>
        <v>1</v>
      </c>
      <c r="BI76" s="58">
        <f t="shared" si="38"/>
        <v>4</v>
      </c>
      <c r="BJ76" s="58">
        <f t="shared" si="39"/>
        <v>7</v>
      </c>
      <c r="BK76" s="58">
        <f t="shared" si="40"/>
        <v>21</v>
      </c>
      <c r="BL76" s="58">
        <f t="shared" si="41"/>
        <v>83</v>
      </c>
      <c r="BM76" s="58">
        <f t="shared" si="42"/>
        <v>51</v>
      </c>
      <c r="BN76" s="58">
        <f t="shared" si="43"/>
        <v>10</v>
      </c>
      <c r="BO76" s="58">
        <f t="shared" si="44"/>
        <v>26</v>
      </c>
      <c r="BP76" s="58">
        <f t="shared" si="45"/>
        <v>7</v>
      </c>
      <c r="BQ76" s="205">
        <f t="shared" si="46"/>
        <v>3227</v>
      </c>
      <c r="BR76" s="203">
        <v>47.66299969011466</v>
      </c>
    </row>
    <row r="77" spans="1:70" x14ac:dyDescent="0.25">
      <c r="A77" s="414"/>
      <c r="B77" s="29" t="s">
        <v>120</v>
      </c>
      <c r="C77" s="66">
        <v>45</v>
      </c>
      <c r="D77" s="58">
        <v>69</v>
      </c>
      <c r="E77" s="58">
        <v>79</v>
      </c>
      <c r="F77" s="58">
        <v>110</v>
      </c>
      <c r="G77" s="58">
        <v>58</v>
      </c>
      <c r="H77" s="58">
        <v>163</v>
      </c>
      <c r="I77" s="58">
        <v>426</v>
      </c>
      <c r="J77" s="58">
        <v>594</v>
      </c>
      <c r="K77" s="58">
        <v>142</v>
      </c>
      <c r="L77" s="58">
        <v>232</v>
      </c>
      <c r="M77" s="58">
        <v>258</v>
      </c>
      <c r="N77" s="66">
        <v>2</v>
      </c>
      <c r="O77" s="58">
        <v>3</v>
      </c>
      <c r="P77" s="58">
        <v>2</v>
      </c>
      <c r="Q77" s="58">
        <v>1</v>
      </c>
      <c r="R77" s="58">
        <v>4</v>
      </c>
      <c r="S77" s="58">
        <v>13</v>
      </c>
      <c r="T77" s="58">
        <v>37</v>
      </c>
      <c r="U77" s="58">
        <v>24</v>
      </c>
      <c r="V77" s="58">
        <v>5</v>
      </c>
      <c r="W77" s="58">
        <v>14</v>
      </c>
      <c r="X77" s="58">
        <v>8</v>
      </c>
      <c r="Y77" s="136">
        <v>61</v>
      </c>
      <c r="Z77" s="58">
        <v>67</v>
      </c>
      <c r="AA77" s="58">
        <v>73</v>
      </c>
      <c r="AB77" s="58">
        <v>94</v>
      </c>
      <c r="AC77" s="58">
        <v>58</v>
      </c>
      <c r="AD77" s="58">
        <v>138</v>
      </c>
      <c r="AE77" s="58">
        <v>442</v>
      </c>
      <c r="AF77" s="58">
        <v>588</v>
      </c>
      <c r="AG77" s="58">
        <v>172</v>
      </c>
      <c r="AH77" s="58">
        <v>276</v>
      </c>
      <c r="AI77" s="58">
        <v>400</v>
      </c>
      <c r="AJ77" s="66">
        <v>1</v>
      </c>
      <c r="AK77" s="58">
        <v>0</v>
      </c>
      <c r="AL77" s="58">
        <v>2</v>
      </c>
      <c r="AM77" s="58">
        <v>3</v>
      </c>
      <c r="AN77" s="58">
        <v>4</v>
      </c>
      <c r="AO77" s="58">
        <v>7</v>
      </c>
      <c r="AP77" s="58">
        <v>42</v>
      </c>
      <c r="AQ77" s="58">
        <v>14</v>
      </c>
      <c r="AR77" s="58">
        <v>9</v>
      </c>
      <c r="AS77" s="58">
        <v>8</v>
      </c>
      <c r="AT77" s="58">
        <v>3</v>
      </c>
      <c r="AU77" s="136">
        <f t="shared" si="24"/>
        <v>106</v>
      </c>
      <c r="AV77" s="58">
        <f t="shared" si="25"/>
        <v>136</v>
      </c>
      <c r="AW77" s="58">
        <f t="shared" si="26"/>
        <v>152</v>
      </c>
      <c r="AX77" s="58">
        <f t="shared" si="27"/>
        <v>204</v>
      </c>
      <c r="AY77" s="58">
        <f t="shared" si="28"/>
        <v>116</v>
      </c>
      <c r="AZ77" s="58">
        <f t="shared" si="29"/>
        <v>301</v>
      </c>
      <c r="BA77" s="58">
        <f t="shared" si="30"/>
        <v>868</v>
      </c>
      <c r="BB77" s="58">
        <f t="shared" si="31"/>
        <v>1182</v>
      </c>
      <c r="BC77" s="58">
        <f t="shared" si="32"/>
        <v>314</v>
      </c>
      <c r="BD77" s="58">
        <f t="shared" si="33"/>
        <v>508</v>
      </c>
      <c r="BE77" s="58">
        <f t="shared" si="34"/>
        <v>658</v>
      </c>
      <c r="BF77" s="66">
        <f t="shared" si="35"/>
        <v>3</v>
      </c>
      <c r="BG77" s="58">
        <f t="shared" si="36"/>
        <v>3</v>
      </c>
      <c r="BH77" s="58">
        <f t="shared" si="37"/>
        <v>4</v>
      </c>
      <c r="BI77" s="58">
        <f t="shared" si="38"/>
        <v>4</v>
      </c>
      <c r="BJ77" s="58">
        <f t="shared" si="39"/>
        <v>8</v>
      </c>
      <c r="BK77" s="58">
        <f t="shared" si="40"/>
        <v>20</v>
      </c>
      <c r="BL77" s="58">
        <f t="shared" si="41"/>
        <v>79</v>
      </c>
      <c r="BM77" s="58">
        <f t="shared" si="42"/>
        <v>38</v>
      </c>
      <c r="BN77" s="58">
        <f t="shared" si="43"/>
        <v>14</v>
      </c>
      <c r="BO77" s="58">
        <f t="shared" si="44"/>
        <v>22</v>
      </c>
      <c r="BP77" s="58">
        <f t="shared" si="45"/>
        <v>11</v>
      </c>
      <c r="BQ77" s="205">
        <f t="shared" si="46"/>
        <v>4751</v>
      </c>
      <c r="BR77" s="203">
        <v>46.963902336350245</v>
      </c>
    </row>
    <row r="78" spans="1:70" x14ac:dyDescent="0.25">
      <c r="A78" s="414"/>
      <c r="B78" s="29" t="s">
        <v>121</v>
      </c>
      <c r="C78" s="66">
        <v>4</v>
      </c>
      <c r="D78" s="58">
        <v>5</v>
      </c>
      <c r="E78" s="58">
        <v>18</v>
      </c>
      <c r="F78" s="58">
        <v>13</v>
      </c>
      <c r="G78" s="58">
        <v>5</v>
      </c>
      <c r="H78" s="58">
        <v>43</v>
      </c>
      <c r="I78" s="58">
        <v>76</v>
      </c>
      <c r="J78" s="58">
        <v>100</v>
      </c>
      <c r="K78" s="58">
        <v>26</v>
      </c>
      <c r="L78" s="58">
        <v>37</v>
      </c>
      <c r="M78" s="58">
        <v>46</v>
      </c>
      <c r="N78" s="66">
        <v>1</v>
      </c>
      <c r="O78" s="58">
        <v>0</v>
      </c>
      <c r="P78" s="58">
        <v>2</v>
      </c>
      <c r="Q78" s="58">
        <v>2</v>
      </c>
      <c r="R78" s="58">
        <v>8</v>
      </c>
      <c r="S78" s="58">
        <v>65</v>
      </c>
      <c r="T78" s="58">
        <v>18</v>
      </c>
      <c r="U78" s="58">
        <v>8</v>
      </c>
      <c r="V78" s="58">
        <v>2</v>
      </c>
      <c r="W78" s="58">
        <v>2</v>
      </c>
      <c r="X78" s="58">
        <v>1</v>
      </c>
      <c r="Y78" s="136">
        <v>10</v>
      </c>
      <c r="Z78" s="58">
        <v>8</v>
      </c>
      <c r="AA78" s="58">
        <v>7</v>
      </c>
      <c r="AB78" s="58">
        <v>17</v>
      </c>
      <c r="AC78" s="58">
        <v>14</v>
      </c>
      <c r="AD78" s="58">
        <v>24</v>
      </c>
      <c r="AE78" s="58">
        <v>77</v>
      </c>
      <c r="AF78" s="58">
        <v>104</v>
      </c>
      <c r="AG78" s="58">
        <v>22</v>
      </c>
      <c r="AH78" s="58">
        <v>39</v>
      </c>
      <c r="AI78" s="58">
        <v>46</v>
      </c>
      <c r="AJ78" s="66">
        <v>1</v>
      </c>
      <c r="AK78" s="58">
        <v>0</v>
      </c>
      <c r="AL78" s="58">
        <v>2</v>
      </c>
      <c r="AM78" s="58">
        <v>3</v>
      </c>
      <c r="AN78" s="58">
        <v>1</v>
      </c>
      <c r="AO78" s="58">
        <v>1</v>
      </c>
      <c r="AP78" s="58">
        <v>10</v>
      </c>
      <c r="AQ78" s="58">
        <v>3</v>
      </c>
      <c r="AR78" s="58">
        <v>2</v>
      </c>
      <c r="AS78" s="58">
        <v>1</v>
      </c>
      <c r="AT78" s="58">
        <v>0</v>
      </c>
      <c r="AU78" s="136">
        <f t="shared" si="24"/>
        <v>14</v>
      </c>
      <c r="AV78" s="58">
        <f t="shared" si="25"/>
        <v>13</v>
      </c>
      <c r="AW78" s="58">
        <f t="shared" si="26"/>
        <v>25</v>
      </c>
      <c r="AX78" s="58">
        <f t="shared" si="27"/>
        <v>30</v>
      </c>
      <c r="AY78" s="58">
        <f t="shared" si="28"/>
        <v>19</v>
      </c>
      <c r="AZ78" s="58">
        <f t="shared" si="29"/>
        <v>67</v>
      </c>
      <c r="BA78" s="58">
        <f t="shared" si="30"/>
        <v>153</v>
      </c>
      <c r="BB78" s="58">
        <f t="shared" si="31"/>
        <v>204</v>
      </c>
      <c r="BC78" s="58">
        <f t="shared" si="32"/>
        <v>48</v>
      </c>
      <c r="BD78" s="58">
        <f t="shared" si="33"/>
        <v>76</v>
      </c>
      <c r="BE78" s="58">
        <f t="shared" si="34"/>
        <v>92</v>
      </c>
      <c r="BF78" s="66">
        <f t="shared" si="35"/>
        <v>2</v>
      </c>
      <c r="BG78" s="58">
        <f t="shared" si="36"/>
        <v>0</v>
      </c>
      <c r="BH78" s="58">
        <f t="shared" si="37"/>
        <v>4</v>
      </c>
      <c r="BI78" s="58">
        <f t="shared" si="38"/>
        <v>5</v>
      </c>
      <c r="BJ78" s="58">
        <f t="shared" si="39"/>
        <v>9</v>
      </c>
      <c r="BK78" s="58">
        <f t="shared" si="40"/>
        <v>66</v>
      </c>
      <c r="BL78" s="58">
        <f t="shared" si="41"/>
        <v>28</v>
      </c>
      <c r="BM78" s="58">
        <f t="shared" si="42"/>
        <v>11</v>
      </c>
      <c r="BN78" s="58">
        <f t="shared" si="43"/>
        <v>4</v>
      </c>
      <c r="BO78" s="58">
        <f t="shared" si="44"/>
        <v>3</v>
      </c>
      <c r="BP78" s="58">
        <f t="shared" si="45"/>
        <v>1</v>
      </c>
      <c r="BQ78" s="205">
        <f t="shared" si="46"/>
        <v>874</v>
      </c>
      <c r="BR78" s="203">
        <v>43.513729977116704</v>
      </c>
    </row>
    <row r="79" spans="1:70" x14ac:dyDescent="0.25">
      <c r="A79" s="328"/>
      <c r="B79" s="341" t="s">
        <v>122</v>
      </c>
      <c r="C79" s="343">
        <f>SUM(C10:C78)</f>
        <v>4444</v>
      </c>
      <c r="D79" s="342">
        <f t="shared" ref="D79:AT79" si="47">SUM(D10:D78)</f>
        <v>4127</v>
      </c>
      <c r="E79" s="342">
        <f t="shared" si="47"/>
        <v>5265</v>
      </c>
      <c r="F79" s="342">
        <f t="shared" si="47"/>
        <v>6908</v>
      </c>
      <c r="G79" s="342">
        <f t="shared" si="47"/>
        <v>4422</v>
      </c>
      <c r="H79" s="342">
        <f t="shared" si="47"/>
        <v>11314</v>
      </c>
      <c r="I79" s="342">
        <f t="shared" si="47"/>
        <v>32857</v>
      </c>
      <c r="J79" s="342">
        <f t="shared" si="47"/>
        <v>34531</v>
      </c>
      <c r="K79" s="342">
        <f t="shared" si="47"/>
        <v>9225</v>
      </c>
      <c r="L79" s="342">
        <f t="shared" si="47"/>
        <v>13807</v>
      </c>
      <c r="M79" s="342">
        <f t="shared" si="47"/>
        <v>14432</v>
      </c>
      <c r="N79" s="343">
        <f t="shared" si="47"/>
        <v>1074</v>
      </c>
      <c r="O79" s="342">
        <f t="shared" si="47"/>
        <v>1042</v>
      </c>
      <c r="P79" s="342">
        <f t="shared" si="47"/>
        <v>1355</v>
      </c>
      <c r="Q79" s="342">
        <f t="shared" si="47"/>
        <v>1495</v>
      </c>
      <c r="R79" s="342">
        <f t="shared" si="47"/>
        <v>993</v>
      </c>
      <c r="S79" s="342">
        <f t="shared" si="47"/>
        <v>4157</v>
      </c>
      <c r="T79" s="342">
        <f t="shared" si="47"/>
        <v>14644</v>
      </c>
      <c r="U79" s="342">
        <f t="shared" si="47"/>
        <v>7415</v>
      </c>
      <c r="V79" s="342">
        <f t="shared" si="47"/>
        <v>1270</v>
      </c>
      <c r="W79" s="342">
        <f t="shared" si="47"/>
        <v>2130</v>
      </c>
      <c r="X79" s="342">
        <f t="shared" si="47"/>
        <v>1199</v>
      </c>
      <c r="Y79" s="343">
        <f t="shared" si="47"/>
        <v>4076</v>
      </c>
      <c r="Z79" s="342">
        <f t="shared" si="47"/>
        <v>3816</v>
      </c>
      <c r="AA79" s="342">
        <f t="shared" si="47"/>
        <v>5160</v>
      </c>
      <c r="AB79" s="342">
        <f t="shared" si="47"/>
        <v>6608</v>
      </c>
      <c r="AC79" s="342">
        <f t="shared" si="47"/>
        <v>4153</v>
      </c>
      <c r="AD79" s="342">
        <f t="shared" si="47"/>
        <v>11475</v>
      </c>
      <c r="AE79" s="342">
        <f t="shared" si="47"/>
        <v>31402</v>
      </c>
      <c r="AF79" s="342">
        <f t="shared" si="47"/>
        <v>33648</v>
      </c>
      <c r="AG79" s="342">
        <f t="shared" si="47"/>
        <v>9846</v>
      </c>
      <c r="AH79" s="342">
        <f t="shared" si="47"/>
        <v>16229</v>
      </c>
      <c r="AI79" s="342">
        <f t="shared" si="47"/>
        <v>23175</v>
      </c>
      <c r="AJ79" s="343">
        <f t="shared" si="47"/>
        <v>1122</v>
      </c>
      <c r="AK79" s="342">
        <f t="shared" si="47"/>
        <v>915</v>
      </c>
      <c r="AL79" s="342">
        <f t="shared" si="47"/>
        <v>1227</v>
      </c>
      <c r="AM79" s="342">
        <f t="shared" si="47"/>
        <v>1388</v>
      </c>
      <c r="AN79" s="342">
        <f t="shared" si="47"/>
        <v>786</v>
      </c>
      <c r="AO79" s="342">
        <f t="shared" si="47"/>
        <v>3269</v>
      </c>
      <c r="AP79" s="342">
        <f t="shared" si="47"/>
        <v>12801</v>
      </c>
      <c r="AQ79" s="342">
        <f t="shared" si="47"/>
        <v>6471</v>
      </c>
      <c r="AR79" s="342">
        <f t="shared" si="47"/>
        <v>1320</v>
      </c>
      <c r="AS79" s="342">
        <f t="shared" si="47"/>
        <v>2270</v>
      </c>
      <c r="AT79" s="342">
        <f t="shared" si="47"/>
        <v>1171</v>
      </c>
      <c r="AU79" s="343">
        <f t="shared" ref="AU79:BQ79" si="48">SUM(AU10:AU78)</f>
        <v>8520</v>
      </c>
      <c r="AV79" s="342">
        <f t="shared" si="48"/>
        <v>7943</v>
      </c>
      <c r="AW79" s="342">
        <f t="shared" si="48"/>
        <v>10425</v>
      </c>
      <c r="AX79" s="342">
        <f t="shared" si="48"/>
        <v>13516</v>
      </c>
      <c r="AY79" s="342">
        <f t="shared" si="48"/>
        <v>8575</v>
      </c>
      <c r="AZ79" s="342">
        <f t="shared" si="48"/>
        <v>22789</v>
      </c>
      <c r="BA79" s="342">
        <f t="shared" si="48"/>
        <v>64259</v>
      </c>
      <c r="BB79" s="342">
        <f t="shared" si="48"/>
        <v>68179</v>
      </c>
      <c r="BC79" s="342">
        <f t="shared" si="48"/>
        <v>19071</v>
      </c>
      <c r="BD79" s="342">
        <f t="shared" si="48"/>
        <v>30036</v>
      </c>
      <c r="BE79" s="346">
        <f t="shared" si="48"/>
        <v>37607</v>
      </c>
      <c r="BF79" s="343">
        <f t="shared" si="48"/>
        <v>2196</v>
      </c>
      <c r="BG79" s="342">
        <f t="shared" si="48"/>
        <v>1957</v>
      </c>
      <c r="BH79" s="342">
        <f t="shared" si="48"/>
        <v>2582</v>
      </c>
      <c r="BI79" s="342">
        <f t="shared" si="48"/>
        <v>2883</v>
      </c>
      <c r="BJ79" s="342">
        <f t="shared" si="48"/>
        <v>1779</v>
      </c>
      <c r="BK79" s="342">
        <f t="shared" si="48"/>
        <v>7426</v>
      </c>
      <c r="BL79" s="342">
        <f t="shared" si="48"/>
        <v>27445</v>
      </c>
      <c r="BM79" s="342">
        <f t="shared" si="48"/>
        <v>13886</v>
      </c>
      <c r="BN79" s="342">
        <f t="shared" si="48"/>
        <v>2590</v>
      </c>
      <c r="BO79" s="342">
        <f t="shared" si="48"/>
        <v>4400</v>
      </c>
      <c r="BP79" s="346">
        <f t="shared" si="48"/>
        <v>2370</v>
      </c>
      <c r="BQ79" s="346">
        <f t="shared" si="48"/>
        <v>360434</v>
      </c>
      <c r="BR79" s="359">
        <v>43.58017834055611</v>
      </c>
    </row>
    <row r="80" spans="1:70" x14ac:dyDescent="0.25">
      <c r="C80" s="58"/>
      <c r="D80" s="58"/>
      <c r="E80" s="58"/>
      <c r="F80" s="35"/>
      <c r="G80" s="58"/>
      <c r="H80" s="58"/>
      <c r="I80" s="58"/>
      <c r="J80" s="35"/>
      <c r="K80" s="58"/>
      <c r="L80" s="58"/>
      <c r="M80" s="58"/>
      <c r="N80" s="58"/>
      <c r="O80" s="58"/>
      <c r="P80" s="58"/>
      <c r="Q80" s="35"/>
      <c r="R80" s="35"/>
      <c r="S80" s="35"/>
      <c r="T80" s="35"/>
      <c r="U80" s="35"/>
      <c r="V80" s="35"/>
      <c r="W80" s="35"/>
      <c r="X80" s="35"/>
    </row>
    <row r="81" spans="2:57" x14ac:dyDescent="0.25">
      <c r="B81" s="35"/>
      <c r="C81" s="58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2:57" x14ac:dyDescent="0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2:57" x14ac:dyDescent="0.25">
      <c r="B83" s="35"/>
      <c r="C83" s="35"/>
      <c r="D83" s="35"/>
      <c r="E83" s="35"/>
      <c r="F83" s="35"/>
      <c r="G83" s="58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2:57" x14ac:dyDescent="0.25">
      <c r="B84" s="35"/>
      <c r="C84" s="35"/>
      <c r="D84" s="35"/>
      <c r="E84" s="58"/>
      <c r="F84" s="35"/>
      <c r="G84" s="58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2:57" x14ac:dyDescent="0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2:57" x14ac:dyDescent="0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2:57" x14ac:dyDescent="0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2:57" x14ac:dyDescent="0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2:57" x14ac:dyDescent="0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2:57" x14ac:dyDescent="0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2:57" x14ac:dyDescent="0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2:57" x14ac:dyDescent="0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2:57" x14ac:dyDescent="0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2:57" x14ac:dyDescent="0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2:57" x14ac:dyDescent="0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2:57" x14ac:dyDescent="0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2:22" x14ac:dyDescent="0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2:22" x14ac:dyDescent="0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2:22" x14ac:dyDescent="0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2:22" x14ac:dyDescent="0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2:22" x14ac:dyDescent="0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2:22" x14ac:dyDescent="0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2:22" x14ac:dyDescent="0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2:22" x14ac:dyDescent="0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2:22" x14ac:dyDescent="0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2:22" x14ac:dyDescent="0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2:22" x14ac:dyDescent="0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2:22" x14ac:dyDescent="0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2:22" x14ac:dyDescent="0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2:22" x14ac:dyDescent="0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2:22" x14ac:dyDescent="0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2:22" x14ac:dyDescent="0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2:22" x14ac:dyDescent="0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2:22" x14ac:dyDescent="0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2:22" x14ac:dyDescent="0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2:22" x14ac:dyDescent="0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2:22" x14ac:dyDescent="0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2:22" x14ac:dyDescent="0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2:22" x14ac:dyDescent="0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2:22" x14ac:dyDescent="0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2:22" x14ac:dyDescent="0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2:22" x14ac:dyDescent="0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2:22" x14ac:dyDescent="0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2:22" x14ac:dyDescent="0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2:22" x14ac:dyDescent="0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2:22" x14ac:dyDescent="0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2:22" x14ac:dyDescent="0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58"/>
      <c r="Q127" s="35"/>
      <c r="R127" s="35"/>
      <c r="S127" s="35"/>
      <c r="T127" s="35"/>
      <c r="U127" s="35"/>
      <c r="V127" s="35"/>
    </row>
    <row r="128" spans="2:22" x14ac:dyDescent="0.25">
      <c r="B128" s="35"/>
      <c r="C128" s="35"/>
      <c r="D128" s="35"/>
      <c r="E128" s="35"/>
      <c r="F128" s="35"/>
      <c r="G128" s="58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2:22" x14ac:dyDescent="0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2:22" x14ac:dyDescent="0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2:22" x14ac:dyDescent="0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2:22" x14ac:dyDescent="0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2:22" x14ac:dyDescent="0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2:22" x14ac:dyDescent="0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2:22" x14ac:dyDescent="0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2:22" x14ac:dyDescent="0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2:22" x14ac:dyDescent="0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2:22" x14ac:dyDescent="0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2:22" x14ac:dyDescent="0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2:22" x14ac:dyDescent="0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2:22" x14ac:dyDescent="0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2:22" x14ac:dyDescent="0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2:22" x14ac:dyDescent="0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2:22" x14ac:dyDescent="0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2:47" x14ac:dyDescent="0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2:47" x14ac:dyDescent="0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2:47" x14ac:dyDescent="0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2:47" x14ac:dyDescent="0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2:47" x14ac:dyDescent="0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2:47" x14ac:dyDescent="0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47" x14ac:dyDescent="0.25">
      <c r="C151" s="35"/>
      <c r="D151" s="35"/>
      <c r="E151" s="35"/>
      <c r="F151" s="35"/>
      <c r="G151" s="35"/>
      <c r="H151" s="35"/>
      <c r="I151" s="35"/>
      <c r="J151" s="35"/>
      <c r="K151" s="35"/>
      <c r="L151" s="35"/>
    </row>
    <row r="152" spans="2:47" x14ac:dyDescent="0.25">
      <c r="M152" s="35"/>
    </row>
    <row r="153" spans="2:47" x14ac:dyDescent="0.25">
      <c r="M153" s="35"/>
    </row>
    <row r="154" spans="2:47" x14ac:dyDescent="0.25">
      <c r="M154" s="35"/>
    </row>
    <row r="155" spans="2:47" x14ac:dyDescent="0.25"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AU155" s="35"/>
    </row>
    <row r="156" spans="2:47" x14ac:dyDescent="0.25"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AU156" s="35"/>
    </row>
  </sheetData>
  <mergeCells count="23">
    <mergeCell ref="BR7:BR9"/>
    <mergeCell ref="B7:B9"/>
    <mergeCell ref="A7:A9"/>
    <mergeCell ref="C7:X7"/>
    <mergeCell ref="N8:X8"/>
    <mergeCell ref="Y7:AT7"/>
    <mergeCell ref="C8:M8"/>
    <mergeCell ref="Y8:AI8"/>
    <mergeCell ref="AJ8:AT8"/>
    <mergeCell ref="AU7:BP7"/>
    <mergeCell ref="AU8:BE8"/>
    <mergeCell ref="BF8:BP8"/>
    <mergeCell ref="BQ7:BQ9"/>
    <mergeCell ref="A56:A60"/>
    <mergeCell ref="A61:A63"/>
    <mergeCell ref="A64:A72"/>
    <mergeCell ref="A73:A78"/>
    <mergeCell ref="A10:A15"/>
    <mergeCell ref="A16:A22"/>
    <mergeCell ref="A23:A29"/>
    <mergeCell ref="A30:A38"/>
    <mergeCell ref="A39:A45"/>
    <mergeCell ref="A46:A55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L26" sqref="L26"/>
    </sheetView>
  </sheetViews>
  <sheetFormatPr baseColWidth="10" defaultRowHeight="15" x14ac:dyDescent="0.25"/>
  <cols>
    <col min="1" max="1" width="15.7109375" customWidth="1"/>
    <col min="2" max="2" width="30.7109375" customWidth="1"/>
    <col min="3" max="6" width="11.7109375" customWidth="1"/>
    <col min="7" max="8" width="13.7109375" customWidth="1"/>
  </cols>
  <sheetData>
    <row r="1" spans="1:8" s="6" customFormat="1" ht="27" customHeight="1" x14ac:dyDescent="0.4">
      <c r="A1" s="5"/>
      <c r="B1" s="15" t="s">
        <v>135</v>
      </c>
      <c r="C1" s="12"/>
      <c r="D1" s="10"/>
      <c r="E1" s="5"/>
      <c r="F1" s="5"/>
      <c r="G1" s="5"/>
      <c r="H1" s="5"/>
    </row>
    <row r="3" spans="1:8" ht="15.75" x14ac:dyDescent="0.25">
      <c r="A3" s="170" t="s">
        <v>238</v>
      </c>
    </row>
    <row r="5" spans="1:8" ht="15.75" x14ac:dyDescent="0.25">
      <c r="A5" s="2" t="s">
        <v>251</v>
      </c>
    </row>
    <row r="6" spans="1:8" s="76" customFormat="1" ht="15.75" x14ac:dyDescent="0.25">
      <c r="A6" s="2"/>
    </row>
    <row r="7" spans="1:8" x14ac:dyDescent="0.25">
      <c r="A7" s="422" t="s">
        <v>124</v>
      </c>
      <c r="B7" s="419" t="s">
        <v>123</v>
      </c>
      <c r="C7" s="447" t="s">
        <v>193</v>
      </c>
      <c r="D7" s="447" t="s">
        <v>194</v>
      </c>
      <c r="E7" s="449" t="s">
        <v>195</v>
      </c>
      <c r="F7" s="447" t="s">
        <v>6</v>
      </c>
      <c r="G7" s="447" t="s">
        <v>236</v>
      </c>
      <c r="H7" s="445" t="s">
        <v>237</v>
      </c>
    </row>
    <row r="8" spans="1:8" ht="33" customHeight="1" x14ac:dyDescent="0.25">
      <c r="A8" s="424"/>
      <c r="B8" s="421"/>
      <c r="C8" s="448"/>
      <c r="D8" s="448"/>
      <c r="E8" s="450"/>
      <c r="F8" s="451"/>
      <c r="G8" s="448"/>
      <c r="H8" s="446"/>
    </row>
    <row r="9" spans="1:8" x14ac:dyDescent="0.25">
      <c r="A9" s="414" t="s">
        <v>125</v>
      </c>
      <c r="B9" s="29" t="s">
        <v>53</v>
      </c>
      <c r="C9" s="89">
        <v>617</v>
      </c>
      <c r="D9" s="83">
        <v>4293</v>
      </c>
      <c r="E9" s="83">
        <v>1128</v>
      </c>
      <c r="F9" s="162">
        <f>SUM(C9:E9)</f>
        <v>6038</v>
      </c>
      <c r="G9" s="159">
        <f>C9/F9*100</f>
        <v>10.218615435574693</v>
      </c>
      <c r="H9" s="32">
        <f>E9/F9*100</f>
        <v>18.681682676382909</v>
      </c>
    </row>
    <row r="10" spans="1:8" x14ac:dyDescent="0.25">
      <c r="A10" s="414"/>
      <c r="B10" s="29" t="s">
        <v>54</v>
      </c>
      <c r="C10" s="89">
        <v>2380</v>
      </c>
      <c r="D10" s="83">
        <v>12642</v>
      </c>
      <c r="E10" s="83">
        <v>2345</v>
      </c>
      <c r="F10" s="154">
        <f t="shared" ref="F10:F73" si="0">SUM(C10:E10)</f>
        <v>17367</v>
      </c>
      <c r="G10" s="32">
        <f t="shared" ref="G10:G73" si="1">C10/F10*100</f>
        <v>13.704151551793631</v>
      </c>
      <c r="H10" s="32">
        <f t="shared" ref="H10:H73" si="2">E10/F10*100</f>
        <v>13.502619911326077</v>
      </c>
    </row>
    <row r="11" spans="1:8" x14ac:dyDescent="0.25">
      <c r="A11" s="414"/>
      <c r="B11" s="29" t="s">
        <v>55</v>
      </c>
      <c r="C11" s="89">
        <v>2277</v>
      </c>
      <c r="D11" s="83">
        <v>10801</v>
      </c>
      <c r="E11" s="83">
        <v>2479</v>
      </c>
      <c r="F11" s="154">
        <f t="shared" si="0"/>
        <v>15557</v>
      </c>
      <c r="G11" s="32">
        <f t="shared" si="1"/>
        <v>14.636498039467764</v>
      </c>
      <c r="H11" s="32">
        <f t="shared" si="2"/>
        <v>15.934948897602366</v>
      </c>
    </row>
    <row r="12" spans="1:8" x14ac:dyDescent="0.25">
      <c r="A12" s="414"/>
      <c r="B12" s="29" t="s">
        <v>56</v>
      </c>
      <c r="C12" s="89">
        <v>1369</v>
      </c>
      <c r="D12" s="83">
        <v>7228</v>
      </c>
      <c r="E12" s="83">
        <v>1482</v>
      </c>
      <c r="F12" s="154">
        <f t="shared" si="0"/>
        <v>10079</v>
      </c>
      <c r="G12" s="32">
        <f t="shared" si="1"/>
        <v>13.582696696100804</v>
      </c>
      <c r="H12" s="32">
        <f t="shared" si="2"/>
        <v>14.703839666633595</v>
      </c>
    </row>
    <row r="13" spans="1:8" x14ac:dyDescent="0.25">
      <c r="A13" s="414"/>
      <c r="B13" s="29" t="s">
        <v>57</v>
      </c>
      <c r="C13" s="89">
        <v>1156</v>
      </c>
      <c r="D13" s="83">
        <v>8057</v>
      </c>
      <c r="E13" s="83">
        <v>2704</v>
      </c>
      <c r="F13" s="154">
        <f t="shared" si="0"/>
        <v>11917</v>
      </c>
      <c r="G13" s="32">
        <f t="shared" si="1"/>
        <v>9.7004279600570626</v>
      </c>
      <c r="H13" s="32">
        <f t="shared" si="2"/>
        <v>22.690274397918937</v>
      </c>
    </row>
    <row r="14" spans="1:8" x14ac:dyDescent="0.25">
      <c r="A14" s="414"/>
      <c r="B14" s="29" t="s">
        <v>58</v>
      </c>
      <c r="C14" s="89">
        <v>866</v>
      </c>
      <c r="D14" s="83">
        <v>4389</v>
      </c>
      <c r="E14" s="83">
        <v>1138</v>
      </c>
      <c r="F14" s="154">
        <f t="shared" si="0"/>
        <v>6393</v>
      </c>
      <c r="G14" s="32">
        <f t="shared" si="1"/>
        <v>13.546066009698107</v>
      </c>
      <c r="H14" s="32">
        <f t="shared" si="2"/>
        <v>17.800719536993586</v>
      </c>
    </row>
    <row r="15" spans="1:8" x14ac:dyDescent="0.25">
      <c r="A15" s="414" t="s">
        <v>126</v>
      </c>
      <c r="B15" s="29" t="s">
        <v>59</v>
      </c>
      <c r="C15" s="89">
        <v>442</v>
      </c>
      <c r="D15" s="83">
        <v>2557</v>
      </c>
      <c r="E15" s="83">
        <v>938</v>
      </c>
      <c r="F15" s="154">
        <f t="shared" si="0"/>
        <v>3937</v>
      </c>
      <c r="G15" s="32">
        <f t="shared" si="1"/>
        <v>11.226822453644909</v>
      </c>
      <c r="H15" s="32">
        <f t="shared" si="2"/>
        <v>23.825247650495303</v>
      </c>
    </row>
    <row r="16" spans="1:8" x14ac:dyDescent="0.25">
      <c r="A16" s="414"/>
      <c r="B16" s="29" t="s">
        <v>60</v>
      </c>
      <c r="C16" s="89">
        <v>594</v>
      </c>
      <c r="D16" s="83">
        <v>2816</v>
      </c>
      <c r="E16" s="83">
        <v>950</v>
      </c>
      <c r="F16" s="154">
        <f t="shared" si="0"/>
        <v>4360</v>
      </c>
      <c r="G16" s="32">
        <f t="shared" si="1"/>
        <v>13.623853211009173</v>
      </c>
      <c r="H16" s="32">
        <f t="shared" si="2"/>
        <v>21.788990825688074</v>
      </c>
    </row>
    <row r="17" spans="1:8" x14ac:dyDescent="0.25">
      <c r="A17" s="414"/>
      <c r="B17" s="29" t="s">
        <v>61</v>
      </c>
      <c r="C17" s="89">
        <v>841</v>
      </c>
      <c r="D17" s="83">
        <v>3605</v>
      </c>
      <c r="E17" s="83">
        <v>1263</v>
      </c>
      <c r="F17" s="154">
        <f t="shared" si="0"/>
        <v>5709</v>
      </c>
      <c r="G17" s="32">
        <f t="shared" si="1"/>
        <v>14.731126291819935</v>
      </c>
      <c r="H17" s="32">
        <f t="shared" si="2"/>
        <v>22.12296374146085</v>
      </c>
    </row>
    <row r="18" spans="1:8" x14ac:dyDescent="0.25">
      <c r="A18" s="414"/>
      <c r="B18" s="29" t="s">
        <v>62</v>
      </c>
      <c r="C18" s="89">
        <v>522</v>
      </c>
      <c r="D18" s="83">
        <v>2996</v>
      </c>
      <c r="E18" s="83">
        <v>1024</v>
      </c>
      <c r="F18" s="154">
        <f t="shared" si="0"/>
        <v>4542</v>
      </c>
      <c r="G18" s="32">
        <f t="shared" si="1"/>
        <v>11.492734478203435</v>
      </c>
      <c r="H18" s="32">
        <f t="shared" si="2"/>
        <v>22.545134302069574</v>
      </c>
    </row>
    <row r="19" spans="1:8" x14ac:dyDescent="0.25">
      <c r="A19" s="414"/>
      <c r="B19" s="29" t="s">
        <v>63</v>
      </c>
      <c r="C19" s="89">
        <v>800</v>
      </c>
      <c r="D19" s="83">
        <v>4186</v>
      </c>
      <c r="E19" s="83">
        <v>656</v>
      </c>
      <c r="F19" s="154">
        <f t="shared" si="0"/>
        <v>5642</v>
      </c>
      <c r="G19" s="32">
        <f t="shared" si="1"/>
        <v>14.179369018078697</v>
      </c>
      <c r="H19" s="32">
        <f t="shared" si="2"/>
        <v>11.627082594824531</v>
      </c>
    </row>
    <row r="20" spans="1:8" x14ac:dyDescent="0.25">
      <c r="A20" s="414"/>
      <c r="B20" s="29" t="s">
        <v>64</v>
      </c>
      <c r="C20" s="89">
        <v>488</v>
      </c>
      <c r="D20" s="83">
        <v>2495</v>
      </c>
      <c r="E20" s="83">
        <v>818</v>
      </c>
      <c r="F20" s="154">
        <f t="shared" si="0"/>
        <v>3801</v>
      </c>
      <c r="G20" s="32">
        <f t="shared" si="1"/>
        <v>12.838726650881346</v>
      </c>
      <c r="H20" s="32">
        <f t="shared" si="2"/>
        <v>21.520652459878981</v>
      </c>
    </row>
    <row r="21" spans="1:8" x14ac:dyDescent="0.25">
      <c r="A21" s="414"/>
      <c r="B21" s="29" t="s">
        <v>65</v>
      </c>
      <c r="C21" s="89">
        <v>5</v>
      </c>
      <c r="D21" s="83">
        <v>31</v>
      </c>
      <c r="E21" s="83">
        <v>14</v>
      </c>
      <c r="F21" s="154">
        <f t="shared" si="0"/>
        <v>50</v>
      </c>
      <c r="G21" s="32">
        <f t="shared" si="1"/>
        <v>10</v>
      </c>
      <c r="H21" s="32">
        <f t="shared" si="2"/>
        <v>28.000000000000004</v>
      </c>
    </row>
    <row r="22" spans="1:8" x14ac:dyDescent="0.25">
      <c r="A22" s="415" t="s">
        <v>127</v>
      </c>
      <c r="B22" s="29" t="s">
        <v>66</v>
      </c>
      <c r="C22" s="89">
        <v>1208</v>
      </c>
      <c r="D22" s="83">
        <v>5942</v>
      </c>
      <c r="E22" s="83">
        <v>2652</v>
      </c>
      <c r="F22" s="154">
        <f t="shared" si="0"/>
        <v>9802</v>
      </c>
      <c r="G22" s="32">
        <f t="shared" si="1"/>
        <v>12.324015507039379</v>
      </c>
      <c r="H22" s="32">
        <f t="shared" si="2"/>
        <v>27.055702917771885</v>
      </c>
    </row>
    <row r="23" spans="1:8" x14ac:dyDescent="0.25">
      <c r="A23" s="415"/>
      <c r="B23" s="29" t="s">
        <v>67</v>
      </c>
      <c r="C23" s="89">
        <v>884</v>
      </c>
      <c r="D23" s="83">
        <v>4013</v>
      </c>
      <c r="E23" s="83">
        <v>1712</v>
      </c>
      <c r="F23" s="154">
        <f t="shared" si="0"/>
        <v>6609</v>
      </c>
      <c r="G23" s="32">
        <f t="shared" si="1"/>
        <v>13.375699803298533</v>
      </c>
      <c r="H23" s="32">
        <f t="shared" si="2"/>
        <v>25.904070207293085</v>
      </c>
    </row>
    <row r="24" spans="1:8" x14ac:dyDescent="0.25">
      <c r="A24" s="415"/>
      <c r="B24" s="29" t="s">
        <v>68</v>
      </c>
      <c r="C24" s="89">
        <v>464</v>
      </c>
      <c r="D24" s="83">
        <v>2910</v>
      </c>
      <c r="E24" s="83">
        <v>1380</v>
      </c>
      <c r="F24" s="154">
        <f t="shared" si="0"/>
        <v>4754</v>
      </c>
      <c r="G24" s="32">
        <f t="shared" si="1"/>
        <v>9.7602019352124518</v>
      </c>
      <c r="H24" s="32">
        <f t="shared" si="2"/>
        <v>29.028186790071519</v>
      </c>
    </row>
    <row r="25" spans="1:8" x14ac:dyDescent="0.25">
      <c r="A25" s="415"/>
      <c r="B25" s="29" t="s">
        <v>69</v>
      </c>
      <c r="C25" s="89">
        <v>868</v>
      </c>
      <c r="D25" s="83">
        <v>4070</v>
      </c>
      <c r="E25" s="83">
        <v>1834</v>
      </c>
      <c r="F25" s="154">
        <f t="shared" si="0"/>
        <v>6772</v>
      </c>
      <c r="G25" s="32">
        <f t="shared" si="1"/>
        <v>12.817483756645009</v>
      </c>
      <c r="H25" s="32">
        <f t="shared" si="2"/>
        <v>27.082102776137035</v>
      </c>
    </row>
    <row r="26" spans="1:8" x14ac:dyDescent="0.25">
      <c r="A26" s="415"/>
      <c r="B26" s="29" t="s">
        <v>70</v>
      </c>
      <c r="C26" s="89">
        <v>346</v>
      </c>
      <c r="D26" s="83">
        <v>1829</v>
      </c>
      <c r="E26" s="83">
        <v>806</v>
      </c>
      <c r="F26" s="154">
        <f t="shared" si="0"/>
        <v>2981</v>
      </c>
      <c r="G26" s="32">
        <f t="shared" si="1"/>
        <v>11.606843341160685</v>
      </c>
      <c r="H26" s="32">
        <f t="shared" si="2"/>
        <v>27.037906742703793</v>
      </c>
    </row>
    <row r="27" spans="1:8" x14ac:dyDescent="0.25">
      <c r="A27" s="415"/>
      <c r="B27" s="29" t="s">
        <v>71</v>
      </c>
      <c r="C27" s="89">
        <v>478</v>
      </c>
      <c r="D27" s="83">
        <v>2409</v>
      </c>
      <c r="E27" s="83">
        <v>1600</v>
      </c>
      <c r="F27" s="154">
        <f t="shared" si="0"/>
        <v>4487</v>
      </c>
      <c r="G27" s="32">
        <f t="shared" si="1"/>
        <v>10.652997548473367</v>
      </c>
      <c r="H27" s="32">
        <f t="shared" si="2"/>
        <v>35.658569199910858</v>
      </c>
    </row>
    <row r="28" spans="1:8" x14ac:dyDescent="0.25">
      <c r="A28" s="415"/>
      <c r="B28" s="29" t="s">
        <v>72</v>
      </c>
      <c r="C28" s="89">
        <v>274</v>
      </c>
      <c r="D28" s="83">
        <v>1364</v>
      </c>
      <c r="E28" s="83">
        <v>617</v>
      </c>
      <c r="F28" s="154">
        <f t="shared" si="0"/>
        <v>2255</v>
      </c>
      <c r="G28" s="32">
        <f t="shared" si="1"/>
        <v>12.150776053215077</v>
      </c>
      <c r="H28" s="32">
        <f t="shared" si="2"/>
        <v>27.361419068736144</v>
      </c>
    </row>
    <row r="29" spans="1:8" x14ac:dyDescent="0.25">
      <c r="A29" s="414" t="s">
        <v>128</v>
      </c>
      <c r="B29" s="29" t="s">
        <v>73</v>
      </c>
      <c r="C29" s="89">
        <v>1315</v>
      </c>
      <c r="D29" s="83">
        <v>6211</v>
      </c>
      <c r="E29" s="83">
        <v>1754</v>
      </c>
      <c r="F29" s="154">
        <f t="shared" si="0"/>
        <v>9280</v>
      </c>
      <c r="G29" s="32">
        <f t="shared" si="1"/>
        <v>14.170258620689655</v>
      </c>
      <c r="H29" s="32">
        <f t="shared" si="2"/>
        <v>18.90086206896552</v>
      </c>
    </row>
    <row r="30" spans="1:8" x14ac:dyDescent="0.25">
      <c r="A30" s="414"/>
      <c r="B30" s="29" t="s">
        <v>74</v>
      </c>
      <c r="C30" s="89">
        <v>469</v>
      </c>
      <c r="D30" s="83">
        <v>2402</v>
      </c>
      <c r="E30" s="83">
        <v>865</v>
      </c>
      <c r="F30" s="154">
        <f t="shared" si="0"/>
        <v>3736</v>
      </c>
      <c r="G30" s="32">
        <f t="shared" si="1"/>
        <v>12.553533190578159</v>
      </c>
      <c r="H30" s="32">
        <f t="shared" si="2"/>
        <v>23.153104925053533</v>
      </c>
    </row>
    <row r="31" spans="1:8" x14ac:dyDescent="0.25">
      <c r="A31" s="414"/>
      <c r="B31" s="29" t="s">
        <v>75</v>
      </c>
      <c r="C31" s="89">
        <v>587</v>
      </c>
      <c r="D31" s="83">
        <v>2622</v>
      </c>
      <c r="E31" s="83">
        <v>810</v>
      </c>
      <c r="F31" s="154">
        <f t="shared" si="0"/>
        <v>4019</v>
      </c>
      <c r="G31" s="32">
        <f t="shared" si="1"/>
        <v>14.605623289375465</v>
      </c>
      <c r="H31" s="32">
        <f t="shared" si="2"/>
        <v>20.154267230654391</v>
      </c>
    </row>
    <row r="32" spans="1:8" x14ac:dyDescent="0.25">
      <c r="A32" s="414"/>
      <c r="B32" s="29" t="s">
        <v>76</v>
      </c>
      <c r="C32" s="89">
        <v>376</v>
      </c>
      <c r="D32" s="83">
        <v>1935</v>
      </c>
      <c r="E32" s="83">
        <v>604</v>
      </c>
      <c r="F32" s="154">
        <f t="shared" si="0"/>
        <v>2915</v>
      </c>
      <c r="G32" s="32">
        <f t="shared" si="1"/>
        <v>12.898799313893653</v>
      </c>
      <c r="H32" s="32">
        <f t="shared" si="2"/>
        <v>20.720411663807887</v>
      </c>
    </row>
    <row r="33" spans="1:8" x14ac:dyDescent="0.25">
      <c r="A33" s="414"/>
      <c r="B33" s="29" t="s">
        <v>77</v>
      </c>
      <c r="C33" s="89">
        <v>102</v>
      </c>
      <c r="D33" s="83">
        <v>666</v>
      </c>
      <c r="E33" s="83">
        <v>268</v>
      </c>
      <c r="F33" s="154">
        <f t="shared" si="0"/>
        <v>1036</v>
      </c>
      <c r="G33" s="32">
        <f t="shared" si="1"/>
        <v>9.8455598455598459</v>
      </c>
      <c r="H33" s="32">
        <f t="shared" si="2"/>
        <v>25.868725868725868</v>
      </c>
    </row>
    <row r="34" spans="1:8" x14ac:dyDescent="0.25">
      <c r="A34" s="414"/>
      <c r="B34" s="29" t="s">
        <v>78</v>
      </c>
      <c r="C34" s="89">
        <v>15</v>
      </c>
      <c r="D34" s="83">
        <v>140</v>
      </c>
      <c r="E34" s="83">
        <v>43</v>
      </c>
      <c r="F34" s="154">
        <f t="shared" si="0"/>
        <v>198</v>
      </c>
      <c r="G34" s="32">
        <f t="shared" si="1"/>
        <v>7.5757575757575761</v>
      </c>
      <c r="H34" s="32">
        <f t="shared" si="2"/>
        <v>21.71717171717172</v>
      </c>
    </row>
    <row r="35" spans="1:8" x14ac:dyDescent="0.25">
      <c r="A35" s="414"/>
      <c r="B35" s="29" t="s">
        <v>79</v>
      </c>
      <c r="C35" s="89">
        <v>590</v>
      </c>
      <c r="D35" s="83">
        <v>2424</v>
      </c>
      <c r="E35" s="83">
        <v>965</v>
      </c>
      <c r="F35" s="154">
        <f t="shared" si="0"/>
        <v>3979</v>
      </c>
      <c r="G35" s="32">
        <f t="shared" si="1"/>
        <v>14.82784619251068</v>
      </c>
      <c r="H35" s="32">
        <f t="shared" si="2"/>
        <v>24.252324704699674</v>
      </c>
    </row>
    <row r="36" spans="1:8" x14ac:dyDescent="0.25">
      <c r="A36" s="414"/>
      <c r="B36" s="29" t="s">
        <v>80</v>
      </c>
      <c r="C36" s="89">
        <v>1060</v>
      </c>
      <c r="D36" s="83">
        <v>3380</v>
      </c>
      <c r="E36" s="83">
        <v>978</v>
      </c>
      <c r="F36" s="154">
        <f t="shared" si="0"/>
        <v>5418</v>
      </c>
      <c r="G36" s="32">
        <f t="shared" si="1"/>
        <v>19.564414913252122</v>
      </c>
      <c r="H36" s="32">
        <f t="shared" si="2"/>
        <v>18.050941306755259</v>
      </c>
    </row>
    <row r="37" spans="1:8" x14ac:dyDescent="0.25">
      <c r="A37" s="414"/>
      <c r="B37" s="29" t="s">
        <v>81</v>
      </c>
      <c r="C37" s="89">
        <v>46</v>
      </c>
      <c r="D37" s="83">
        <v>383</v>
      </c>
      <c r="E37" s="83">
        <v>142</v>
      </c>
      <c r="F37" s="154">
        <f t="shared" si="0"/>
        <v>571</v>
      </c>
      <c r="G37" s="32">
        <f t="shared" si="1"/>
        <v>8.0560420315236421</v>
      </c>
      <c r="H37" s="32">
        <f t="shared" si="2"/>
        <v>24.868651488616461</v>
      </c>
    </row>
    <row r="38" spans="1:8" x14ac:dyDescent="0.25">
      <c r="A38" s="414" t="s">
        <v>129</v>
      </c>
      <c r="B38" s="29" t="s">
        <v>82</v>
      </c>
      <c r="C38" s="89">
        <v>799</v>
      </c>
      <c r="D38" s="83">
        <v>4195</v>
      </c>
      <c r="E38" s="83">
        <v>1867</v>
      </c>
      <c r="F38" s="154">
        <f t="shared" si="0"/>
        <v>6861</v>
      </c>
      <c r="G38" s="32">
        <f t="shared" si="1"/>
        <v>11.64553272117767</v>
      </c>
      <c r="H38" s="32">
        <f t="shared" si="2"/>
        <v>27.211776708934561</v>
      </c>
    </row>
    <row r="39" spans="1:8" x14ac:dyDescent="0.25">
      <c r="A39" s="414"/>
      <c r="B39" s="29" t="s">
        <v>83</v>
      </c>
      <c r="C39" s="89">
        <v>220</v>
      </c>
      <c r="D39" s="83">
        <v>1208</v>
      </c>
      <c r="E39" s="83">
        <v>389</v>
      </c>
      <c r="F39" s="154">
        <f t="shared" si="0"/>
        <v>1817</v>
      </c>
      <c r="G39" s="32">
        <f t="shared" si="1"/>
        <v>12.107870115575125</v>
      </c>
      <c r="H39" s="32">
        <f t="shared" si="2"/>
        <v>21.408915795266921</v>
      </c>
    </row>
    <row r="40" spans="1:8" x14ac:dyDescent="0.25">
      <c r="A40" s="414"/>
      <c r="B40" s="29" t="s">
        <v>84</v>
      </c>
      <c r="C40" s="89">
        <v>389</v>
      </c>
      <c r="D40" s="83">
        <v>2579</v>
      </c>
      <c r="E40" s="83">
        <v>925</v>
      </c>
      <c r="F40" s="154">
        <f t="shared" si="0"/>
        <v>3893</v>
      </c>
      <c r="G40" s="32">
        <f t="shared" si="1"/>
        <v>9.9922938607757512</v>
      </c>
      <c r="H40" s="32">
        <f t="shared" si="2"/>
        <v>23.760595941433341</v>
      </c>
    </row>
    <row r="41" spans="1:8" x14ac:dyDescent="0.25">
      <c r="A41" s="414"/>
      <c r="B41" s="29" t="s">
        <v>85</v>
      </c>
      <c r="C41" s="89">
        <v>542</v>
      </c>
      <c r="D41" s="83">
        <v>2508</v>
      </c>
      <c r="E41" s="83">
        <v>842</v>
      </c>
      <c r="F41" s="154">
        <f t="shared" si="0"/>
        <v>3892</v>
      </c>
      <c r="G41" s="32">
        <f t="shared" si="1"/>
        <v>13.926002055498458</v>
      </c>
      <c r="H41" s="32">
        <f t="shared" si="2"/>
        <v>21.634121274409043</v>
      </c>
    </row>
    <row r="42" spans="1:8" x14ac:dyDescent="0.25">
      <c r="A42" s="414"/>
      <c r="B42" s="29" t="s">
        <v>86</v>
      </c>
      <c r="C42" s="89">
        <v>250</v>
      </c>
      <c r="D42" s="83">
        <v>1371</v>
      </c>
      <c r="E42" s="83">
        <v>491</v>
      </c>
      <c r="F42" s="154">
        <f t="shared" si="0"/>
        <v>2112</v>
      </c>
      <c r="G42" s="32">
        <f t="shared" si="1"/>
        <v>11.837121212121213</v>
      </c>
      <c r="H42" s="32">
        <f t="shared" si="2"/>
        <v>23.248106060606062</v>
      </c>
    </row>
    <row r="43" spans="1:8" x14ac:dyDescent="0.25">
      <c r="A43" s="414"/>
      <c r="B43" s="29" t="s">
        <v>87</v>
      </c>
      <c r="C43" s="89">
        <v>223</v>
      </c>
      <c r="D43" s="83">
        <v>1344</v>
      </c>
      <c r="E43" s="83">
        <v>571</v>
      </c>
      <c r="F43" s="154">
        <f t="shared" si="0"/>
        <v>2138</v>
      </c>
      <c r="G43" s="32">
        <f t="shared" si="1"/>
        <v>10.430308699719363</v>
      </c>
      <c r="H43" s="32">
        <f t="shared" si="2"/>
        <v>26.707202993451823</v>
      </c>
    </row>
    <row r="44" spans="1:8" x14ac:dyDescent="0.25">
      <c r="A44" s="414"/>
      <c r="B44" s="29" t="s">
        <v>88</v>
      </c>
      <c r="C44" s="89">
        <v>55</v>
      </c>
      <c r="D44" s="83">
        <v>323</v>
      </c>
      <c r="E44" s="83">
        <v>111</v>
      </c>
      <c r="F44" s="154">
        <f t="shared" si="0"/>
        <v>489</v>
      </c>
      <c r="G44" s="32">
        <f t="shared" si="1"/>
        <v>11.247443762781186</v>
      </c>
      <c r="H44" s="32">
        <f t="shared" si="2"/>
        <v>22.699386503067483</v>
      </c>
    </row>
    <row r="45" spans="1:8" x14ac:dyDescent="0.25">
      <c r="A45" s="414" t="s">
        <v>130</v>
      </c>
      <c r="B45" s="29" t="s">
        <v>89</v>
      </c>
      <c r="C45" s="89">
        <v>880</v>
      </c>
      <c r="D45" s="83">
        <v>3261</v>
      </c>
      <c r="E45" s="83">
        <v>1005</v>
      </c>
      <c r="F45" s="154">
        <f t="shared" si="0"/>
        <v>5146</v>
      </c>
      <c r="G45" s="32">
        <f t="shared" si="1"/>
        <v>17.100660707345511</v>
      </c>
      <c r="H45" s="32">
        <f t="shared" si="2"/>
        <v>19.529731830547998</v>
      </c>
    </row>
    <row r="46" spans="1:8" x14ac:dyDescent="0.25">
      <c r="A46" s="414"/>
      <c r="B46" s="29" t="s">
        <v>90</v>
      </c>
      <c r="C46" s="89">
        <v>1337</v>
      </c>
      <c r="D46" s="83">
        <v>5495</v>
      </c>
      <c r="E46" s="83">
        <v>1350</v>
      </c>
      <c r="F46" s="154">
        <f t="shared" si="0"/>
        <v>8182</v>
      </c>
      <c r="G46" s="32">
        <f t="shared" si="1"/>
        <v>16.340747983378147</v>
      </c>
      <c r="H46" s="32">
        <f t="shared" si="2"/>
        <v>16.499633341481299</v>
      </c>
    </row>
    <row r="47" spans="1:8" x14ac:dyDescent="0.25">
      <c r="A47" s="414"/>
      <c r="B47" s="29" t="s">
        <v>91</v>
      </c>
      <c r="C47" s="89">
        <v>602</v>
      </c>
      <c r="D47" s="83">
        <v>3042</v>
      </c>
      <c r="E47" s="83">
        <v>890</v>
      </c>
      <c r="F47" s="154">
        <f t="shared" si="0"/>
        <v>4534</v>
      </c>
      <c r="G47" s="32">
        <f t="shared" si="1"/>
        <v>13.277459197176885</v>
      </c>
      <c r="H47" s="32">
        <f t="shared" si="2"/>
        <v>19.629466254962505</v>
      </c>
    </row>
    <row r="48" spans="1:8" x14ac:dyDescent="0.25">
      <c r="A48" s="414"/>
      <c r="B48" s="29" t="s">
        <v>92</v>
      </c>
      <c r="C48" s="89">
        <v>416</v>
      </c>
      <c r="D48" s="83">
        <v>1854</v>
      </c>
      <c r="E48" s="83">
        <v>624</v>
      </c>
      <c r="F48" s="154">
        <f t="shared" si="0"/>
        <v>2894</v>
      </c>
      <c r="G48" s="32">
        <f t="shared" si="1"/>
        <v>14.37456807187284</v>
      </c>
      <c r="H48" s="32">
        <f t="shared" si="2"/>
        <v>21.561852107809258</v>
      </c>
    </row>
    <row r="49" spans="1:8" x14ac:dyDescent="0.25">
      <c r="A49" s="414"/>
      <c r="B49" s="29" t="s">
        <v>93</v>
      </c>
      <c r="C49" s="89">
        <v>1527</v>
      </c>
      <c r="D49" s="83">
        <v>6827</v>
      </c>
      <c r="E49" s="83">
        <v>1685</v>
      </c>
      <c r="F49" s="154">
        <f t="shared" si="0"/>
        <v>10039</v>
      </c>
      <c r="G49" s="32">
        <f t="shared" si="1"/>
        <v>15.210678354417769</v>
      </c>
      <c r="H49" s="32">
        <f t="shared" si="2"/>
        <v>16.784540292857855</v>
      </c>
    </row>
    <row r="50" spans="1:8" x14ac:dyDescent="0.25">
      <c r="A50" s="414"/>
      <c r="B50" s="29" t="s">
        <v>94</v>
      </c>
      <c r="C50" s="89">
        <v>1757</v>
      </c>
      <c r="D50" s="83">
        <v>7015</v>
      </c>
      <c r="E50" s="83">
        <v>2022</v>
      </c>
      <c r="F50" s="154">
        <f t="shared" si="0"/>
        <v>10794</v>
      </c>
      <c r="G50" s="32">
        <f t="shared" si="1"/>
        <v>16.277561608300907</v>
      </c>
      <c r="H50" s="32">
        <f t="shared" si="2"/>
        <v>18.732629238465815</v>
      </c>
    </row>
    <row r="51" spans="1:8" x14ac:dyDescent="0.25">
      <c r="A51" s="414"/>
      <c r="B51" s="29" t="s">
        <v>95</v>
      </c>
      <c r="C51" s="89">
        <v>458</v>
      </c>
      <c r="D51" s="83">
        <v>2381</v>
      </c>
      <c r="E51" s="83">
        <v>1043</v>
      </c>
      <c r="F51" s="154">
        <f t="shared" si="0"/>
        <v>3882</v>
      </c>
      <c r="G51" s="32">
        <f t="shared" si="1"/>
        <v>11.798042246264812</v>
      </c>
      <c r="H51" s="32">
        <f t="shared" si="2"/>
        <v>26.867594023699127</v>
      </c>
    </row>
    <row r="52" spans="1:8" x14ac:dyDescent="0.25">
      <c r="A52" s="414"/>
      <c r="B52" s="29" t="s">
        <v>96</v>
      </c>
      <c r="C52" s="89">
        <v>1038</v>
      </c>
      <c r="D52" s="83">
        <v>5736</v>
      </c>
      <c r="E52" s="83">
        <v>2058</v>
      </c>
      <c r="F52" s="154">
        <f t="shared" si="0"/>
        <v>8832</v>
      </c>
      <c r="G52" s="32">
        <f t="shared" si="1"/>
        <v>11.752717391304348</v>
      </c>
      <c r="H52" s="32">
        <f t="shared" si="2"/>
        <v>23.301630434782609</v>
      </c>
    </row>
    <row r="53" spans="1:8" x14ac:dyDescent="0.25">
      <c r="A53" s="414"/>
      <c r="B53" s="29" t="s">
        <v>97</v>
      </c>
      <c r="C53" s="89">
        <v>354</v>
      </c>
      <c r="D53" s="83">
        <v>1788</v>
      </c>
      <c r="E53" s="83">
        <v>369</v>
      </c>
      <c r="F53" s="154">
        <f t="shared" si="0"/>
        <v>2511</v>
      </c>
      <c r="G53" s="32">
        <f t="shared" si="1"/>
        <v>14.097968936678615</v>
      </c>
      <c r="H53" s="32">
        <f t="shared" si="2"/>
        <v>14.695340501792115</v>
      </c>
    </row>
    <row r="54" spans="1:8" x14ac:dyDescent="0.25">
      <c r="A54" s="414"/>
      <c r="B54" s="29" t="s">
        <v>98</v>
      </c>
      <c r="C54" s="89">
        <v>654</v>
      </c>
      <c r="D54" s="83">
        <v>2934</v>
      </c>
      <c r="E54" s="83">
        <v>1112</v>
      </c>
      <c r="F54" s="154">
        <f t="shared" si="0"/>
        <v>4700</v>
      </c>
      <c r="G54" s="32">
        <f t="shared" si="1"/>
        <v>13.914893617021276</v>
      </c>
      <c r="H54" s="32">
        <f t="shared" si="2"/>
        <v>23.659574468085108</v>
      </c>
    </row>
    <row r="55" spans="1:8" x14ac:dyDescent="0.25">
      <c r="A55" s="414" t="s">
        <v>131</v>
      </c>
      <c r="B55" s="29" t="s">
        <v>99</v>
      </c>
      <c r="C55" s="89">
        <v>2967</v>
      </c>
      <c r="D55" s="83">
        <v>10312</v>
      </c>
      <c r="E55" s="83">
        <v>2428</v>
      </c>
      <c r="F55" s="154">
        <f t="shared" si="0"/>
        <v>15707</v>
      </c>
      <c r="G55" s="32">
        <f t="shared" si="1"/>
        <v>18.889667027439994</v>
      </c>
      <c r="H55" s="32">
        <f t="shared" si="2"/>
        <v>15.458076017062455</v>
      </c>
    </row>
    <row r="56" spans="1:8" x14ac:dyDescent="0.25">
      <c r="A56" s="414"/>
      <c r="B56" s="29" t="s">
        <v>100</v>
      </c>
      <c r="C56" s="89">
        <v>1817</v>
      </c>
      <c r="D56" s="83">
        <v>6740</v>
      </c>
      <c r="E56" s="83">
        <v>1575</v>
      </c>
      <c r="F56" s="154">
        <f t="shared" si="0"/>
        <v>10132</v>
      </c>
      <c r="G56" s="32">
        <f t="shared" si="1"/>
        <v>17.933280694828266</v>
      </c>
      <c r="H56" s="32">
        <f t="shared" si="2"/>
        <v>15.544808527437819</v>
      </c>
    </row>
    <row r="57" spans="1:8" x14ac:dyDescent="0.25">
      <c r="A57" s="414"/>
      <c r="B57" s="29" t="s">
        <v>101</v>
      </c>
      <c r="C57" s="89">
        <v>1029</v>
      </c>
      <c r="D57" s="83">
        <v>4290</v>
      </c>
      <c r="E57" s="83">
        <v>1110</v>
      </c>
      <c r="F57" s="154">
        <f t="shared" si="0"/>
        <v>6429</v>
      </c>
      <c r="G57" s="32">
        <f t="shared" si="1"/>
        <v>16.005599626691556</v>
      </c>
      <c r="H57" s="32">
        <f t="shared" si="2"/>
        <v>17.26551563229118</v>
      </c>
    </row>
    <row r="58" spans="1:8" x14ac:dyDescent="0.25">
      <c r="A58" s="414"/>
      <c r="B58" s="29" t="s">
        <v>102</v>
      </c>
      <c r="C58" s="89">
        <v>813</v>
      </c>
      <c r="D58" s="83">
        <v>3639</v>
      </c>
      <c r="E58" s="83">
        <v>1047</v>
      </c>
      <c r="F58" s="154">
        <f t="shared" si="0"/>
        <v>5499</v>
      </c>
      <c r="G58" s="32">
        <f t="shared" si="1"/>
        <v>14.784506273867976</v>
      </c>
      <c r="H58" s="32">
        <f t="shared" si="2"/>
        <v>19.039825422804146</v>
      </c>
    </row>
    <row r="59" spans="1:8" x14ac:dyDescent="0.25">
      <c r="A59" s="414"/>
      <c r="B59" s="29" t="s">
        <v>103</v>
      </c>
      <c r="C59" s="89">
        <v>1080</v>
      </c>
      <c r="D59" s="83">
        <v>4637</v>
      </c>
      <c r="E59" s="83">
        <v>2044</v>
      </c>
      <c r="F59" s="154">
        <f t="shared" si="0"/>
        <v>7761</v>
      </c>
      <c r="G59" s="32">
        <f t="shared" si="1"/>
        <v>13.915732508697332</v>
      </c>
      <c r="H59" s="32">
        <f t="shared" si="2"/>
        <v>26.336812266460509</v>
      </c>
    </row>
    <row r="60" spans="1:8" x14ac:dyDescent="0.25">
      <c r="A60" s="414" t="s">
        <v>132</v>
      </c>
      <c r="B60" s="29" t="s">
        <v>104</v>
      </c>
      <c r="C60" s="89">
        <v>2015</v>
      </c>
      <c r="D60" s="83">
        <v>8642</v>
      </c>
      <c r="E60" s="83">
        <v>2527</v>
      </c>
      <c r="F60" s="154">
        <f t="shared" si="0"/>
        <v>13184</v>
      </c>
      <c r="G60" s="32">
        <f t="shared" si="1"/>
        <v>15.283677184466018</v>
      </c>
      <c r="H60" s="32">
        <f t="shared" si="2"/>
        <v>19.167172330097088</v>
      </c>
    </row>
    <row r="61" spans="1:8" x14ac:dyDescent="0.25">
      <c r="A61" s="414"/>
      <c r="B61" s="29" t="s">
        <v>105</v>
      </c>
      <c r="C61" s="89">
        <v>984</v>
      </c>
      <c r="D61" s="83">
        <v>4849</v>
      </c>
      <c r="E61" s="83">
        <v>1558</v>
      </c>
      <c r="F61" s="154">
        <f t="shared" si="0"/>
        <v>7391</v>
      </c>
      <c r="G61" s="32">
        <f t="shared" si="1"/>
        <v>13.313489378974428</v>
      </c>
      <c r="H61" s="32">
        <f t="shared" si="2"/>
        <v>21.079691516709513</v>
      </c>
    </row>
    <row r="62" spans="1:8" x14ac:dyDescent="0.25">
      <c r="A62" s="414"/>
      <c r="B62" s="29" t="s">
        <v>106</v>
      </c>
      <c r="C62" s="89">
        <v>170</v>
      </c>
      <c r="D62" s="83">
        <v>875</v>
      </c>
      <c r="E62" s="83">
        <v>261</v>
      </c>
      <c r="F62" s="154">
        <f t="shared" si="0"/>
        <v>1306</v>
      </c>
      <c r="G62" s="32">
        <f t="shared" si="1"/>
        <v>13.016845329249618</v>
      </c>
      <c r="H62" s="32">
        <f t="shared" si="2"/>
        <v>19.984686064318531</v>
      </c>
    </row>
    <row r="63" spans="1:8" x14ac:dyDescent="0.25">
      <c r="A63" s="415" t="s">
        <v>134</v>
      </c>
      <c r="B63" s="29" t="s">
        <v>107</v>
      </c>
      <c r="C63" s="89">
        <v>580</v>
      </c>
      <c r="D63" s="83">
        <v>2915</v>
      </c>
      <c r="E63" s="83">
        <v>912</v>
      </c>
      <c r="F63" s="154">
        <f t="shared" si="0"/>
        <v>4407</v>
      </c>
      <c r="G63" s="32">
        <f t="shared" si="1"/>
        <v>13.160880417517587</v>
      </c>
      <c r="H63" s="32">
        <f t="shared" si="2"/>
        <v>20.694349897889722</v>
      </c>
    </row>
    <row r="64" spans="1:8" x14ac:dyDescent="0.25">
      <c r="A64" s="415"/>
      <c r="B64" s="29" t="s">
        <v>108</v>
      </c>
      <c r="C64" s="89">
        <v>540</v>
      </c>
      <c r="D64" s="83">
        <v>2521</v>
      </c>
      <c r="E64" s="83">
        <v>651</v>
      </c>
      <c r="F64" s="154">
        <f t="shared" si="0"/>
        <v>3712</v>
      </c>
      <c r="G64" s="32">
        <f t="shared" si="1"/>
        <v>14.547413793103448</v>
      </c>
      <c r="H64" s="32">
        <f t="shared" si="2"/>
        <v>17.537715517241377</v>
      </c>
    </row>
    <row r="65" spans="1:8" x14ac:dyDescent="0.25">
      <c r="A65" s="415"/>
      <c r="B65" s="29" t="s">
        <v>109</v>
      </c>
      <c r="C65" s="89">
        <v>239</v>
      </c>
      <c r="D65" s="83">
        <v>1167</v>
      </c>
      <c r="E65" s="83">
        <v>381</v>
      </c>
      <c r="F65" s="154">
        <f t="shared" si="0"/>
        <v>1787</v>
      </c>
      <c r="G65" s="32">
        <f t="shared" si="1"/>
        <v>13.374370453273643</v>
      </c>
      <c r="H65" s="32">
        <f t="shared" si="2"/>
        <v>21.32064913262451</v>
      </c>
    </row>
    <row r="66" spans="1:8" x14ac:dyDescent="0.25">
      <c r="A66" s="415"/>
      <c r="B66" s="29" t="s">
        <v>110</v>
      </c>
      <c r="C66" s="89">
        <v>627</v>
      </c>
      <c r="D66" s="83">
        <v>2126</v>
      </c>
      <c r="E66" s="83">
        <v>598</v>
      </c>
      <c r="F66" s="154">
        <f t="shared" si="0"/>
        <v>3351</v>
      </c>
      <c r="G66" s="32">
        <f t="shared" si="1"/>
        <v>18.710832587287378</v>
      </c>
      <c r="H66" s="32">
        <f t="shared" si="2"/>
        <v>17.845419277827514</v>
      </c>
    </row>
    <row r="67" spans="1:8" x14ac:dyDescent="0.25">
      <c r="A67" s="415"/>
      <c r="B67" s="29" t="s">
        <v>111</v>
      </c>
      <c r="C67" s="89">
        <v>247</v>
      </c>
      <c r="D67" s="83">
        <v>1167</v>
      </c>
      <c r="E67" s="83">
        <v>360</v>
      </c>
      <c r="F67" s="154">
        <f t="shared" si="0"/>
        <v>1774</v>
      </c>
      <c r="G67" s="32">
        <f t="shared" si="1"/>
        <v>13.923337091319052</v>
      </c>
      <c r="H67" s="32">
        <f t="shared" si="2"/>
        <v>20.293122886133034</v>
      </c>
    </row>
    <row r="68" spans="1:8" x14ac:dyDescent="0.25">
      <c r="A68" s="415"/>
      <c r="B68" s="29" t="s">
        <v>112</v>
      </c>
      <c r="C68" s="89">
        <v>383</v>
      </c>
      <c r="D68" s="83">
        <v>1429</v>
      </c>
      <c r="E68" s="83">
        <v>428</v>
      </c>
      <c r="F68" s="154">
        <f t="shared" si="0"/>
        <v>2240</v>
      </c>
      <c r="G68" s="32">
        <f t="shared" si="1"/>
        <v>17.098214285714285</v>
      </c>
      <c r="H68" s="32">
        <f t="shared" si="2"/>
        <v>19.107142857142854</v>
      </c>
    </row>
    <row r="69" spans="1:8" x14ac:dyDescent="0.25">
      <c r="A69" s="415"/>
      <c r="B69" s="29" t="s">
        <v>113</v>
      </c>
      <c r="C69" s="89">
        <v>240</v>
      </c>
      <c r="D69" s="83">
        <v>1389</v>
      </c>
      <c r="E69" s="83">
        <v>642</v>
      </c>
      <c r="F69" s="154">
        <f t="shared" si="0"/>
        <v>2271</v>
      </c>
      <c r="G69" s="32">
        <f t="shared" si="1"/>
        <v>10.568031704095112</v>
      </c>
      <c r="H69" s="32">
        <f t="shared" si="2"/>
        <v>28.269484808454425</v>
      </c>
    </row>
    <row r="70" spans="1:8" x14ac:dyDescent="0.25">
      <c r="A70" s="415"/>
      <c r="B70" s="29" t="s">
        <v>114</v>
      </c>
      <c r="C70" s="89">
        <v>307</v>
      </c>
      <c r="D70" s="83">
        <v>1910</v>
      </c>
      <c r="E70" s="83">
        <v>781</v>
      </c>
      <c r="F70" s="154">
        <f t="shared" si="0"/>
        <v>2998</v>
      </c>
      <c r="G70" s="32">
        <f t="shared" si="1"/>
        <v>10.240160106737825</v>
      </c>
      <c r="H70" s="32">
        <f t="shared" si="2"/>
        <v>26.050700466977982</v>
      </c>
    </row>
    <row r="71" spans="1:8" x14ac:dyDescent="0.25">
      <c r="A71" s="415"/>
      <c r="B71" s="29" t="s">
        <v>115</v>
      </c>
      <c r="C71" s="89">
        <v>234</v>
      </c>
      <c r="D71" s="83">
        <v>1336</v>
      </c>
      <c r="E71" s="83">
        <v>551</v>
      </c>
      <c r="F71" s="154">
        <f t="shared" si="0"/>
        <v>2121</v>
      </c>
      <c r="G71" s="32">
        <f t="shared" si="1"/>
        <v>11.032531824611032</v>
      </c>
      <c r="H71" s="32">
        <f t="shared" si="2"/>
        <v>25.978312116925977</v>
      </c>
    </row>
    <row r="72" spans="1:8" x14ac:dyDescent="0.25">
      <c r="A72" s="414" t="s">
        <v>133</v>
      </c>
      <c r="B72" s="29" t="s">
        <v>116</v>
      </c>
      <c r="C72" s="89">
        <v>844</v>
      </c>
      <c r="D72" s="83">
        <v>4844</v>
      </c>
      <c r="E72" s="83">
        <v>1990</v>
      </c>
      <c r="F72" s="154">
        <f t="shared" si="0"/>
        <v>7678</v>
      </c>
      <c r="G72" s="32">
        <f t="shared" si="1"/>
        <v>10.992445949466006</v>
      </c>
      <c r="H72" s="32">
        <f t="shared" si="2"/>
        <v>25.918207866631938</v>
      </c>
    </row>
    <row r="73" spans="1:8" x14ac:dyDescent="0.25">
      <c r="A73" s="414"/>
      <c r="B73" s="29" t="s">
        <v>117</v>
      </c>
      <c r="C73" s="89">
        <v>342</v>
      </c>
      <c r="D73" s="83">
        <v>1769</v>
      </c>
      <c r="E73" s="83">
        <v>644</v>
      </c>
      <c r="F73" s="154">
        <f t="shared" si="0"/>
        <v>2755</v>
      </c>
      <c r="G73" s="32">
        <f t="shared" si="1"/>
        <v>12.413793103448276</v>
      </c>
      <c r="H73" s="32">
        <f t="shared" si="2"/>
        <v>23.37568058076225</v>
      </c>
    </row>
    <row r="74" spans="1:8" x14ac:dyDescent="0.25">
      <c r="A74" s="414"/>
      <c r="B74" s="29" t="s">
        <v>118</v>
      </c>
      <c r="C74" s="89">
        <v>496</v>
      </c>
      <c r="D74" s="83">
        <v>1279</v>
      </c>
      <c r="E74" s="83">
        <v>384</v>
      </c>
      <c r="F74" s="154">
        <f t="shared" ref="F74:F77" si="3">SUM(C74:E74)</f>
        <v>2159</v>
      </c>
      <c r="G74" s="32">
        <f t="shared" ref="G74:G78" si="4">C74/F74*100</f>
        <v>22.973598888374248</v>
      </c>
      <c r="H74" s="32">
        <f t="shared" ref="H74:H78" si="5">E74/F74*100</f>
        <v>17.78601204261232</v>
      </c>
    </row>
    <row r="75" spans="1:8" x14ac:dyDescent="0.25">
      <c r="A75" s="414"/>
      <c r="B75" s="29" t="s">
        <v>119</v>
      </c>
      <c r="C75" s="89">
        <v>423</v>
      </c>
      <c r="D75" s="83">
        <v>1957</v>
      </c>
      <c r="E75" s="83">
        <v>847</v>
      </c>
      <c r="F75" s="154">
        <f t="shared" si="3"/>
        <v>3227</v>
      </c>
      <c r="G75" s="32">
        <f t="shared" si="4"/>
        <v>13.108149984505731</v>
      </c>
      <c r="H75" s="32">
        <f t="shared" si="5"/>
        <v>26.247288503253795</v>
      </c>
    </row>
    <row r="76" spans="1:8" x14ac:dyDescent="0.25">
      <c r="A76" s="414"/>
      <c r="B76" s="29" t="s">
        <v>120</v>
      </c>
      <c r="C76" s="89">
        <v>612</v>
      </c>
      <c r="D76" s="83">
        <v>2940</v>
      </c>
      <c r="E76" s="83">
        <v>1199</v>
      </c>
      <c r="F76" s="154">
        <f t="shared" si="3"/>
        <v>4751</v>
      </c>
      <c r="G76" s="32">
        <f t="shared" si="4"/>
        <v>12.881498631866975</v>
      </c>
      <c r="H76" s="32">
        <f t="shared" si="5"/>
        <v>25.236792254262259</v>
      </c>
    </row>
    <row r="77" spans="1:8" x14ac:dyDescent="0.25">
      <c r="A77" s="414"/>
      <c r="B77" s="29" t="s">
        <v>121</v>
      </c>
      <c r="C77" s="85">
        <v>93</v>
      </c>
      <c r="D77" s="82">
        <v>609</v>
      </c>
      <c r="E77" s="82">
        <v>172</v>
      </c>
      <c r="F77" s="152">
        <f t="shared" si="3"/>
        <v>874</v>
      </c>
      <c r="G77" s="109">
        <f t="shared" si="4"/>
        <v>10.640732265446225</v>
      </c>
      <c r="H77" s="109">
        <f t="shared" si="5"/>
        <v>19.679633867276888</v>
      </c>
    </row>
    <row r="78" spans="1:8" x14ac:dyDescent="0.25">
      <c r="B78" s="24" t="s">
        <v>122</v>
      </c>
      <c r="C78" s="108">
        <f>SUM(C9:C77)</f>
        <v>50022</v>
      </c>
      <c r="D78" s="108">
        <f t="shared" ref="D78:F78" si="6">SUM(D9:D77)</f>
        <v>235999</v>
      </c>
      <c r="E78" s="108">
        <f t="shared" si="6"/>
        <v>74413</v>
      </c>
      <c r="F78" s="187">
        <f t="shared" si="6"/>
        <v>360434</v>
      </c>
      <c r="G78" s="164">
        <f t="shared" si="4"/>
        <v>13.878268975734809</v>
      </c>
      <c r="H78" s="97">
        <f t="shared" si="5"/>
        <v>20.645388614836556</v>
      </c>
    </row>
  </sheetData>
  <mergeCells count="18">
    <mergeCell ref="B7:B8"/>
    <mergeCell ref="A7:A8"/>
    <mergeCell ref="H7:H8"/>
    <mergeCell ref="C7:C8"/>
    <mergeCell ref="D7:D8"/>
    <mergeCell ref="E7:E8"/>
    <mergeCell ref="F7:F8"/>
    <mergeCell ref="G7:G8"/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3"/>
  <sheetViews>
    <sheetView zoomScaleNormal="100" workbookViewId="0">
      <selection activeCell="A3" sqref="A3"/>
    </sheetView>
  </sheetViews>
  <sheetFormatPr baseColWidth="10" defaultRowHeight="15" x14ac:dyDescent="0.25"/>
  <cols>
    <col min="1" max="1" width="15.7109375" customWidth="1"/>
    <col min="2" max="2" width="30.7109375" customWidth="1"/>
    <col min="3" max="23" width="11.7109375" customWidth="1"/>
  </cols>
  <sheetData>
    <row r="1" spans="1:23" s="51" customFormat="1" ht="27" customHeight="1" x14ac:dyDescent="0.45">
      <c r="A1" s="5"/>
      <c r="B1" s="15" t="s">
        <v>135</v>
      </c>
      <c r="C1" s="12"/>
      <c r="D1" s="10"/>
      <c r="E1" s="5"/>
      <c r="F1" s="5"/>
      <c r="G1" s="5"/>
      <c r="H1" s="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3" spans="1:23" ht="15.75" x14ac:dyDescent="0.25">
      <c r="A3" s="2" t="s">
        <v>308</v>
      </c>
      <c r="B3" s="2"/>
      <c r="C3" s="2"/>
      <c r="D3" s="2"/>
      <c r="E3" s="2"/>
    </row>
    <row r="4" spans="1:23" ht="15.75" x14ac:dyDescent="0.25">
      <c r="A4" s="2"/>
    </row>
    <row r="5" spans="1:23" ht="15.75" x14ac:dyDescent="0.25">
      <c r="A5" s="2" t="s">
        <v>251</v>
      </c>
    </row>
    <row r="7" spans="1:23" ht="15.75" x14ac:dyDescent="0.25">
      <c r="A7" s="422" t="s">
        <v>124</v>
      </c>
      <c r="B7" s="419" t="s">
        <v>123</v>
      </c>
      <c r="C7" s="452" t="s">
        <v>138</v>
      </c>
      <c r="D7" s="452"/>
      <c r="E7" s="452"/>
      <c r="F7" s="452"/>
      <c r="G7" s="452"/>
      <c r="H7" s="452"/>
      <c r="I7" s="452"/>
      <c r="J7" s="452" t="s">
        <v>139</v>
      </c>
      <c r="K7" s="452"/>
      <c r="L7" s="452"/>
      <c r="M7" s="452"/>
      <c r="N7" s="452"/>
      <c r="O7" s="452"/>
      <c r="P7" s="452"/>
      <c r="Q7" s="453" t="s">
        <v>6</v>
      </c>
      <c r="R7" s="456"/>
      <c r="S7" s="456"/>
      <c r="T7" s="456"/>
      <c r="U7" s="456"/>
      <c r="V7" s="456"/>
      <c r="W7" s="457"/>
    </row>
    <row r="8" spans="1:23" ht="15" customHeight="1" x14ac:dyDescent="0.25">
      <c r="A8" s="423"/>
      <c r="B8" s="420"/>
      <c r="C8" s="452" t="s">
        <v>140</v>
      </c>
      <c r="D8" s="452" t="s">
        <v>141</v>
      </c>
      <c r="E8" s="452" t="s">
        <v>142</v>
      </c>
      <c r="F8" s="452" t="s">
        <v>143</v>
      </c>
      <c r="G8" s="452" t="s">
        <v>144</v>
      </c>
      <c r="H8" s="453" t="s">
        <v>145</v>
      </c>
      <c r="I8" s="452" t="s">
        <v>6</v>
      </c>
      <c r="J8" s="452" t="s">
        <v>140</v>
      </c>
      <c r="K8" s="452" t="s">
        <v>141</v>
      </c>
      <c r="L8" s="452" t="s">
        <v>142</v>
      </c>
      <c r="M8" s="452" t="s">
        <v>143</v>
      </c>
      <c r="N8" s="452" t="s">
        <v>144</v>
      </c>
      <c r="O8" s="453" t="s">
        <v>145</v>
      </c>
      <c r="P8" s="452" t="s">
        <v>6</v>
      </c>
      <c r="Q8" s="452" t="s">
        <v>140</v>
      </c>
      <c r="R8" s="452" t="s">
        <v>141</v>
      </c>
      <c r="S8" s="452" t="s">
        <v>142</v>
      </c>
      <c r="T8" s="452" t="s">
        <v>143</v>
      </c>
      <c r="U8" s="452" t="s">
        <v>144</v>
      </c>
      <c r="V8" s="452" t="s">
        <v>145</v>
      </c>
      <c r="W8" s="454" t="s">
        <v>6</v>
      </c>
    </row>
    <row r="9" spans="1:23" ht="15.75" customHeight="1" x14ac:dyDescent="0.25">
      <c r="A9" s="424"/>
      <c r="B9" s="421"/>
      <c r="C9" s="452"/>
      <c r="D9" s="452"/>
      <c r="E9" s="452"/>
      <c r="F9" s="452"/>
      <c r="G9" s="452"/>
      <c r="H9" s="453"/>
      <c r="I9" s="452"/>
      <c r="J9" s="452"/>
      <c r="K9" s="452"/>
      <c r="L9" s="452"/>
      <c r="M9" s="452"/>
      <c r="N9" s="452"/>
      <c r="O9" s="453"/>
      <c r="P9" s="452"/>
      <c r="Q9" s="452"/>
      <c r="R9" s="452"/>
      <c r="S9" s="452"/>
      <c r="T9" s="452"/>
      <c r="U9" s="452"/>
      <c r="V9" s="452"/>
      <c r="W9" s="455"/>
    </row>
    <row r="10" spans="1:23" x14ac:dyDescent="0.25">
      <c r="A10" s="414" t="s">
        <v>125</v>
      </c>
      <c r="B10" s="25" t="s">
        <v>53</v>
      </c>
      <c r="C10" s="62">
        <v>15</v>
      </c>
      <c r="D10" s="62">
        <v>10</v>
      </c>
      <c r="E10" s="62">
        <v>28</v>
      </c>
      <c r="F10" s="62">
        <v>26</v>
      </c>
      <c r="G10" s="62">
        <v>47</v>
      </c>
      <c r="H10" s="62">
        <v>2739</v>
      </c>
      <c r="I10" s="206">
        <f>SUM(C10:H10)</f>
        <v>2865</v>
      </c>
      <c r="J10" s="207">
        <v>78</v>
      </c>
      <c r="K10" s="208">
        <v>36</v>
      </c>
      <c r="L10" s="208">
        <v>107</v>
      </c>
      <c r="M10" s="208">
        <v>140</v>
      </c>
      <c r="N10" s="208">
        <v>243</v>
      </c>
      <c r="O10" s="208">
        <v>2569</v>
      </c>
      <c r="P10" s="209">
        <f>SUM(J10:O10)</f>
        <v>3173</v>
      </c>
      <c r="Q10" s="209">
        <f>SUM(C10,J10)</f>
        <v>93</v>
      </c>
      <c r="R10" s="208">
        <f>SUM(K10,D10)</f>
        <v>46</v>
      </c>
      <c r="S10" s="208">
        <f>SUM(L10,E10)</f>
        <v>135</v>
      </c>
      <c r="T10" s="208">
        <f>SUM(F10,M10)</f>
        <v>166</v>
      </c>
      <c r="U10" s="208">
        <f>SUM(G10,N10)</f>
        <v>290</v>
      </c>
      <c r="V10" s="208">
        <f>SUM(O10,H10)</f>
        <v>5308</v>
      </c>
      <c r="W10" s="210">
        <f>SUM(Q10:V10)</f>
        <v>6038</v>
      </c>
    </row>
    <row r="11" spans="1:23" x14ac:dyDescent="0.25">
      <c r="A11" s="414"/>
      <c r="B11" s="25" t="s">
        <v>54</v>
      </c>
      <c r="C11" s="62">
        <v>109</v>
      </c>
      <c r="D11" s="62">
        <v>52</v>
      </c>
      <c r="E11" s="62">
        <v>99</v>
      </c>
      <c r="F11" s="62">
        <v>135</v>
      </c>
      <c r="G11" s="62">
        <v>315</v>
      </c>
      <c r="H11" s="62">
        <v>7957</v>
      </c>
      <c r="I11" s="206">
        <f t="shared" ref="I11:I74" si="0">SUM(C11:H11)</f>
        <v>8667</v>
      </c>
      <c r="J11" s="209">
        <v>269</v>
      </c>
      <c r="K11" s="208">
        <v>137</v>
      </c>
      <c r="L11" s="208">
        <v>336</v>
      </c>
      <c r="M11" s="208">
        <v>479</v>
      </c>
      <c r="N11" s="208">
        <v>915</v>
      </c>
      <c r="O11" s="208">
        <v>6564</v>
      </c>
      <c r="P11" s="209">
        <f t="shared" ref="P11:P74" si="1">SUM(J11:O11)</f>
        <v>8700</v>
      </c>
      <c r="Q11" s="209">
        <f t="shared" ref="Q11:Q74" si="2">SUM(C11,J11)</f>
        <v>378</v>
      </c>
      <c r="R11" s="208">
        <f t="shared" ref="R11:R74" si="3">SUM(K11,D11)</f>
        <v>189</v>
      </c>
      <c r="S11" s="208">
        <f t="shared" ref="S11:S74" si="4">SUM(L11,E11)</f>
        <v>435</v>
      </c>
      <c r="T11" s="208">
        <f t="shared" ref="T11:T74" si="5">SUM(F11,M11)</f>
        <v>614</v>
      </c>
      <c r="U11" s="208">
        <f t="shared" ref="U11:U74" si="6">SUM(G11,N11)</f>
        <v>1230</v>
      </c>
      <c r="V11" s="208">
        <f t="shared" ref="V11:V74" si="7">SUM(O11,H11)</f>
        <v>14521</v>
      </c>
      <c r="W11" s="206">
        <f t="shared" ref="W11:W74" si="8">SUM(Q11:V11)</f>
        <v>17367</v>
      </c>
    </row>
    <row r="12" spans="1:23" x14ac:dyDescent="0.25">
      <c r="A12" s="414"/>
      <c r="B12" s="25" t="s">
        <v>55</v>
      </c>
      <c r="C12" s="62">
        <v>73</v>
      </c>
      <c r="D12" s="62">
        <v>38</v>
      </c>
      <c r="E12" s="62">
        <v>101</v>
      </c>
      <c r="F12" s="62">
        <v>107</v>
      </c>
      <c r="G12" s="62">
        <v>234</v>
      </c>
      <c r="H12" s="62">
        <v>6702</v>
      </c>
      <c r="I12" s="206">
        <f t="shared" si="0"/>
        <v>7255</v>
      </c>
      <c r="J12" s="209">
        <v>276</v>
      </c>
      <c r="K12" s="208">
        <v>138</v>
      </c>
      <c r="L12" s="208">
        <v>364</v>
      </c>
      <c r="M12" s="208">
        <v>478</v>
      </c>
      <c r="N12" s="208">
        <v>878</v>
      </c>
      <c r="O12" s="208">
        <v>6168</v>
      </c>
      <c r="P12" s="209">
        <f t="shared" si="1"/>
        <v>8302</v>
      </c>
      <c r="Q12" s="209">
        <f t="shared" si="2"/>
        <v>349</v>
      </c>
      <c r="R12" s="208">
        <f t="shared" si="3"/>
        <v>176</v>
      </c>
      <c r="S12" s="208">
        <f t="shared" si="4"/>
        <v>465</v>
      </c>
      <c r="T12" s="208">
        <f t="shared" si="5"/>
        <v>585</v>
      </c>
      <c r="U12" s="208">
        <f t="shared" si="6"/>
        <v>1112</v>
      </c>
      <c r="V12" s="208">
        <f t="shared" si="7"/>
        <v>12870</v>
      </c>
      <c r="W12" s="206">
        <f t="shared" si="8"/>
        <v>15557</v>
      </c>
    </row>
    <row r="13" spans="1:23" x14ac:dyDescent="0.25">
      <c r="A13" s="414"/>
      <c r="B13" s="25" t="s">
        <v>56</v>
      </c>
      <c r="C13" s="62">
        <v>50</v>
      </c>
      <c r="D13" s="62">
        <v>14</v>
      </c>
      <c r="E13" s="62">
        <v>46</v>
      </c>
      <c r="F13" s="62">
        <v>64</v>
      </c>
      <c r="G13" s="62">
        <v>149</v>
      </c>
      <c r="H13" s="62">
        <v>4603</v>
      </c>
      <c r="I13" s="206">
        <f t="shared" si="0"/>
        <v>4926</v>
      </c>
      <c r="J13" s="209">
        <v>186</v>
      </c>
      <c r="K13" s="208">
        <v>77</v>
      </c>
      <c r="L13" s="208">
        <v>241</v>
      </c>
      <c r="M13" s="208">
        <v>271</v>
      </c>
      <c r="N13" s="208">
        <v>543</v>
      </c>
      <c r="O13" s="208">
        <v>3835</v>
      </c>
      <c r="P13" s="209">
        <f t="shared" si="1"/>
        <v>5153</v>
      </c>
      <c r="Q13" s="209">
        <f t="shared" si="2"/>
        <v>236</v>
      </c>
      <c r="R13" s="208">
        <f t="shared" si="3"/>
        <v>91</v>
      </c>
      <c r="S13" s="208">
        <f t="shared" si="4"/>
        <v>287</v>
      </c>
      <c r="T13" s="208">
        <f t="shared" si="5"/>
        <v>335</v>
      </c>
      <c r="U13" s="208">
        <f t="shared" si="6"/>
        <v>692</v>
      </c>
      <c r="V13" s="208">
        <f t="shared" si="7"/>
        <v>8438</v>
      </c>
      <c r="W13" s="206">
        <f t="shared" si="8"/>
        <v>10079</v>
      </c>
    </row>
    <row r="14" spans="1:23" x14ac:dyDescent="0.25">
      <c r="A14" s="414"/>
      <c r="B14" s="25" t="s">
        <v>57</v>
      </c>
      <c r="C14" s="62">
        <v>72</v>
      </c>
      <c r="D14" s="62">
        <v>35</v>
      </c>
      <c r="E14" s="62">
        <v>98</v>
      </c>
      <c r="F14" s="62">
        <v>124</v>
      </c>
      <c r="G14" s="62">
        <v>324</v>
      </c>
      <c r="H14" s="62">
        <v>7710</v>
      </c>
      <c r="I14" s="206">
        <f t="shared" si="0"/>
        <v>8363</v>
      </c>
      <c r="J14" s="209">
        <v>109</v>
      </c>
      <c r="K14" s="208">
        <v>39</v>
      </c>
      <c r="L14" s="208">
        <v>124</v>
      </c>
      <c r="M14" s="208">
        <v>175</v>
      </c>
      <c r="N14" s="208">
        <v>327</v>
      </c>
      <c r="O14" s="208">
        <v>2780</v>
      </c>
      <c r="P14" s="209">
        <f t="shared" si="1"/>
        <v>3554</v>
      </c>
      <c r="Q14" s="209">
        <f t="shared" si="2"/>
        <v>181</v>
      </c>
      <c r="R14" s="208">
        <f t="shared" si="3"/>
        <v>74</v>
      </c>
      <c r="S14" s="208">
        <f t="shared" si="4"/>
        <v>222</v>
      </c>
      <c r="T14" s="208">
        <f t="shared" si="5"/>
        <v>299</v>
      </c>
      <c r="U14" s="208">
        <f t="shared" si="6"/>
        <v>651</v>
      </c>
      <c r="V14" s="208">
        <f t="shared" si="7"/>
        <v>10490</v>
      </c>
      <c r="W14" s="206">
        <f t="shared" si="8"/>
        <v>11917</v>
      </c>
    </row>
    <row r="15" spans="1:23" x14ac:dyDescent="0.25">
      <c r="A15" s="414"/>
      <c r="B15" s="25" t="s">
        <v>58</v>
      </c>
      <c r="C15" s="62">
        <v>36</v>
      </c>
      <c r="D15" s="62">
        <v>22</v>
      </c>
      <c r="E15" s="62">
        <v>46</v>
      </c>
      <c r="F15" s="62">
        <v>69</v>
      </c>
      <c r="G15" s="62">
        <v>157</v>
      </c>
      <c r="H15" s="62">
        <v>3392</v>
      </c>
      <c r="I15" s="206">
        <f t="shared" si="0"/>
        <v>3722</v>
      </c>
      <c r="J15" s="209">
        <v>104</v>
      </c>
      <c r="K15" s="208">
        <v>46</v>
      </c>
      <c r="L15" s="208">
        <v>119</v>
      </c>
      <c r="M15" s="208">
        <v>163</v>
      </c>
      <c r="N15" s="208">
        <v>261</v>
      </c>
      <c r="O15" s="208">
        <v>1978</v>
      </c>
      <c r="P15" s="209">
        <f t="shared" si="1"/>
        <v>2671</v>
      </c>
      <c r="Q15" s="209">
        <f t="shared" si="2"/>
        <v>140</v>
      </c>
      <c r="R15" s="208">
        <f t="shared" si="3"/>
        <v>68</v>
      </c>
      <c r="S15" s="208">
        <f t="shared" si="4"/>
        <v>165</v>
      </c>
      <c r="T15" s="208">
        <f t="shared" si="5"/>
        <v>232</v>
      </c>
      <c r="U15" s="208">
        <f t="shared" si="6"/>
        <v>418</v>
      </c>
      <c r="V15" s="208">
        <f t="shared" si="7"/>
        <v>5370</v>
      </c>
      <c r="W15" s="206">
        <f t="shared" si="8"/>
        <v>6393</v>
      </c>
    </row>
    <row r="16" spans="1:23" x14ac:dyDescent="0.25">
      <c r="A16" s="414" t="s">
        <v>126</v>
      </c>
      <c r="B16" s="25" t="s">
        <v>59</v>
      </c>
      <c r="C16" s="62">
        <v>28</v>
      </c>
      <c r="D16" s="62">
        <v>16</v>
      </c>
      <c r="E16" s="62">
        <v>32</v>
      </c>
      <c r="F16" s="62">
        <v>34</v>
      </c>
      <c r="G16" s="62">
        <v>97</v>
      </c>
      <c r="H16" s="62">
        <v>2365</v>
      </c>
      <c r="I16" s="206">
        <f t="shared" si="0"/>
        <v>2572</v>
      </c>
      <c r="J16" s="209">
        <v>49</v>
      </c>
      <c r="K16" s="208">
        <v>18</v>
      </c>
      <c r="L16" s="208">
        <v>48</v>
      </c>
      <c r="M16" s="208">
        <v>81</v>
      </c>
      <c r="N16" s="208">
        <v>145</v>
      </c>
      <c r="O16" s="208">
        <v>1024</v>
      </c>
      <c r="P16" s="209">
        <f t="shared" si="1"/>
        <v>1365</v>
      </c>
      <c r="Q16" s="209">
        <f t="shared" si="2"/>
        <v>77</v>
      </c>
      <c r="R16" s="208">
        <f t="shared" si="3"/>
        <v>34</v>
      </c>
      <c r="S16" s="208">
        <f t="shared" si="4"/>
        <v>80</v>
      </c>
      <c r="T16" s="208">
        <f t="shared" si="5"/>
        <v>115</v>
      </c>
      <c r="U16" s="208">
        <f t="shared" si="6"/>
        <v>242</v>
      </c>
      <c r="V16" s="208">
        <f t="shared" si="7"/>
        <v>3389</v>
      </c>
      <c r="W16" s="206">
        <f t="shared" si="8"/>
        <v>3937</v>
      </c>
    </row>
    <row r="17" spans="1:23" x14ac:dyDescent="0.25">
      <c r="A17" s="414"/>
      <c r="B17" s="25" t="s">
        <v>60</v>
      </c>
      <c r="C17" s="62">
        <v>27</v>
      </c>
      <c r="D17" s="62">
        <v>14</v>
      </c>
      <c r="E17" s="62">
        <v>39</v>
      </c>
      <c r="F17" s="62">
        <v>63</v>
      </c>
      <c r="G17" s="62">
        <v>138</v>
      </c>
      <c r="H17" s="62">
        <v>2300</v>
      </c>
      <c r="I17" s="206">
        <f t="shared" si="0"/>
        <v>2581</v>
      </c>
      <c r="J17" s="209">
        <v>51</v>
      </c>
      <c r="K17" s="208">
        <v>25</v>
      </c>
      <c r="L17" s="208">
        <v>64</v>
      </c>
      <c r="M17" s="208">
        <v>99</v>
      </c>
      <c r="N17" s="208">
        <v>214</v>
      </c>
      <c r="O17" s="208">
        <v>1326</v>
      </c>
      <c r="P17" s="209">
        <f t="shared" si="1"/>
        <v>1779</v>
      </c>
      <c r="Q17" s="209">
        <f t="shared" si="2"/>
        <v>78</v>
      </c>
      <c r="R17" s="208">
        <f t="shared" si="3"/>
        <v>39</v>
      </c>
      <c r="S17" s="208">
        <f t="shared" si="4"/>
        <v>103</v>
      </c>
      <c r="T17" s="208">
        <f t="shared" si="5"/>
        <v>162</v>
      </c>
      <c r="U17" s="208">
        <f t="shared" si="6"/>
        <v>352</v>
      </c>
      <c r="V17" s="208">
        <f t="shared" si="7"/>
        <v>3626</v>
      </c>
      <c r="W17" s="206">
        <f t="shared" si="8"/>
        <v>4360</v>
      </c>
    </row>
    <row r="18" spans="1:23" x14ac:dyDescent="0.25">
      <c r="A18" s="414"/>
      <c r="B18" s="25" t="s">
        <v>61</v>
      </c>
      <c r="C18" s="62">
        <v>29</v>
      </c>
      <c r="D18" s="62">
        <v>13</v>
      </c>
      <c r="E18" s="62">
        <v>50</v>
      </c>
      <c r="F18" s="62">
        <v>78</v>
      </c>
      <c r="G18" s="62">
        <v>173</v>
      </c>
      <c r="H18" s="62">
        <v>2911</v>
      </c>
      <c r="I18" s="206">
        <f t="shared" si="0"/>
        <v>3254</v>
      </c>
      <c r="J18" s="209">
        <v>99</v>
      </c>
      <c r="K18" s="208">
        <v>41</v>
      </c>
      <c r="L18" s="208">
        <v>121</v>
      </c>
      <c r="M18" s="208">
        <v>139</v>
      </c>
      <c r="N18" s="208">
        <v>273</v>
      </c>
      <c r="O18" s="208">
        <v>1782</v>
      </c>
      <c r="P18" s="209">
        <f t="shared" si="1"/>
        <v>2455</v>
      </c>
      <c r="Q18" s="209">
        <f t="shared" si="2"/>
        <v>128</v>
      </c>
      <c r="R18" s="208">
        <f t="shared" si="3"/>
        <v>54</v>
      </c>
      <c r="S18" s="208">
        <f t="shared" si="4"/>
        <v>171</v>
      </c>
      <c r="T18" s="208">
        <f t="shared" si="5"/>
        <v>217</v>
      </c>
      <c r="U18" s="208">
        <f t="shared" si="6"/>
        <v>446</v>
      </c>
      <c r="V18" s="208">
        <f t="shared" si="7"/>
        <v>4693</v>
      </c>
      <c r="W18" s="206">
        <f t="shared" si="8"/>
        <v>5709</v>
      </c>
    </row>
    <row r="19" spans="1:23" x14ac:dyDescent="0.25">
      <c r="A19" s="414"/>
      <c r="B19" s="25" t="s">
        <v>62</v>
      </c>
      <c r="C19" s="62">
        <v>42</v>
      </c>
      <c r="D19" s="62">
        <v>21</v>
      </c>
      <c r="E19" s="62">
        <v>53</v>
      </c>
      <c r="F19" s="62">
        <v>71</v>
      </c>
      <c r="G19" s="62">
        <v>158</v>
      </c>
      <c r="H19" s="62">
        <v>3168</v>
      </c>
      <c r="I19" s="206">
        <f t="shared" si="0"/>
        <v>3513</v>
      </c>
      <c r="J19" s="209">
        <v>47</v>
      </c>
      <c r="K19" s="208">
        <v>26</v>
      </c>
      <c r="L19" s="208">
        <v>46</v>
      </c>
      <c r="M19" s="208">
        <v>50</v>
      </c>
      <c r="N19" s="208">
        <v>102</v>
      </c>
      <c r="O19" s="208">
        <v>758</v>
      </c>
      <c r="P19" s="209">
        <f t="shared" si="1"/>
        <v>1029</v>
      </c>
      <c r="Q19" s="209">
        <f t="shared" si="2"/>
        <v>89</v>
      </c>
      <c r="R19" s="208">
        <f t="shared" si="3"/>
        <v>47</v>
      </c>
      <c r="S19" s="208">
        <f t="shared" si="4"/>
        <v>99</v>
      </c>
      <c r="T19" s="208">
        <f t="shared" si="5"/>
        <v>121</v>
      </c>
      <c r="U19" s="208">
        <f t="shared" si="6"/>
        <v>260</v>
      </c>
      <c r="V19" s="208">
        <f t="shared" si="7"/>
        <v>3926</v>
      </c>
      <c r="W19" s="206">
        <f t="shared" si="8"/>
        <v>4542</v>
      </c>
    </row>
    <row r="20" spans="1:23" x14ac:dyDescent="0.25">
      <c r="A20" s="414"/>
      <c r="B20" s="25" t="s">
        <v>63</v>
      </c>
      <c r="C20" s="62">
        <v>37</v>
      </c>
      <c r="D20" s="62">
        <v>14</v>
      </c>
      <c r="E20" s="62">
        <v>35</v>
      </c>
      <c r="F20" s="62">
        <v>46</v>
      </c>
      <c r="G20" s="62">
        <v>84</v>
      </c>
      <c r="H20" s="62">
        <v>2326</v>
      </c>
      <c r="I20" s="206">
        <f t="shared" si="0"/>
        <v>2542</v>
      </c>
      <c r="J20" s="209">
        <v>95</v>
      </c>
      <c r="K20" s="208">
        <v>52</v>
      </c>
      <c r="L20" s="208">
        <v>116</v>
      </c>
      <c r="M20" s="208">
        <v>166</v>
      </c>
      <c r="N20" s="208">
        <v>311</v>
      </c>
      <c r="O20" s="208">
        <v>2360</v>
      </c>
      <c r="P20" s="209">
        <f t="shared" si="1"/>
        <v>3100</v>
      </c>
      <c r="Q20" s="209">
        <f t="shared" si="2"/>
        <v>132</v>
      </c>
      <c r="R20" s="208">
        <f t="shared" si="3"/>
        <v>66</v>
      </c>
      <c r="S20" s="208">
        <f t="shared" si="4"/>
        <v>151</v>
      </c>
      <c r="T20" s="208">
        <f t="shared" si="5"/>
        <v>212</v>
      </c>
      <c r="U20" s="208">
        <f t="shared" si="6"/>
        <v>395</v>
      </c>
      <c r="V20" s="208">
        <f t="shared" si="7"/>
        <v>4686</v>
      </c>
      <c r="W20" s="206">
        <f t="shared" si="8"/>
        <v>5642</v>
      </c>
    </row>
    <row r="21" spans="1:23" x14ac:dyDescent="0.25">
      <c r="A21" s="414"/>
      <c r="B21" s="25" t="s">
        <v>64</v>
      </c>
      <c r="C21" s="62">
        <v>42</v>
      </c>
      <c r="D21" s="62">
        <v>15</v>
      </c>
      <c r="E21" s="62">
        <v>53</v>
      </c>
      <c r="F21" s="62">
        <v>66</v>
      </c>
      <c r="G21" s="62">
        <v>146</v>
      </c>
      <c r="H21" s="62">
        <v>2639</v>
      </c>
      <c r="I21" s="206">
        <f t="shared" si="0"/>
        <v>2961</v>
      </c>
      <c r="J21" s="209">
        <v>42</v>
      </c>
      <c r="K21" s="208">
        <v>17</v>
      </c>
      <c r="L21" s="208">
        <v>42</v>
      </c>
      <c r="M21" s="208">
        <v>58</v>
      </c>
      <c r="N21" s="208">
        <v>86</v>
      </c>
      <c r="O21" s="208">
        <v>595</v>
      </c>
      <c r="P21" s="209">
        <f t="shared" si="1"/>
        <v>840</v>
      </c>
      <c r="Q21" s="209">
        <f t="shared" si="2"/>
        <v>84</v>
      </c>
      <c r="R21" s="208">
        <f t="shared" si="3"/>
        <v>32</v>
      </c>
      <c r="S21" s="208">
        <f t="shared" si="4"/>
        <v>95</v>
      </c>
      <c r="T21" s="208">
        <f t="shared" si="5"/>
        <v>124</v>
      </c>
      <c r="U21" s="208">
        <f t="shared" si="6"/>
        <v>232</v>
      </c>
      <c r="V21" s="208">
        <f t="shared" si="7"/>
        <v>3234</v>
      </c>
      <c r="W21" s="206">
        <f t="shared" si="8"/>
        <v>3801</v>
      </c>
    </row>
    <row r="22" spans="1:23" x14ac:dyDescent="0.25">
      <c r="A22" s="414"/>
      <c r="B22" s="25" t="s">
        <v>65</v>
      </c>
      <c r="C22" s="62">
        <v>1</v>
      </c>
      <c r="D22" s="62">
        <v>1</v>
      </c>
      <c r="E22" s="62">
        <v>0</v>
      </c>
      <c r="F22" s="62">
        <v>0</v>
      </c>
      <c r="G22" s="62">
        <v>1</v>
      </c>
      <c r="H22" s="62">
        <v>35</v>
      </c>
      <c r="I22" s="206">
        <f t="shared" si="0"/>
        <v>38</v>
      </c>
      <c r="J22" s="209">
        <v>0</v>
      </c>
      <c r="K22" s="208">
        <v>1</v>
      </c>
      <c r="L22" s="208">
        <v>1</v>
      </c>
      <c r="M22" s="208">
        <v>0</v>
      </c>
      <c r="N22" s="208">
        <v>0</v>
      </c>
      <c r="O22" s="208">
        <v>10</v>
      </c>
      <c r="P22" s="209">
        <f t="shared" si="1"/>
        <v>12</v>
      </c>
      <c r="Q22" s="209">
        <f t="shared" si="2"/>
        <v>1</v>
      </c>
      <c r="R22" s="208">
        <f t="shared" si="3"/>
        <v>2</v>
      </c>
      <c r="S22" s="208">
        <f t="shared" si="4"/>
        <v>1</v>
      </c>
      <c r="T22" s="208">
        <f t="shared" si="5"/>
        <v>0</v>
      </c>
      <c r="U22" s="208">
        <f t="shared" si="6"/>
        <v>1</v>
      </c>
      <c r="V22" s="208">
        <f t="shared" si="7"/>
        <v>45</v>
      </c>
      <c r="W22" s="206">
        <f t="shared" si="8"/>
        <v>50</v>
      </c>
    </row>
    <row r="23" spans="1:23" x14ac:dyDescent="0.25">
      <c r="A23" s="415" t="s">
        <v>127</v>
      </c>
      <c r="B23" s="25" t="s">
        <v>66</v>
      </c>
      <c r="C23" s="62">
        <v>74</v>
      </c>
      <c r="D23" s="62">
        <v>46</v>
      </c>
      <c r="E23" s="62">
        <v>111</v>
      </c>
      <c r="F23" s="62">
        <v>167</v>
      </c>
      <c r="G23" s="62">
        <v>331</v>
      </c>
      <c r="H23" s="62">
        <v>6172</v>
      </c>
      <c r="I23" s="206">
        <f t="shared" si="0"/>
        <v>6901</v>
      </c>
      <c r="J23" s="209">
        <v>85</v>
      </c>
      <c r="K23" s="208">
        <v>51</v>
      </c>
      <c r="L23" s="208">
        <v>141</v>
      </c>
      <c r="M23" s="208">
        <v>153</v>
      </c>
      <c r="N23" s="208">
        <v>321</v>
      </c>
      <c r="O23" s="208">
        <v>2150</v>
      </c>
      <c r="P23" s="209">
        <f t="shared" si="1"/>
        <v>2901</v>
      </c>
      <c r="Q23" s="209">
        <f t="shared" si="2"/>
        <v>159</v>
      </c>
      <c r="R23" s="208">
        <f t="shared" si="3"/>
        <v>97</v>
      </c>
      <c r="S23" s="208">
        <f t="shared" si="4"/>
        <v>252</v>
      </c>
      <c r="T23" s="208">
        <f t="shared" si="5"/>
        <v>320</v>
      </c>
      <c r="U23" s="208">
        <f t="shared" si="6"/>
        <v>652</v>
      </c>
      <c r="V23" s="208">
        <f t="shared" si="7"/>
        <v>8322</v>
      </c>
      <c r="W23" s="206">
        <f t="shared" si="8"/>
        <v>9802</v>
      </c>
    </row>
    <row r="24" spans="1:23" x14ac:dyDescent="0.25">
      <c r="A24" s="415"/>
      <c r="B24" s="25" t="s">
        <v>67</v>
      </c>
      <c r="C24" s="62">
        <v>33</v>
      </c>
      <c r="D24" s="62">
        <v>20</v>
      </c>
      <c r="E24" s="62">
        <v>63</v>
      </c>
      <c r="F24" s="62">
        <v>88</v>
      </c>
      <c r="G24" s="62">
        <v>197</v>
      </c>
      <c r="H24" s="62">
        <v>3867</v>
      </c>
      <c r="I24" s="206">
        <f t="shared" si="0"/>
        <v>4268</v>
      </c>
      <c r="J24" s="209">
        <v>50</v>
      </c>
      <c r="K24" s="208">
        <v>40</v>
      </c>
      <c r="L24" s="208">
        <v>105</v>
      </c>
      <c r="M24" s="208">
        <v>163</v>
      </c>
      <c r="N24" s="208">
        <v>319</v>
      </c>
      <c r="O24" s="208">
        <v>1664</v>
      </c>
      <c r="P24" s="209">
        <f t="shared" si="1"/>
        <v>2341</v>
      </c>
      <c r="Q24" s="209">
        <f t="shared" si="2"/>
        <v>83</v>
      </c>
      <c r="R24" s="208">
        <f t="shared" si="3"/>
        <v>60</v>
      </c>
      <c r="S24" s="208">
        <f t="shared" si="4"/>
        <v>168</v>
      </c>
      <c r="T24" s="208">
        <f t="shared" si="5"/>
        <v>251</v>
      </c>
      <c r="U24" s="208">
        <f t="shared" si="6"/>
        <v>516</v>
      </c>
      <c r="V24" s="208">
        <f t="shared" si="7"/>
        <v>5531</v>
      </c>
      <c r="W24" s="206">
        <f t="shared" si="8"/>
        <v>6609</v>
      </c>
    </row>
    <row r="25" spans="1:23" x14ac:dyDescent="0.25">
      <c r="A25" s="415"/>
      <c r="B25" s="25" t="s">
        <v>68</v>
      </c>
      <c r="C25" s="62">
        <v>42</v>
      </c>
      <c r="D25" s="62">
        <v>27</v>
      </c>
      <c r="E25" s="62">
        <v>60</v>
      </c>
      <c r="F25" s="62">
        <v>89</v>
      </c>
      <c r="G25" s="62">
        <v>209</v>
      </c>
      <c r="H25" s="62">
        <v>3743</v>
      </c>
      <c r="I25" s="206">
        <f t="shared" si="0"/>
        <v>4170</v>
      </c>
      <c r="J25" s="209">
        <v>19</v>
      </c>
      <c r="K25" s="208">
        <v>6</v>
      </c>
      <c r="L25" s="208">
        <v>28</v>
      </c>
      <c r="M25" s="208">
        <v>27</v>
      </c>
      <c r="N25" s="208">
        <v>62</v>
      </c>
      <c r="O25" s="208">
        <v>442</v>
      </c>
      <c r="P25" s="209">
        <f t="shared" si="1"/>
        <v>584</v>
      </c>
      <c r="Q25" s="209">
        <f t="shared" si="2"/>
        <v>61</v>
      </c>
      <c r="R25" s="208">
        <f t="shared" si="3"/>
        <v>33</v>
      </c>
      <c r="S25" s="208">
        <f t="shared" si="4"/>
        <v>88</v>
      </c>
      <c r="T25" s="208">
        <f t="shared" si="5"/>
        <v>116</v>
      </c>
      <c r="U25" s="208">
        <f t="shared" si="6"/>
        <v>271</v>
      </c>
      <c r="V25" s="208">
        <f t="shared" si="7"/>
        <v>4185</v>
      </c>
      <c r="W25" s="206">
        <f t="shared" si="8"/>
        <v>4754</v>
      </c>
    </row>
    <row r="26" spans="1:23" x14ac:dyDescent="0.25">
      <c r="A26" s="415"/>
      <c r="B26" s="25" t="s">
        <v>69</v>
      </c>
      <c r="C26" s="62">
        <v>43</v>
      </c>
      <c r="D26" s="62">
        <v>34</v>
      </c>
      <c r="E26" s="62">
        <v>90</v>
      </c>
      <c r="F26" s="62">
        <v>98</v>
      </c>
      <c r="G26" s="62">
        <v>265</v>
      </c>
      <c r="H26" s="62">
        <v>4343</v>
      </c>
      <c r="I26" s="206">
        <f t="shared" si="0"/>
        <v>4873</v>
      </c>
      <c r="J26" s="209">
        <v>57</v>
      </c>
      <c r="K26" s="208">
        <v>29</v>
      </c>
      <c r="L26" s="208">
        <v>85</v>
      </c>
      <c r="M26" s="208">
        <v>119</v>
      </c>
      <c r="N26" s="208">
        <v>228</v>
      </c>
      <c r="O26" s="208">
        <v>1381</v>
      </c>
      <c r="P26" s="209">
        <f t="shared" si="1"/>
        <v>1899</v>
      </c>
      <c r="Q26" s="209">
        <f t="shared" si="2"/>
        <v>100</v>
      </c>
      <c r="R26" s="208">
        <f t="shared" si="3"/>
        <v>63</v>
      </c>
      <c r="S26" s="208">
        <f t="shared" si="4"/>
        <v>175</v>
      </c>
      <c r="T26" s="208">
        <f t="shared" si="5"/>
        <v>217</v>
      </c>
      <c r="U26" s="208">
        <f t="shared" si="6"/>
        <v>493</v>
      </c>
      <c r="V26" s="208">
        <f t="shared" si="7"/>
        <v>5724</v>
      </c>
      <c r="W26" s="206">
        <f t="shared" si="8"/>
        <v>6772</v>
      </c>
    </row>
    <row r="27" spans="1:23" x14ac:dyDescent="0.25">
      <c r="A27" s="415"/>
      <c r="B27" s="25" t="s">
        <v>70</v>
      </c>
      <c r="C27" s="62">
        <v>18</v>
      </c>
      <c r="D27" s="62">
        <v>10</v>
      </c>
      <c r="E27" s="62">
        <v>45</v>
      </c>
      <c r="F27" s="62">
        <v>62</v>
      </c>
      <c r="G27" s="62">
        <v>151</v>
      </c>
      <c r="H27" s="62">
        <v>2199</v>
      </c>
      <c r="I27" s="206">
        <f t="shared" si="0"/>
        <v>2485</v>
      </c>
      <c r="J27" s="209">
        <v>12</v>
      </c>
      <c r="K27" s="208">
        <v>7</v>
      </c>
      <c r="L27" s="208">
        <v>20</v>
      </c>
      <c r="M27" s="208">
        <v>35</v>
      </c>
      <c r="N27" s="208">
        <v>77</v>
      </c>
      <c r="O27" s="208">
        <v>345</v>
      </c>
      <c r="P27" s="209">
        <f t="shared" si="1"/>
        <v>496</v>
      </c>
      <c r="Q27" s="209">
        <f t="shared" si="2"/>
        <v>30</v>
      </c>
      <c r="R27" s="208">
        <f t="shared" si="3"/>
        <v>17</v>
      </c>
      <c r="S27" s="208">
        <f t="shared" si="4"/>
        <v>65</v>
      </c>
      <c r="T27" s="208">
        <f t="shared" si="5"/>
        <v>97</v>
      </c>
      <c r="U27" s="208">
        <f t="shared" si="6"/>
        <v>228</v>
      </c>
      <c r="V27" s="208">
        <f t="shared" si="7"/>
        <v>2544</v>
      </c>
      <c r="W27" s="206">
        <f t="shared" si="8"/>
        <v>2981</v>
      </c>
    </row>
    <row r="28" spans="1:23" x14ac:dyDescent="0.25">
      <c r="A28" s="415"/>
      <c r="B28" s="25" t="s">
        <v>71</v>
      </c>
      <c r="C28" s="62">
        <v>42</v>
      </c>
      <c r="D28" s="62">
        <v>17</v>
      </c>
      <c r="E28" s="62">
        <v>49</v>
      </c>
      <c r="F28" s="62">
        <v>81</v>
      </c>
      <c r="G28" s="62">
        <v>178</v>
      </c>
      <c r="H28" s="62">
        <v>3341</v>
      </c>
      <c r="I28" s="206">
        <f t="shared" si="0"/>
        <v>3708</v>
      </c>
      <c r="J28" s="209">
        <v>26</v>
      </c>
      <c r="K28" s="208">
        <v>15</v>
      </c>
      <c r="L28" s="208">
        <v>34</v>
      </c>
      <c r="M28" s="208">
        <v>52</v>
      </c>
      <c r="N28" s="208">
        <v>89</v>
      </c>
      <c r="O28" s="208">
        <v>563</v>
      </c>
      <c r="P28" s="209">
        <f t="shared" si="1"/>
        <v>779</v>
      </c>
      <c r="Q28" s="209">
        <f t="shared" si="2"/>
        <v>68</v>
      </c>
      <c r="R28" s="208">
        <f t="shared" si="3"/>
        <v>32</v>
      </c>
      <c r="S28" s="208">
        <f t="shared" si="4"/>
        <v>83</v>
      </c>
      <c r="T28" s="208">
        <f t="shared" si="5"/>
        <v>133</v>
      </c>
      <c r="U28" s="208">
        <f t="shared" si="6"/>
        <v>267</v>
      </c>
      <c r="V28" s="208">
        <f t="shared" si="7"/>
        <v>3904</v>
      </c>
      <c r="W28" s="206">
        <f t="shared" si="8"/>
        <v>4487</v>
      </c>
    </row>
    <row r="29" spans="1:23" x14ac:dyDescent="0.25">
      <c r="A29" s="415"/>
      <c r="B29" s="25" t="s">
        <v>72</v>
      </c>
      <c r="C29" s="62">
        <v>17</v>
      </c>
      <c r="D29" s="62">
        <v>15</v>
      </c>
      <c r="E29" s="62">
        <v>38</v>
      </c>
      <c r="F29" s="62">
        <v>58</v>
      </c>
      <c r="G29" s="62">
        <v>119</v>
      </c>
      <c r="H29" s="62">
        <v>1693</v>
      </c>
      <c r="I29" s="206">
        <f t="shared" si="0"/>
        <v>1940</v>
      </c>
      <c r="J29" s="209">
        <v>17</v>
      </c>
      <c r="K29" s="208">
        <v>8</v>
      </c>
      <c r="L29" s="208">
        <v>19</v>
      </c>
      <c r="M29" s="208">
        <v>21</v>
      </c>
      <c r="N29" s="208">
        <v>36</v>
      </c>
      <c r="O29" s="208">
        <v>214</v>
      </c>
      <c r="P29" s="209">
        <f t="shared" si="1"/>
        <v>315</v>
      </c>
      <c r="Q29" s="209">
        <f t="shared" si="2"/>
        <v>34</v>
      </c>
      <c r="R29" s="208">
        <f t="shared" si="3"/>
        <v>23</v>
      </c>
      <c r="S29" s="208">
        <f t="shared" si="4"/>
        <v>57</v>
      </c>
      <c r="T29" s="208">
        <f t="shared" si="5"/>
        <v>79</v>
      </c>
      <c r="U29" s="208">
        <f t="shared" si="6"/>
        <v>155</v>
      </c>
      <c r="V29" s="208">
        <f t="shared" si="7"/>
        <v>1907</v>
      </c>
      <c r="W29" s="206">
        <f t="shared" si="8"/>
        <v>2255</v>
      </c>
    </row>
    <row r="30" spans="1:23" x14ac:dyDescent="0.25">
      <c r="A30" s="414" t="s">
        <v>128</v>
      </c>
      <c r="B30" s="25" t="s">
        <v>73</v>
      </c>
      <c r="C30" s="62">
        <v>87</v>
      </c>
      <c r="D30" s="62">
        <v>38</v>
      </c>
      <c r="E30" s="62">
        <v>111</v>
      </c>
      <c r="F30" s="62">
        <v>132</v>
      </c>
      <c r="G30" s="62">
        <v>349</v>
      </c>
      <c r="H30" s="62">
        <v>5292</v>
      </c>
      <c r="I30" s="206">
        <f t="shared" si="0"/>
        <v>6009</v>
      </c>
      <c r="J30" s="209">
        <v>111</v>
      </c>
      <c r="K30" s="208">
        <v>55</v>
      </c>
      <c r="L30" s="208">
        <v>146</v>
      </c>
      <c r="M30" s="208">
        <v>194</v>
      </c>
      <c r="N30" s="208">
        <v>384</v>
      </c>
      <c r="O30" s="208">
        <v>2381</v>
      </c>
      <c r="P30" s="209">
        <f t="shared" si="1"/>
        <v>3271</v>
      </c>
      <c r="Q30" s="209">
        <f t="shared" si="2"/>
        <v>198</v>
      </c>
      <c r="R30" s="208">
        <f t="shared" si="3"/>
        <v>93</v>
      </c>
      <c r="S30" s="208">
        <f t="shared" si="4"/>
        <v>257</v>
      </c>
      <c r="T30" s="208">
        <f t="shared" si="5"/>
        <v>326</v>
      </c>
      <c r="U30" s="208">
        <f t="shared" si="6"/>
        <v>733</v>
      </c>
      <c r="V30" s="208">
        <f t="shared" si="7"/>
        <v>7673</v>
      </c>
      <c r="W30" s="206">
        <f t="shared" si="8"/>
        <v>9280</v>
      </c>
    </row>
    <row r="31" spans="1:23" x14ac:dyDescent="0.25">
      <c r="A31" s="414"/>
      <c r="B31" s="25" t="s">
        <v>74</v>
      </c>
      <c r="C31" s="62">
        <v>22</v>
      </c>
      <c r="D31" s="62">
        <v>8</v>
      </c>
      <c r="E31" s="62">
        <v>35</v>
      </c>
      <c r="F31" s="62">
        <v>45</v>
      </c>
      <c r="G31" s="62">
        <v>125</v>
      </c>
      <c r="H31" s="62">
        <v>2198</v>
      </c>
      <c r="I31" s="206">
        <f t="shared" si="0"/>
        <v>2433</v>
      </c>
      <c r="J31" s="209">
        <v>38</v>
      </c>
      <c r="K31" s="208">
        <v>15</v>
      </c>
      <c r="L31" s="208">
        <v>62</v>
      </c>
      <c r="M31" s="208">
        <v>72</v>
      </c>
      <c r="N31" s="208">
        <v>146</v>
      </c>
      <c r="O31" s="208">
        <v>970</v>
      </c>
      <c r="P31" s="209">
        <f t="shared" si="1"/>
        <v>1303</v>
      </c>
      <c r="Q31" s="209">
        <f t="shared" si="2"/>
        <v>60</v>
      </c>
      <c r="R31" s="208">
        <f t="shared" si="3"/>
        <v>23</v>
      </c>
      <c r="S31" s="208">
        <f t="shared" si="4"/>
        <v>97</v>
      </c>
      <c r="T31" s="208">
        <f t="shared" si="5"/>
        <v>117</v>
      </c>
      <c r="U31" s="208">
        <f t="shared" si="6"/>
        <v>271</v>
      </c>
      <c r="V31" s="208">
        <f t="shared" si="7"/>
        <v>3168</v>
      </c>
      <c r="W31" s="206">
        <f t="shared" si="8"/>
        <v>3736</v>
      </c>
    </row>
    <row r="32" spans="1:23" x14ac:dyDescent="0.25">
      <c r="A32" s="414"/>
      <c r="B32" s="25" t="s">
        <v>75</v>
      </c>
      <c r="C32" s="62">
        <v>23</v>
      </c>
      <c r="D32" s="62">
        <v>12</v>
      </c>
      <c r="E32" s="62">
        <v>43</v>
      </c>
      <c r="F32" s="62">
        <v>49</v>
      </c>
      <c r="G32" s="62">
        <v>103</v>
      </c>
      <c r="H32" s="62">
        <v>2214</v>
      </c>
      <c r="I32" s="206">
        <f t="shared" si="0"/>
        <v>2444</v>
      </c>
      <c r="J32" s="209">
        <v>70</v>
      </c>
      <c r="K32" s="208">
        <v>30</v>
      </c>
      <c r="L32" s="208">
        <v>76</v>
      </c>
      <c r="M32" s="208">
        <v>91</v>
      </c>
      <c r="N32" s="208">
        <v>211</v>
      </c>
      <c r="O32" s="208">
        <v>1097</v>
      </c>
      <c r="P32" s="209">
        <f t="shared" si="1"/>
        <v>1575</v>
      </c>
      <c r="Q32" s="209">
        <f t="shared" si="2"/>
        <v>93</v>
      </c>
      <c r="R32" s="208">
        <f t="shared" si="3"/>
        <v>42</v>
      </c>
      <c r="S32" s="208">
        <f t="shared" si="4"/>
        <v>119</v>
      </c>
      <c r="T32" s="208">
        <f t="shared" si="5"/>
        <v>140</v>
      </c>
      <c r="U32" s="208">
        <f t="shared" si="6"/>
        <v>314</v>
      </c>
      <c r="V32" s="208">
        <f t="shared" si="7"/>
        <v>3311</v>
      </c>
      <c r="W32" s="206">
        <f t="shared" si="8"/>
        <v>4019</v>
      </c>
    </row>
    <row r="33" spans="1:23" x14ac:dyDescent="0.25">
      <c r="A33" s="414"/>
      <c r="B33" s="25" t="s">
        <v>76</v>
      </c>
      <c r="C33" s="62">
        <v>26</v>
      </c>
      <c r="D33" s="62">
        <v>15</v>
      </c>
      <c r="E33" s="62">
        <v>56</v>
      </c>
      <c r="F33" s="62">
        <v>66</v>
      </c>
      <c r="G33" s="62">
        <v>157</v>
      </c>
      <c r="H33" s="62">
        <v>2152</v>
      </c>
      <c r="I33" s="206">
        <f t="shared" si="0"/>
        <v>2472</v>
      </c>
      <c r="J33" s="209">
        <v>9</v>
      </c>
      <c r="K33" s="208">
        <v>7</v>
      </c>
      <c r="L33" s="208">
        <v>21</v>
      </c>
      <c r="M33" s="208">
        <v>33</v>
      </c>
      <c r="N33" s="208">
        <v>66</v>
      </c>
      <c r="O33" s="208">
        <v>307</v>
      </c>
      <c r="P33" s="209">
        <f t="shared" si="1"/>
        <v>443</v>
      </c>
      <c r="Q33" s="209">
        <f t="shared" si="2"/>
        <v>35</v>
      </c>
      <c r="R33" s="208">
        <f t="shared" si="3"/>
        <v>22</v>
      </c>
      <c r="S33" s="208">
        <f t="shared" si="4"/>
        <v>77</v>
      </c>
      <c r="T33" s="208">
        <f t="shared" si="5"/>
        <v>99</v>
      </c>
      <c r="U33" s="208">
        <f t="shared" si="6"/>
        <v>223</v>
      </c>
      <c r="V33" s="208">
        <f t="shared" si="7"/>
        <v>2459</v>
      </c>
      <c r="W33" s="206">
        <f t="shared" si="8"/>
        <v>2915</v>
      </c>
    </row>
    <row r="34" spans="1:23" x14ac:dyDescent="0.25">
      <c r="A34" s="414"/>
      <c r="B34" s="25" t="s">
        <v>77</v>
      </c>
      <c r="C34" s="62">
        <v>14</v>
      </c>
      <c r="D34" s="62">
        <v>6</v>
      </c>
      <c r="E34" s="62">
        <v>15</v>
      </c>
      <c r="F34" s="62">
        <v>18</v>
      </c>
      <c r="G34" s="62">
        <v>52</v>
      </c>
      <c r="H34" s="62">
        <v>799</v>
      </c>
      <c r="I34" s="206">
        <f t="shared" si="0"/>
        <v>904</v>
      </c>
      <c r="J34" s="209">
        <v>3</v>
      </c>
      <c r="K34" s="208">
        <v>3</v>
      </c>
      <c r="L34" s="208">
        <v>6</v>
      </c>
      <c r="M34" s="208">
        <v>4</v>
      </c>
      <c r="N34" s="208">
        <v>17</v>
      </c>
      <c r="O34" s="208">
        <v>99</v>
      </c>
      <c r="P34" s="209">
        <f t="shared" si="1"/>
        <v>132</v>
      </c>
      <c r="Q34" s="209">
        <f t="shared" si="2"/>
        <v>17</v>
      </c>
      <c r="R34" s="208">
        <f t="shared" si="3"/>
        <v>9</v>
      </c>
      <c r="S34" s="208">
        <f t="shared" si="4"/>
        <v>21</v>
      </c>
      <c r="T34" s="208">
        <f t="shared" si="5"/>
        <v>22</v>
      </c>
      <c r="U34" s="208">
        <f t="shared" si="6"/>
        <v>69</v>
      </c>
      <c r="V34" s="208">
        <f t="shared" si="7"/>
        <v>898</v>
      </c>
      <c r="W34" s="206">
        <f t="shared" si="8"/>
        <v>1036</v>
      </c>
    </row>
    <row r="35" spans="1:23" x14ac:dyDescent="0.25">
      <c r="A35" s="414"/>
      <c r="B35" s="25" t="s">
        <v>78</v>
      </c>
      <c r="C35" s="62">
        <v>1</v>
      </c>
      <c r="D35" s="62">
        <v>0</v>
      </c>
      <c r="E35" s="62">
        <v>1</v>
      </c>
      <c r="F35" s="62">
        <v>4</v>
      </c>
      <c r="G35" s="62">
        <v>4</v>
      </c>
      <c r="H35" s="62">
        <v>127</v>
      </c>
      <c r="I35" s="206">
        <f t="shared" si="0"/>
        <v>137</v>
      </c>
      <c r="J35" s="209">
        <v>0</v>
      </c>
      <c r="K35" s="208">
        <v>0</v>
      </c>
      <c r="L35" s="208">
        <v>1</v>
      </c>
      <c r="M35" s="208">
        <v>1</v>
      </c>
      <c r="N35" s="208">
        <v>4</v>
      </c>
      <c r="O35" s="208">
        <v>55</v>
      </c>
      <c r="P35" s="209">
        <f t="shared" si="1"/>
        <v>61</v>
      </c>
      <c r="Q35" s="209">
        <f t="shared" si="2"/>
        <v>1</v>
      </c>
      <c r="R35" s="208">
        <f t="shared" si="3"/>
        <v>0</v>
      </c>
      <c r="S35" s="208">
        <f t="shared" si="4"/>
        <v>2</v>
      </c>
      <c r="T35" s="208">
        <f t="shared" si="5"/>
        <v>5</v>
      </c>
      <c r="U35" s="208">
        <f t="shared" si="6"/>
        <v>8</v>
      </c>
      <c r="V35" s="208">
        <f t="shared" si="7"/>
        <v>182</v>
      </c>
      <c r="W35" s="206">
        <f t="shared" si="8"/>
        <v>198</v>
      </c>
    </row>
    <row r="36" spans="1:23" x14ac:dyDescent="0.25">
      <c r="A36" s="414"/>
      <c r="B36" s="25" t="s">
        <v>79</v>
      </c>
      <c r="C36" s="62">
        <v>41</v>
      </c>
      <c r="D36" s="62">
        <v>16</v>
      </c>
      <c r="E36" s="62">
        <v>72</v>
      </c>
      <c r="F36" s="62">
        <v>71</v>
      </c>
      <c r="G36" s="62">
        <v>177</v>
      </c>
      <c r="H36" s="62">
        <v>2547</v>
      </c>
      <c r="I36" s="206">
        <f t="shared" si="0"/>
        <v>2924</v>
      </c>
      <c r="J36" s="209">
        <v>36</v>
      </c>
      <c r="K36" s="208">
        <v>17</v>
      </c>
      <c r="L36" s="208">
        <v>59</v>
      </c>
      <c r="M36" s="208">
        <v>80</v>
      </c>
      <c r="N36" s="208">
        <v>143</v>
      </c>
      <c r="O36" s="208">
        <v>720</v>
      </c>
      <c r="P36" s="209">
        <f t="shared" si="1"/>
        <v>1055</v>
      </c>
      <c r="Q36" s="209">
        <f t="shared" si="2"/>
        <v>77</v>
      </c>
      <c r="R36" s="208">
        <f t="shared" si="3"/>
        <v>33</v>
      </c>
      <c r="S36" s="208">
        <f t="shared" si="4"/>
        <v>131</v>
      </c>
      <c r="T36" s="208">
        <f t="shared" si="5"/>
        <v>151</v>
      </c>
      <c r="U36" s="208">
        <f t="shared" si="6"/>
        <v>320</v>
      </c>
      <c r="V36" s="208">
        <f t="shared" si="7"/>
        <v>3267</v>
      </c>
      <c r="W36" s="206">
        <f t="shared" si="8"/>
        <v>3979</v>
      </c>
    </row>
    <row r="37" spans="1:23" x14ac:dyDescent="0.25">
      <c r="A37" s="414"/>
      <c r="B37" s="25" t="s">
        <v>80</v>
      </c>
      <c r="C37" s="62">
        <v>39</v>
      </c>
      <c r="D37" s="62">
        <v>18</v>
      </c>
      <c r="E37" s="62">
        <v>36</v>
      </c>
      <c r="F37" s="62">
        <v>54</v>
      </c>
      <c r="G37" s="62">
        <v>130</v>
      </c>
      <c r="H37" s="62">
        <v>2011</v>
      </c>
      <c r="I37" s="206">
        <f t="shared" si="0"/>
        <v>2288</v>
      </c>
      <c r="J37" s="209">
        <v>113</v>
      </c>
      <c r="K37" s="208">
        <v>52</v>
      </c>
      <c r="L37" s="208">
        <v>193</v>
      </c>
      <c r="M37" s="208">
        <v>222</v>
      </c>
      <c r="N37" s="208">
        <v>413</v>
      </c>
      <c r="O37" s="208">
        <v>2137</v>
      </c>
      <c r="P37" s="209">
        <f t="shared" si="1"/>
        <v>3130</v>
      </c>
      <c r="Q37" s="209">
        <f t="shared" si="2"/>
        <v>152</v>
      </c>
      <c r="R37" s="208">
        <f t="shared" si="3"/>
        <v>70</v>
      </c>
      <c r="S37" s="208">
        <f t="shared" si="4"/>
        <v>229</v>
      </c>
      <c r="T37" s="208">
        <f t="shared" si="5"/>
        <v>276</v>
      </c>
      <c r="U37" s="208">
        <f t="shared" si="6"/>
        <v>543</v>
      </c>
      <c r="V37" s="208">
        <f t="shared" si="7"/>
        <v>4148</v>
      </c>
      <c r="W37" s="206">
        <f t="shared" si="8"/>
        <v>5418</v>
      </c>
    </row>
    <row r="38" spans="1:23" x14ac:dyDescent="0.25">
      <c r="A38" s="414"/>
      <c r="B38" s="25" t="s">
        <v>81</v>
      </c>
      <c r="C38" s="62">
        <v>2</v>
      </c>
      <c r="D38" s="62">
        <v>2</v>
      </c>
      <c r="E38" s="62">
        <v>5</v>
      </c>
      <c r="F38" s="62">
        <v>4</v>
      </c>
      <c r="G38" s="62">
        <v>9</v>
      </c>
      <c r="H38" s="62">
        <v>431</v>
      </c>
      <c r="I38" s="206">
        <f t="shared" si="0"/>
        <v>453</v>
      </c>
      <c r="J38" s="209">
        <v>2</v>
      </c>
      <c r="K38" s="208">
        <v>5</v>
      </c>
      <c r="L38" s="208">
        <v>7</v>
      </c>
      <c r="M38" s="208">
        <v>10</v>
      </c>
      <c r="N38" s="208">
        <v>8</v>
      </c>
      <c r="O38" s="208">
        <v>86</v>
      </c>
      <c r="P38" s="209">
        <f t="shared" si="1"/>
        <v>118</v>
      </c>
      <c r="Q38" s="209">
        <f t="shared" si="2"/>
        <v>4</v>
      </c>
      <c r="R38" s="208">
        <f t="shared" si="3"/>
        <v>7</v>
      </c>
      <c r="S38" s="208">
        <f t="shared" si="4"/>
        <v>12</v>
      </c>
      <c r="T38" s="208">
        <f t="shared" si="5"/>
        <v>14</v>
      </c>
      <c r="U38" s="208">
        <f t="shared" si="6"/>
        <v>17</v>
      </c>
      <c r="V38" s="208">
        <f t="shared" si="7"/>
        <v>517</v>
      </c>
      <c r="W38" s="206">
        <f t="shared" si="8"/>
        <v>571</v>
      </c>
    </row>
    <row r="39" spans="1:23" x14ac:dyDescent="0.25">
      <c r="A39" s="414" t="s">
        <v>129</v>
      </c>
      <c r="B39" s="25" t="s">
        <v>82</v>
      </c>
      <c r="C39" s="62">
        <v>78</v>
      </c>
      <c r="D39" s="62">
        <v>28</v>
      </c>
      <c r="E39" s="62">
        <v>90</v>
      </c>
      <c r="F39" s="62">
        <v>135</v>
      </c>
      <c r="G39" s="62">
        <v>377</v>
      </c>
      <c r="H39" s="62">
        <v>5124</v>
      </c>
      <c r="I39" s="206">
        <f t="shared" si="0"/>
        <v>5832</v>
      </c>
      <c r="J39" s="209">
        <v>26</v>
      </c>
      <c r="K39" s="208">
        <v>17</v>
      </c>
      <c r="L39" s="208">
        <v>61</v>
      </c>
      <c r="M39" s="208">
        <v>63</v>
      </c>
      <c r="N39" s="208">
        <v>112</v>
      </c>
      <c r="O39" s="208">
        <v>750</v>
      </c>
      <c r="P39" s="209">
        <f t="shared" si="1"/>
        <v>1029</v>
      </c>
      <c r="Q39" s="209">
        <f t="shared" si="2"/>
        <v>104</v>
      </c>
      <c r="R39" s="208">
        <f t="shared" si="3"/>
        <v>45</v>
      </c>
      <c r="S39" s="208">
        <f t="shared" si="4"/>
        <v>151</v>
      </c>
      <c r="T39" s="208">
        <f t="shared" si="5"/>
        <v>198</v>
      </c>
      <c r="U39" s="208">
        <f t="shared" si="6"/>
        <v>489</v>
      </c>
      <c r="V39" s="208">
        <f t="shared" si="7"/>
        <v>5874</v>
      </c>
      <c r="W39" s="206">
        <f t="shared" si="8"/>
        <v>6861</v>
      </c>
    </row>
    <row r="40" spans="1:23" x14ac:dyDescent="0.25">
      <c r="A40" s="414"/>
      <c r="B40" s="25" t="s">
        <v>83</v>
      </c>
      <c r="C40" s="62">
        <v>19</v>
      </c>
      <c r="D40" s="62">
        <v>12</v>
      </c>
      <c r="E40" s="62">
        <v>26</v>
      </c>
      <c r="F40" s="62">
        <v>43</v>
      </c>
      <c r="G40" s="62">
        <v>105</v>
      </c>
      <c r="H40" s="62">
        <v>1389</v>
      </c>
      <c r="I40" s="206">
        <f t="shared" si="0"/>
        <v>1594</v>
      </c>
      <c r="J40" s="209">
        <v>10</v>
      </c>
      <c r="K40" s="208">
        <v>4</v>
      </c>
      <c r="L40" s="208">
        <v>18</v>
      </c>
      <c r="M40" s="208">
        <v>18</v>
      </c>
      <c r="N40" s="208">
        <v>33</v>
      </c>
      <c r="O40" s="208">
        <v>140</v>
      </c>
      <c r="P40" s="209">
        <f t="shared" si="1"/>
        <v>223</v>
      </c>
      <c r="Q40" s="209">
        <f t="shared" si="2"/>
        <v>29</v>
      </c>
      <c r="R40" s="208">
        <f t="shared" si="3"/>
        <v>16</v>
      </c>
      <c r="S40" s="208">
        <f t="shared" si="4"/>
        <v>44</v>
      </c>
      <c r="T40" s="208">
        <f t="shared" si="5"/>
        <v>61</v>
      </c>
      <c r="U40" s="208">
        <f t="shared" si="6"/>
        <v>138</v>
      </c>
      <c r="V40" s="208">
        <f t="shared" si="7"/>
        <v>1529</v>
      </c>
      <c r="W40" s="206">
        <f t="shared" si="8"/>
        <v>1817</v>
      </c>
    </row>
    <row r="41" spans="1:23" x14ac:dyDescent="0.25">
      <c r="A41" s="414"/>
      <c r="B41" s="25" t="s">
        <v>84</v>
      </c>
      <c r="C41" s="62">
        <v>41</v>
      </c>
      <c r="D41" s="62">
        <v>11</v>
      </c>
      <c r="E41" s="62">
        <v>41</v>
      </c>
      <c r="F41" s="62">
        <v>59</v>
      </c>
      <c r="G41" s="62">
        <v>177</v>
      </c>
      <c r="H41" s="62">
        <v>2887</v>
      </c>
      <c r="I41" s="206">
        <f t="shared" si="0"/>
        <v>3216</v>
      </c>
      <c r="J41" s="209">
        <v>18</v>
      </c>
      <c r="K41" s="208">
        <v>11</v>
      </c>
      <c r="L41" s="208">
        <v>28</v>
      </c>
      <c r="M41" s="208">
        <v>39</v>
      </c>
      <c r="N41" s="208">
        <v>59</v>
      </c>
      <c r="O41" s="208">
        <v>522</v>
      </c>
      <c r="P41" s="209">
        <f t="shared" si="1"/>
        <v>677</v>
      </c>
      <c r="Q41" s="209">
        <f t="shared" si="2"/>
        <v>59</v>
      </c>
      <c r="R41" s="208">
        <f t="shared" si="3"/>
        <v>22</v>
      </c>
      <c r="S41" s="208">
        <f t="shared" si="4"/>
        <v>69</v>
      </c>
      <c r="T41" s="208">
        <f t="shared" si="5"/>
        <v>98</v>
      </c>
      <c r="U41" s="208">
        <f t="shared" si="6"/>
        <v>236</v>
      </c>
      <c r="V41" s="208">
        <f t="shared" si="7"/>
        <v>3409</v>
      </c>
      <c r="W41" s="206">
        <f t="shared" si="8"/>
        <v>3893</v>
      </c>
    </row>
    <row r="42" spans="1:23" x14ac:dyDescent="0.25">
      <c r="A42" s="414"/>
      <c r="B42" s="25" t="s">
        <v>85</v>
      </c>
      <c r="C42" s="62">
        <v>31</v>
      </c>
      <c r="D42" s="62">
        <v>25</v>
      </c>
      <c r="E42" s="62">
        <v>54</v>
      </c>
      <c r="F42" s="62">
        <v>64</v>
      </c>
      <c r="G42" s="62">
        <v>143</v>
      </c>
      <c r="H42" s="62">
        <v>2408</v>
      </c>
      <c r="I42" s="206">
        <f t="shared" si="0"/>
        <v>2725</v>
      </c>
      <c r="J42" s="209">
        <v>33</v>
      </c>
      <c r="K42" s="208">
        <v>18</v>
      </c>
      <c r="L42" s="208">
        <v>54</v>
      </c>
      <c r="M42" s="208">
        <v>78</v>
      </c>
      <c r="N42" s="208">
        <v>149</v>
      </c>
      <c r="O42" s="208">
        <v>835</v>
      </c>
      <c r="P42" s="209">
        <f t="shared" si="1"/>
        <v>1167</v>
      </c>
      <c r="Q42" s="209">
        <f t="shared" si="2"/>
        <v>64</v>
      </c>
      <c r="R42" s="208">
        <f t="shared" si="3"/>
        <v>43</v>
      </c>
      <c r="S42" s="208">
        <f t="shared" si="4"/>
        <v>108</v>
      </c>
      <c r="T42" s="208">
        <f t="shared" si="5"/>
        <v>142</v>
      </c>
      <c r="U42" s="208">
        <f t="shared" si="6"/>
        <v>292</v>
      </c>
      <c r="V42" s="208">
        <f t="shared" si="7"/>
        <v>3243</v>
      </c>
      <c r="W42" s="206">
        <f t="shared" si="8"/>
        <v>3892</v>
      </c>
    </row>
    <row r="43" spans="1:23" x14ac:dyDescent="0.25">
      <c r="A43" s="414"/>
      <c r="B43" s="25" t="s">
        <v>86</v>
      </c>
      <c r="C43" s="62">
        <v>16</v>
      </c>
      <c r="D43" s="62">
        <v>10</v>
      </c>
      <c r="E43" s="62">
        <v>30</v>
      </c>
      <c r="F43" s="62">
        <v>57</v>
      </c>
      <c r="G43" s="62">
        <v>115</v>
      </c>
      <c r="H43" s="62">
        <v>1588</v>
      </c>
      <c r="I43" s="206">
        <f t="shared" si="0"/>
        <v>1816</v>
      </c>
      <c r="J43" s="209">
        <v>11</v>
      </c>
      <c r="K43" s="208">
        <v>7</v>
      </c>
      <c r="L43" s="208">
        <v>17</v>
      </c>
      <c r="M43" s="208">
        <v>23</v>
      </c>
      <c r="N43" s="208">
        <v>30</v>
      </c>
      <c r="O43" s="208">
        <v>208</v>
      </c>
      <c r="P43" s="209">
        <f t="shared" si="1"/>
        <v>296</v>
      </c>
      <c r="Q43" s="209">
        <f t="shared" si="2"/>
        <v>27</v>
      </c>
      <c r="R43" s="208">
        <f t="shared" si="3"/>
        <v>17</v>
      </c>
      <c r="S43" s="208">
        <f t="shared" si="4"/>
        <v>47</v>
      </c>
      <c r="T43" s="208">
        <f t="shared" si="5"/>
        <v>80</v>
      </c>
      <c r="U43" s="208">
        <f t="shared" si="6"/>
        <v>145</v>
      </c>
      <c r="V43" s="208">
        <f t="shared" si="7"/>
        <v>1796</v>
      </c>
      <c r="W43" s="206">
        <f t="shared" si="8"/>
        <v>2112</v>
      </c>
    </row>
    <row r="44" spans="1:23" x14ac:dyDescent="0.25">
      <c r="A44" s="414"/>
      <c r="B44" s="25" t="s">
        <v>87</v>
      </c>
      <c r="C44" s="62">
        <v>23</v>
      </c>
      <c r="D44" s="62">
        <v>7</v>
      </c>
      <c r="E44" s="62">
        <v>30</v>
      </c>
      <c r="F44" s="62">
        <v>28</v>
      </c>
      <c r="G44" s="62">
        <v>125</v>
      </c>
      <c r="H44" s="62">
        <v>1687</v>
      </c>
      <c r="I44" s="206">
        <f t="shared" si="0"/>
        <v>1900</v>
      </c>
      <c r="J44" s="209">
        <v>7</v>
      </c>
      <c r="K44" s="208">
        <v>5</v>
      </c>
      <c r="L44" s="208">
        <v>16</v>
      </c>
      <c r="M44" s="208">
        <v>14</v>
      </c>
      <c r="N44" s="208">
        <v>28</v>
      </c>
      <c r="O44" s="208">
        <v>168</v>
      </c>
      <c r="P44" s="209">
        <f t="shared" si="1"/>
        <v>238</v>
      </c>
      <c r="Q44" s="209">
        <f t="shared" si="2"/>
        <v>30</v>
      </c>
      <c r="R44" s="208">
        <f t="shared" si="3"/>
        <v>12</v>
      </c>
      <c r="S44" s="208">
        <f t="shared" si="4"/>
        <v>46</v>
      </c>
      <c r="T44" s="208">
        <f t="shared" si="5"/>
        <v>42</v>
      </c>
      <c r="U44" s="208">
        <f t="shared" si="6"/>
        <v>153</v>
      </c>
      <c r="V44" s="208">
        <f t="shared" si="7"/>
        <v>1855</v>
      </c>
      <c r="W44" s="206">
        <f t="shared" si="8"/>
        <v>2138</v>
      </c>
    </row>
    <row r="45" spans="1:23" x14ac:dyDescent="0.25">
      <c r="A45" s="414"/>
      <c r="B45" s="25" t="s">
        <v>88</v>
      </c>
      <c r="C45" s="62">
        <v>8</v>
      </c>
      <c r="D45" s="62">
        <v>1</v>
      </c>
      <c r="E45" s="62">
        <v>3</v>
      </c>
      <c r="F45" s="62">
        <v>14</v>
      </c>
      <c r="G45" s="62">
        <v>21</v>
      </c>
      <c r="H45" s="62">
        <v>373</v>
      </c>
      <c r="I45" s="206">
        <f t="shared" si="0"/>
        <v>420</v>
      </c>
      <c r="J45" s="209">
        <v>1</v>
      </c>
      <c r="K45" s="208">
        <v>2</v>
      </c>
      <c r="L45" s="208">
        <v>3</v>
      </c>
      <c r="M45" s="208">
        <v>6</v>
      </c>
      <c r="N45" s="208">
        <v>5</v>
      </c>
      <c r="O45" s="208">
        <v>52</v>
      </c>
      <c r="P45" s="209">
        <f t="shared" si="1"/>
        <v>69</v>
      </c>
      <c r="Q45" s="209">
        <f t="shared" si="2"/>
        <v>9</v>
      </c>
      <c r="R45" s="208">
        <f t="shared" si="3"/>
        <v>3</v>
      </c>
      <c r="S45" s="208">
        <f t="shared" si="4"/>
        <v>6</v>
      </c>
      <c r="T45" s="208">
        <f t="shared" si="5"/>
        <v>20</v>
      </c>
      <c r="U45" s="208">
        <f t="shared" si="6"/>
        <v>26</v>
      </c>
      <c r="V45" s="208">
        <f t="shared" si="7"/>
        <v>425</v>
      </c>
      <c r="W45" s="206">
        <f t="shared" si="8"/>
        <v>489</v>
      </c>
    </row>
    <row r="46" spans="1:23" x14ac:dyDescent="0.25">
      <c r="A46" s="414" t="s">
        <v>130</v>
      </c>
      <c r="B46" s="25" t="s">
        <v>89</v>
      </c>
      <c r="C46" s="62">
        <v>13</v>
      </c>
      <c r="D46" s="62">
        <v>8</v>
      </c>
      <c r="E46" s="62">
        <v>15</v>
      </c>
      <c r="F46" s="62">
        <v>33</v>
      </c>
      <c r="G46" s="62">
        <v>59</v>
      </c>
      <c r="H46" s="62">
        <v>1731</v>
      </c>
      <c r="I46" s="206">
        <f t="shared" si="0"/>
        <v>1859</v>
      </c>
      <c r="J46" s="209">
        <v>102</v>
      </c>
      <c r="K46" s="208">
        <v>69</v>
      </c>
      <c r="L46" s="208">
        <v>142</v>
      </c>
      <c r="M46" s="208">
        <v>216</v>
      </c>
      <c r="N46" s="208">
        <v>367</v>
      </c>
      <c r="O46" s="208">
        <v>2391</v>
      </c>
      <c r="P46" s="209">
        <f t="shared" si="1"/>
        <v>3287</v>
      </c>
      <c r="Q46" s="209">
        <f t="shared" si="2"/>
        <v>115</v>
      </c>
      <c r="R46" s="208">
        <f t="shared" si="3"/>
        <v>77</v>
      </c>
      <c r="S46" s="208">
        <f t="shared" si="4"/>
        <v>157</v>
      </c>
      <c r="T46" s="208">
        <f t="shared" si="5"/>
        <v>249</v>
      </c>
      <c r="U46" s="208">
        <f t="shared" si="6"/>
        <v>426</v>
      </c>
      <c r="V46" s="208">
        <f t="shared" si="7"/>
        <v>4122</v>
      </c>
      <c r="W46" s="206">
        <f t="shared" si="8"/>
        <v>5146</v>
      </c>
    </row>
    <row r="47" spans="1:23" x14ac:dyDescent="0.25">
      <c r="A47" s="414"/>
      <c r="B47" s="25" t="s">
        <v>90</v>
      </c>
      <c r="C47" s="62">
        <v>40</v>
      </c>
      <c r="D47" s="62">
        <v>19</v>
      </c>
      <c r="E47" s="62">
        <v>50</v>
      </c>
      <c r="F47" s="62">
        <v>48</v>
      </c>
      <c r="G47" s="62">
        <v>138</v>
      </c>
      <c r="H47" s="62">
        <v>3156</v>
      </c>
      <c r="I47" s="206">
        <f t="shared" si="0"/>
        <v>3451</v>
      </c>
      <c r="J47" s="209">
        <v>164</v>
      </c>
      <c r="K47" s="208">
        <v>69</v>
      </c>
      <c r="L47" s="208">
        <v>241</v>
      </c>
      <c r="M47" s="208">
        <v>304</v>
      </c>
      <c r="N47" s="208">
        <v>533</v>
      </c>
      <c r="O47" s="208">
        <v>3420</v>
      </c>
      <c r="P47" s="209">
        <f t="shared" si="1"/>
        <v>4731</v>
      </c>
      <c r="Q47" s="209">
        <f t="shared" si="2"/>
        <v>204</v>
      </c>
      <c r="R47" s="208">
        <f t="shared" si="3"/>
        <v>88</v>
      </c>
      <c r="S47" s="208">
        <f t="shared" si="4"/>
        <v>291</v>
      </c>
      <c r="T47" s="208">
        <f t="shared" si="5"/>
        <v>352</v>
      </c>
      <c r="U47" s="208">
        <f t="shared" si="6"/>
        <v>671</v>
      </c>
      <c r="V47" s="208">
        <f t="shared" si="7"/>
        <v>6576</v>
      </c>
      <c r="W47" s="206">
        <f t="shared" si="8"/>
        <v>8182</v>
      </c>
    </row>
    <row r="48" spans="1:23" x14ac:dyDescent="0.25">
      <c r="A48" s="414"/>
      <c r="B48" s="25" t="s">
        <v>91</v>
      </c>
      <c r="C48" s="62">
        <v>29</v>
      </c>
      <c r="D48" s="62">
        <v>18</v>
      </c>
      <c r="E48" s="62">
        <v>50</v>
      </c>
      <c r="F48" s="62">
        <v>54</v>
      </c>
      <c r="G48" s="62">
        <v>122</v>
      </c>
      <c r="H48" s="62">
        <v>2575</v>
      </c>
      <c r="I48" s="206">
        <f t="shared" si="0"/>
        <v>2848</v>
      </c>
      <c r="J48" s="209">
        <v>55</v>
      </c>
      <c r="K48" s="208">
        <v>28</v>
      </c>
      <c r="L48" s="208">
        <v>81</v>
      </c>
      <c r="M48" s="208">
        <v>108</v>
      </c>
      <c r="N48" s="208">
        <v>168</v>
      </c>
      <c r="O48" s="208">
        <v>1246</v>
      </c>
      <c r="P48" s="209">
        <f t="shared" si="1"/>
        <v>1686</v>
      </c>
      <c r="Q48" s="209">
        <f t="shared" si="2"/>
        <v>84</v>
      </c>
      <c r="R48" s="208">
        <f t="shared" si="3"/>
        <v>46</v>
      </c>
      <c r="S48" s="208">
        <f t="shared" si="4"/>
        <v>131</v>
      </c>
      <c r="T48" s="208">
        <f t="shared" si="5"/>
        <v>162</v>
      </c>
      <c r="U48" s="208">
        <f t="shared" si="6"/>
        <v>290</v>
      </c>
      <c r="V48" s="208">
        <f t="shared" si="7"/>
        <v>3821</v>
      </c>
      <c r="W48" s="206">
        <f t="shared" si="8"/>
        <v>4534</v>
      </c>
    </row>
    <row r="49" spans="1:23" x14ac:dyDescent="0.25">
      <c r="A49" s="414"/>
      <c r="B49" s="25" t="s">
        <v>92</v>
      </c>
      <c r="C49" s="62">
        <v>24</v>
      </c>
      <c r="D49" s="62">
        <v>14</v>
      </c>
      <c r="E49" s="62">
        <v>33</v>
      </c>
      <c r="F49" s="62">
        <v>59</v>
      </c>
      <c r="G49" s="62">
        <v>121</v>
      </c>
      <c r="H49" s="62">
        <v>1749</v>
      </c>
      <c r="I49" s="206">
        <f t="shared" si="0"/>
        <v>2000</v>
      </c>
      <c r="J49" s="209">
        <v>36</v>
      </c>
      <c r="K49" s="208">
        <v>11</v>
      </c>
      <c r="L49" s="208">
        <v>50</v>
      </c>
      <c r="M49" s="208">
        <v>59</v>
      </c>
      <c r="N49" s="208">
        <v>85</v>
      </c>
      <c r="O49" s="208">
        <v>653</v>
      </c>
      <c r="P49" s="209">
        <f t="shared" si="1"/>
        <v>894</v>
      </c>
      <c r="Q49" s="209">
        <f t="shared" si="2"/>
        <v>60</v>
      </c>
      <c r="R49" s="208">
        <f t="shared" si="3"/>
        <v>25</v>
      </c>
      <c r="S49" s="208">
        <f t="shared" si="4"/>
        <v>83</v>
      </c>
      <c r="T49" s="208">
        <f t="shared" si="5"/>
        <v>118</v>
      </c>
      <c r="U49" s="208">
        <f t="shared" si="6"/>
        <v>206</v>
      </c>
      <c r="V49" s="208">
        <f t="shared" si="7"/>
        <v>2402</v>
      </c>
      <c r="W49" s="206">
        <f t="shared" si="8"/>
        <v>2894</v>
      </c>
    </row>
    <row r="50" spans="1:23" x14ac:dyDescent="0.25">
      <c r="A50" s="414"/>
      <c r="B50" s="25" t="s">
        <v>93</v>
      </c>
      <c r="C50" s="62">
        <v>66</v>
      </c>
      <c r="D50" s="62">
        <v>30</v>
      </c>
      <c r="E50" s="62">
        <v>97</v>
      </c>
      <c r="F50" s="62">
        <v>126</v>
      </c>
      <c r="G50" s="62">
        <v>328</v>
      </c>
      <c r="H50" s="62">
        <v>4950</v>
      </c>
      <c r="I50" s="206">
        <f t="shared" si="0"/>
        <v>5597</v>
      </c>
      <c r="J50" s="209">
        <v>177</v>
      </c>
      <c r="K50" s="208">
        <v>74</v>
      </c>
      <c r="L50" s="208">
        <v>204</v>
      </c>
      <c r="M50" s="208">
        <v>251</v>
      </c>
      <c r="N50" s="208">
        <v>476</v>
      </c>
      <c r="O50" s="208">
        <v>3260</v>
      </c>
      <c r="P50" s="209">
        <f t="shared" si="1"/>
        <v>4442</v>
      </c>
      <c r="Q50" s="209">
        <f t="shared" si="2"/>
        <v>243</v>
      </c>
      <c r="R50" s="208">
        <f t="shared" si="3"/>
        <v>104</v>
      </c>
      <c r="S50" s="208">
        <f t="shared" si="4"/>
        <v>301</v>
      </c>
      <c r="T50" s="208">
        <f t="shared" si="5"/>
        <v>377</v>
      </c>
      <c r="U50" s="208">
        <f t="shared" si="6"/>
        <v>804</v>
      </c>
      <c r="V50" s="208">
        <f t="shared" si="7"/>
        <v>8210</v>
      </c>
      <c r="W50" s="206">
        <f t="shared" si="8"/>
        <v>10039</v>
      </c>
    </row>
    <row r="51" spans="1:23" x14ac:dyDescent="0.25">
      <c r="A51" s="414"/>
      <c r="B51" s="25" t="s">
        <v>94</v>
      </c>
      <c r="C51" s="62">
        <v>64</v>
      </c>
      <c r="D51" s="62">
        <v>30</v>
      </c>
      <c r="E51" s="62">
        <v>104</v>
      </c>
      <c r="F51" s="62">
        <v>132</v>
      </c>
      <c r="G51" s="62">
        <v>309</v>
      </c>
      <c r="H51" s="62">
        <v>5073</v>
      </c>
      <c r="I51" s="206">
        <f t="shared" si="0"/>
        <v>5712</v>
      </c>
      <c r="J51" s="209">
        <v>188</v>
      </c>
      <c r="K51" s="208">
        <v>91</v>
      </c>
      <c r="L51" s="208">
        <v>245</v>
      </c>
      <c r="M51" s="208">
        <v>324</v>
      </c>
      <c r="N51" s="208">
        <v>606</v>
      </c>
      <c r="O51" s="208">
        <v>3628</v>
      </c>
      <c r="P51" s="209">
        <f t="shared" si="1"/>
        <v>5082</v>
      </c>
      <c r="Q51" s="209">
        <f t="shared" si="2"/>
        <v>252</v>
      </c>
      <c r="R51" s="208">
        <f t="shared" si="3"/>
        <v>121</v>
      </c>
      <c r="S51" s="208">
        <f t="shared" si="4"/>
        <v>349</v>
      </c>
      <c r="T51" s="208">
        <f t="shared" si="5"/>
        <v>456</v>
      </c>
      <c r="U51" s="208">
        <f t="shared" si="6"/>
        <v>915</v>
      </c>
      <c r="V51" s="208">
        <f t="shared" si="7"/>
        <v>8701</v>
      </c>
      <c r="W51" s="206">
        <f t="shared" si="8"/>
        <v>10794</v>
      </c>
    </row>
    <row r="52" spans="1:23" x14ac:dyDescent="0.25">
      <c r="A52" s="414"/>
      <c r="B52" s="25" t="s">
        <v>95</v>
      </c>
      <c r="C52" s="62">
        <v>21</v>
      </c>
      <c r="D52" s="62">
        <v>14</v>
      </c>
      <c r="E52" s="62">
        <v>44</v>
      </c>
      <c r="F52" s="62">
        <v>65</v>
      </c>
      <c r="G52" s="62">
        <v>153</v>
      </c>
      <c r="H52" s="62">
        <v>2606</v>
      </c>
      <c r="I52" s="206">
        <f t="shared" si="0"/>
        <v>2903</v>
      </c>
      <c r="J52" s="209">
        <v>36</v>
      </c>
      <c r="K52" s="208">
        <v>16</v>
      </c>
      <c r="L52" s="208">
        <v>47</v>
      </c>
      <c r="M52" s="208">
        <v>57</v>
      </c>
      <c r="N52" s="208">
        <v>117</v>
      </c>
      <c r="O52" s="208">
        <v>706</v>
      </c>
      <c r="P52" s="209">
        <f t="shared" si="1"/>
        <v>979</v>
      </c>
      <c r="Q52" s="209">
        <f t="shared" si="2"/>
        <v>57</v>
      </c>
      <c r="R52" s="208">
        <f t="shared" si="3"/>
        <v>30</v>
      </c>
      <c r="S52" s="208">
        <f t="shared" si="4"/>
        <v>91</v>
      </c>
      <c r="T52" s="208">
        <f t="shared" si="5"/>
        <v>122</v>
      </c>
      <c r="U52" s="208">
        <f t="shared" si="6"/>
        <v>270</v>
      </c>
      <c r="V52" s="208">
        <f t="shared" si="7"/>
        <v>3312</v>
      </c>
      <c r="W52" s="206">
        <f t="shared" si="8"/>
        <v>3882</v>
      </c>
    </row>
    <row r="53" spans="1:23" x14ac:dyDescent="0.25">
      <c r="A53" s="414"/>
      <c r="B53" s="25" t="s">
        <v>96</v>
      </c>
      <c r="C53" s="62">
        <v>53</v>
      </c>
      <c r="D53" s="62">
        <v>28</v>
      </c>
      <c r="E53" s="62">
        <v>79</v>
      </c>
      <c r="F53" s="62">
        <v>127</v>
      </c>
      <c r="G53" s="62">
        <v>341</v>
      </c>
      <c r="H53" s="62">
        <v>5421</v>
      </c>
      <c r="I53" s="206">
        <f t="shared" si="0"/>
        <v>6049</v>
      </c>
      <c r="J53" s="209">
        <v>94</v>
      </c>
      <c r="K53" s="208">
        <v>43</v>
      </c>
      <c r="L53" s="208">
        <v>97</v>
      </c>
      <c r="M53" s="208">
        <v>158</v>
      </c>
      <c r="N53" s="208">
        <v>274</v>
      </c>
      <c r="O53" s="208">
        <v>2117</v>
      </c>
      <c r="P53" s="209">
        <f t="shared" si="1"/>
        <v>2783</v>
      </c>
      <c r="Q53" s="209">
        <f t="shared" si="2"/>
        <v>147</v>
      </c>
      <c r="R53" s="208">
        <f t="shared" si="3"/>
        <v>71</v>
      </c>
      <c r="S53" s="208">
        <f t="shared" si="4"/>
        <v>176</v>
      </c>
      <c r="T53" s="208">
        <f t="shared" si="5"/>
        <v>285</v>
      </c>
      <c r="U53" s="208">
        <f t="shared" si="6"/>
        <v>615</v>
      </c>
      <c r="V53" s="208">
        <f t="shared" si="7"/>
        <v>7538</v>
      </c>
      <c r="W53" s="206">
        <f t="shared" si="8"/>
        <v>8832</v>
      </c>
    </row>
    <row r="54" spans="1:23" x14ac:dyDescent="0.25">
      <c r="A54" s="414"/>
      <c r="B54" s="25" t="s">
        <v>97</v>
      </c>
      <c r="C54" s="62">
        <v>21</v>
      </c>
      <c r="D54" s="62">
        <v>8</v>
      </c>
      <c r="E54" s="62">
        <v>26</v>
      </c>
      <c r="F54" s="62">
        <v>47</v>
      </c>
      <c r="G54" s="62">
        <v>79</v>
      </c>
      <c r="H54" s="62">
        <v>1404</v>
      </c>
      <c r="I54" s="206">
        <f t="shared" si="0"/>
        <v>1585</v>
      </c>
      <c r="J54" s="209">
        <v>36</v>
      </c>
      <c r="K54" s="208">
        <v>14</v>
      </c>
      <c r="L54" s="208">
        <v>45</v>
      </c>
      <c r="M54" s="208">
        <v>43</v>
      </c>
      <c r="N54" s="208">
        <v>101</v>
      </c>
      <c r="O54" s="208">
        <v>687</v>
      </c>
      <c r="P54" s="209">
        <f t="shared" si="1"/>
        <v>926</v>
      </c>
      <c r="Q54" s="209">
        <f t="shared" si="2"/>
        <v>57</v>
      </c>
      <c r="R54" s="208">
        <f t="shared" si="3"/>
        <v>22</v>
      </c>
      <c r="S54" s="208">
        <f t="shared" si="4"/>
        <v>71</v>
      </c>
      <c r="T54" s="208">
        <f t="shared" si="5"/>
        <v>90</v>
      </c>
      <c r="U54" s="208">
        <f t="shared" si="6"/>
        <v>180</v>
      </c>
      <c r="V54" s="208">
        <f t="shared" si="7"/>
        <v>2091</v>
      </c>
      <c r="W54" s="206">
        <f t="shared" si="8"/>
        <v>2511</v>
      </c>
    </row>
    <row r="55" spans="1:23" x14ac:dyDescent="0.25">
      <c r="A55" s="414"/>
      <c r="B55" s="25" t="s">
        <v>98</v>
      </c>
      <c r="C55" s="62">
        <v>49</v>
      </c>
      <c r="D55" s="62">
        <v>23</v>
      </c>
      <c r="E55" s="62">
        <v>86</v>
      </c>
      <c r="F55" s="62">
        <v>111</v>
      </c>
      <c r="G55" s="62">
        <v>247</v>
      </c>
      <c r="H55" s="62">
        <v>3261</v>
      </c>
      <c r="I55" s="206">
        <f t="shared" si="0"/>
        <v>3777</v>
      </c>
      <c r="J55" s="209">
        <v>40</v>
      </c>
      <c r="K55" s="208">
        <v>18</v>
      </c>
      <c r="L55" s="208">
        <v>59</v>
      </c>
      <c r="M55" s="208">
        <v>65</v>
      </c>
      <c r="N55" s="208">
        <v>89</v>
      </c>
      <c r="O55" s="208">
        <v>652</v>
      </c>
      <c r="P55" s="209">
        <f t="shared" si="1"/>
        <v>923</v>
      </c>
      <c r="Q55" s="209">
        <f t="shared" si="2"/>
        <v>89</v>
      </c>
      <c r="R55" s="208">
        <f t="shared" si="3"/>
        <v>41</v>
      </c>
      <c r="S55" s="208">
        <f t="shared" si="4"/>
        <v>145</v>
      </c>
      <c r="T55" s="208">
        <f t="shared" si="5"/>
        <v>176</v>
      </c>
      <c r="U55" s="208">
        <f t="shared" si="6"/>
        <v>336</v>
      </c>
      <c r="V55" s="208">
        <f t="shared" si="7"/>
        <v>3913</v>
      </c>
      <c r="W55" s="206">
        <f t="shared" si="8"/>
        <v>4700</v>
      </c>
    </row>
    <row r="56" spans="1:23" x14ac:dyDescent="0.25">
      <c r="A56" s="414" t="s">
        <v>131</v>
      </c>
      <c r="B56" s="25" t="s">
        <v>99</v>
      </c>
      <c r="C56" s="62">
        <v>67</v>
      </c>
      <c r="D56" s="62">
        <v>38</v>
      </c>
      <c r="E56" s="62">
        <v>89</v>
      </c>
      <c r="F56" s="62">
        <v>135</v>
      </c>
      <c r="G56" s="62">
        <v>253</v>
      </c>
      <c r="H56" s="62">
        <v>5118</v>
      </c>
      <c r="I56" s="206">
        <f t="shared" si="0"/>
        <v>5700</v>
      </c>
      <c r="J56" s="209">
        <v>343</v>
      </c>
      <c r="K56" s="208">
        <v>180</v>
      </c>
      <c r="L56" s="208">
        <v>497</v>
      </c>
      <c r="M56" s="208">
        <v>635</v>
      </c>
      <c r="N56" s="208">
        <v>1286</v>
      </c>
      <c r="O56" s="208">
        <v>7066</v>
      </c>
      <c r="P56" s="209">
        <f t="shared" si="1"/>
        <v>10007</v>
      </c>
      <c r="Q56" s="209">
        <f t="shared" si="2"/>
        <v>410</v>
      </c>
      <c r="R56" s="208">
        <f t="shared" si="3"/>
        <v>218</v>
      </c>
      <c r="S56" s="208">
        <f t="shared" si="4"/>
        <v>586</v>
      </c>
      <c r="T56" s="208">
        <f t="shared" si="5"/>
        <v>770</v>
      </c>
      <c r="U56" s="208">
        <f t="shared" si="6"/>
        <v>1539</v>
      </c>
      <c r="V56" s="208">
        <f t="shared" si="7"/>
        <v>12184</v>
      </c>
      <c r="W56" s="206">
        <f t="shared" si="8"/>
        <v>15707</v>
      </c>
    </row>
    <row r="57" spans="1:23" x14ac:dyDescent="0.25">
      <c r="A57" s="414"/>
      <c r="B57" s="25" t="s">
        <v>100</v>
      </c>
      <c r="C57" s="62">
        <v>65</v>
      </c>
      <c r="D57" s="62">
        <v>48</v>
      </c>
      <c r="E57" s="62">
        <v>123</v>
      </c>
      <c r="F57" s="62">
        <v>161</v>
      </c>
      <c r="G57" s="62">
        <v>345</v>
      </c>
      <c r="H57" s="62">
        <v>4420</v>
      </c>
      <c r="I57" s="206">
        <f t="shared" si="0"/>
        <v>5162</v>
      </c>
      <c r="J57" s="209">
        <v>183</v>
      </c>
      <c r="K57" s="208">
        <v>92</v>
      </c>
      <c r="L57" s="208">
        <v>226</v>
      </c>
      <c r="M57" s="208">
        <v>318</v>
      </c>
      <c r="N57" s="208">
        <v>647</v>
      </c>
      <c r="O57" s="208">
        <v>3504</v>
      </c>
      <c r="P57" s="209">
        <f t="shared" si="1"/>
        <v>4970</v>
      </c>
      <c r="Q57" s="209">
        <f t="shared" si="2"/>
        <v>248</v>
      </c>
      <c r="R57" s="208">
        <f t="shared" si="3"/>
        <v>140</v>
      </c>
      <c r="S57" s="208">
        <f t="shared" si="4"/>
        <v>349</v>
      </c>
      <c r="T57" s="208">
        <f t="shared" si="5"/>
        <v>479</v>
      </c>
      <c r="U57" s="208">
        <f t="shared" si="6"/>
        <v>992</v>
      </c>
      <c r="V57" s="208">
        <f t="shared" si="7"/>
        <v>7924</v>
      </c>
      <c r="W57" s="206">
        <f t="shared" si="8"/>
        <v>10132</v>
      </c>
    </row>
    <row r="58" spans="1:23" x14ac:dyDescent="0.25">
      <c r="A58" s="414"/>
      <c r="B58" s="25" t="s">
        <v>101</v>
      </c>
      <c r="C58" s="62">
        <v>42</v>
      </c>
      <c r="D58" s="62">
        <v>27</v>
      </c>
      <c r="E58" s="62">
        <v>60</v>
      </c>
      <c r="F58" s="62">
        <v>81</v>
      </c>
      <c r="G58" s="62">
        <v>201</v>
      </c>
      <c r="H58" s="62">
        <v>3086</v>
      </c>
      <c r="I58" s="206">
        <f t="shared" si="0"/>
        <v>3497</v>
      </c>
      <c r="J58" s="209">
        <v>98</v>
      </c>
      <c r="K58" s="208">
        <v>43</v>
      </c>
      <c r="L58" s="208">
        <v>148</v>
      </c>
      <c r="M58" s="208">
        <v>193</v>
      </c>
      <c r="N58" s="208">
        <v>369</v>
      </c>
      <c r="O58" s="208">
        <v>2081</v>
      </c>
      <c r="P58" s="209">
        <f t="shared" si="1"/>
        <v>2932</v>
      </c>
      <c r="Q58" s="209">
        <f t="shared" si="2"/>
        <v>140</v>
      </c>
      <c r="R58" s="208">
        <f t="shared" si="3"/>
        <v>70</v>
      </c>
      <c r="S58" s="208">
        <f t="shared" si="4"/>
        <v>208</v>
      </c>
      <c r="T58" s="208">
        <f t="shared" si="5"/>
        <v>274</v>
      </c>
      <c r="U58" s="208">
        <f t="shared" si="6"/>
        <v>570</v>
      </c>
      <c r="V58" s="208">
        <f t="shared" si="7"/>
        <v>5167</v>
      </c>
      <c r="W58" s="206">
        <f t="shared" si="8"/>
        <v>6429</v>
      </c>
    </row>
    <row r="59" spans="1:23" x14ac:dyDescent="0.25">
      <c r="A59" s="414"/>
      <c r="B59" s="25" t="s">
        <v>102</v>
      </c>
      <c r="C59" s="62">
        <v>49</v>
      </c>
      <c r="D59" s="62">
        <v>20</v>
      </c>
      <c r="E59" s="62">
        <v>63</v>
      </c>
      <c r="F59" s="62">
        <v>86</v>
      </c>
      <c r="G59" s="62">
        <v>198</v>
      </c>
      <c r="H59" s="62">
        <v>3180</v>
      </c>
      <c r="I59" s="206">
        <f t="shared" si="0"/>
        <v>3596</v>
      </c>
      <c r="J59" s="209">
        <v>54</v>
      </c>
      <c r="K59" s="208">
        <v>32</v>
      </c>
      <c r="L59" s="208">
        <v>88</v>
      </c>
      <c r="M59" s="208">
        <v>134</v>
      </c>
      <c r="N59" s="208">
        <v>274</v>
      </c>
      <c r="O59" s="208">
        <v>1321</v>
      </c>
      <c r="P59" s="209">
        <f t="shared" si="1"/>
        <v>1903</v>
      </c>
      <c r="Q59" s="209">
        <f t="shared" si="2"/>
        <v>103</v>
      </c>
      <c r="R59" s="208">
        <f t="shared" si="3"/>
        <v>52</v>
      </c>
      <c r="S59" s="208">
        <f t="shared" si="4"/>
        <v>151</v>
      </c>
      <c r="T59" s="208">
        <f t="shared" si="5"/>
        <v>220</v>
      </c>
      <c r="U59" s="208">
        <f t="shared" si="6"/>
        <v>472</v>
      </c>
      <c r="V59" s="208">
        <f t="shared" si="7"/>
        <v>4501</v>
      </c>
      <c r="W59" s="206">
        <f t="shared" si="8"/>
        <v>5499</v>
      </c>
    </row>
    <row r="60" spans="1:23" x14ac:dyDescent="0.25">
      <c r="A60" s="414"/>
      <c r="B60" s="25" t="s">
        <v>103</v>
      </c>
      <c r="C60" s="62">
        <v>44</v>
      </c>
      <c r="D60" s="62">
        <v>23</v>
      </c>
      <c r="E60" s="62">
        <v>84</v>
      </c>
      <c r="F60" s="62">
        <v>113</v>
      </c>
      <c r="G60" s="62">
        <v>271</v>
      </c>
      <c r="H60" s="62">
        <v>4489</v>
      </c>
      <c r="I60" s="206">
        <f t="shared" si="0"/>
        <v>5024</v>
      </c>
      <c r="J60" s="209">
        <v>97</v>
      </c>
      <c r="K60" s="208">
        <v>51</v>
      </c>
      <c r="L60" s="208">
        <v>135</v>
      </c>
      <c r="M60" s="208">
        <v>180</v>
      </c>
      <c r="N60" s="208">
        <v>307</v>
      </c>
      <c r="O60" s="208">
        <v>1967</v>
      </c>
      <c r="P60" s="209">
        <f t="shared" si="1"/>
        <v>2737</v>
      </c>
      <c r="Q60" s="209">
        <f t="shared" si="2"/>
        <v>141</v>
      </c>
      <c r="R60" s="208">
        <f t="shared" si="3"/>
        <v>74</v>
      </c>
      <c r="S60" s="208">
        <f t="shared" si="4"/>
        <v>219</v>
      </c>
      <c r="T60" s="208">
        <f t="shared" si="5"/>
        <v>293</v>
      </c>
      <c r="U60" s="208">
        <f t="shared" si="6"/>
        <v>578</v>
      </c>
      <c r="V60" s="208">
        <f t="shared" si="7"/>
        <v>6456</v>
      </c>
      <c r="W60" s="206">
        <f t="shared" si="8"/>
        <v>7761</v>
      </c>
    </row>
    <row r="61" spans="1:23" x14ac:dyDescent="0.25">
      <c r="A61" s="414" t="s">
        <v>132</v>
      </c>
      <c r="B61" s="25" t="s">
        <v>104</v>
      </c>
      <c r="C61" s="62">
        <v>88</v>
      </c>
      <c r="D61" s="62">
        <v>55</v>
      </c>
      <c r="E61" s="62">
        <v>126</v>
      </c>
      <c r="F61" s="62">
        <v>179</v>
      </c>
      <c r="G61" s="62">
        <v>377</v>
      </c>
      <c r="H61" s="62">
        <v>6653</v>
      </c>
      <c r="I61" s="206">
        <f t="shared" si="0"/>
        <v>7478</v>
      </c>
      <c r="J61" s="209">
        <v>211</v>
      </c>
      <c r="K61" s="208">
        <v>102</v>
      </c>
      <c r="L61" s="208">
        <v>280</v>
      </c>
      <c r="M61" s="208">
        <v>355</v>
      </c>
      <c r="N61" s="208">
        <v>611</v>
      </c>
      <c r="O61" s="208">
        <v>4147</v>
      </c>
      <c r="P61" s="209">
        <f t="shared" si="1"/>
        <v>5706</v>
      </c>
      <c r="Q61" s="209">
        <f t="shared" si="2"/>
        <v>299</v>
      </c>
      <c r="R61" s="208">
        <f t="shared" si="3"/>
        <v>157</v>
      </c>
      <c r="S61" s="208">
        <f t="shared" si="4"/>
        <v>406</v>
      </c>
      <c r="T61" s="208">
        <f t="shared" si="5"/>
        <v>534</v>
      </c>
      <c r="U61" s="208">
        <f t="shared" si="6"/>
        <v>988</v>
      </c>
      <c r="V61" s="208">
        <f t="shared" si="7"/>
        <v>10800</v>
      </c>
      <c r="W61" s="206">
        <f t="shared" si="8"/>
        <v>13184</v>
      </c>
    </row>
    <row r="62" spans="1:23" x14ac:dyDescent="0.25">
      <c r="A62" s="414"/>
      <c r="B62" s="25" t="s">
        <v>105</v>
      </c>
      <c r="C62" s="62">
        <v>52</v>
      </c>
      <c r="D62" s="62">
        <v>34</v>
      </c>
      <c r="E62" s="62">
        <v>77</v>
      </c>
      <c r="F62" s="62">
        <v>70</v>
      </c>
      <c r="G62" s="62">
        <v>229</v>
      </c>
      <c r="H62" s="62">
        <v>4156</v>
      </c>
      <c r="I62" s="206">
        <f t="shared" si="0"/>
        <v>4618</v>
      </c>
      <c r="J62" s="209">
        <v>107</v>
      </c>
      <c r="K62" s="208">
        <v>43</v>
      </c>
      <c r="L62" s="208">
        <v>138</v>
      </c>
      <c r="M62" s="208">
        <v>158</v>
      </c>
      <c r="N62" s="208">
        <v>273</v>
      </c>
      <c r="O62" s="208">
        <v>2054</v>
      </c>
      <c r="P62" s="209">
        <f t="shared" si="1"/>
        <v>2773</v>
      </c>
      <c r="Q62" s="209">
        <f t="shared" si="2"/>
        <v>159</v>
      </c>
      <c r="R62" s="208">
        <f t="shared" si="3"/>
        <v>77</v>
      </c>
      <c r="S62" s="208">
        <f t="shared" si="4"/>
        <v>215</v>
      </c>
      <c r="T62" s="208">
        <f t="shared" si="5"/>
        <v>228</v>
      </c>
      <c r="U62" s="208">
        <f t="shared" si="6"/>
        <v>502</v>
      </c>
      <c r="V62" s="208">
        <f t="shared" si="7"/>
        <v>6210</v>
      </c>
      <c r="W62" s="206">
        <f t="shared" si="8"/>
        <v>7391</v>
      </c>
    </row>
    <row r="63" spans="1:23" x14ac:dyDescent="0.25">
      <c r="A63" s="414"/>
      <c r="B63" s="25" t="s">
        <v>106</v>
      </c>
      <c r="C63" s="62">
        <v>9</v>
      </c>
      <c r="D63" s="62">
        <v>7</v>
      </c>
      <c r="E63" s="62">
        <v>14</v>
      </c>
      <c r="F63" s="62">
        <v>21</v>
      </c>
      <c r="G63" s="62">
        <v>68</v>
      </c>
      <c r="H63" s="62">
        <v>819</v>
      </c>
      <c r="I63" s="206">
        <f t="shared" si="0"/>
        <v>938</v>
      </c>
      <c r="J63" s="209">
        <v>8</v>
      </c>
      <c r="K63" s="208">
        <v>7</v>
      </c>
      <c r="L63" s="208">
        <v>16</v>
      </c>
      <c r="M63" s="208">
        <v>15</v>
      </c>
      <c r="N63" s="208">
        <v>50</v>
      </c>
      <c r="O63" s="208">
        <v>272</v>
      </c>
      <c r="P63" s="209">
        <f t="shared" si="1"/>
        <v>368</v>
      </c>
      <c r="Q63" s="209">
        <f t="shared" si="2"/>
        <v>17</v>
      </c>
      <c r="R63" s="208">
        <f t="shared" si="3"/>
        <v>14</v>
      </c>
      <c r="S63" s="208">
        <f t="shared" si="4"/>
        <v>30</v>
      </c>
      <c r="T63" s="208">
        <f t="shared" si="5"/>
        <v>36</v>
      </c>
      <c r="U63" s="208">
        <f t="shared" si="6"/>
        <v>118</v>
      </c>
      <c r="V63" s="208">
        <f t="shared" si="7"/>
        <v>1091</v>
      </c>
      <c r="W63" s="206">
        <f t="shared" si="8"/>
        <v>1306</v>
      </c>
    </row>
    <row r="64" spans="1:23" x14ac:dyDescent="0.25">
      <c r="A64" s="415" t="s">
        <v>134</v>
      </c>
      <c r="B64" s="25" t="s">
        <v>107</v>
      </c>
      <c r="C64" s="62">
        <v>42</v>
      </c>
      <c r="D64" s="62">
        <v>14</v>
      </c>
      <c r="E64" s="62">
        <v>53</v>
      </c>
      <c r="F64" s="62">
        <v>74</v>
      </c>
      <c r="G64" s="62">
        <v>158</v>
      </c>
      <c r="H64" s="62">
        <v>2732</v>
      </c>
      <c r="I64" s="206">
        <f t="shared" si="0"/>
        <v>3073</v>
      </c>
      <c r="J64" s="209">
        <v>40</v>
      </c>
      <c r="K64" s="208">
        <v>21</v>
      </c>
      <c r="L64" s="208">
        <v>63</v>
      </c>
      <c r="M64" s="208">
        <v>77</v>
      </c>
      <c r="N64" s="208">
        <v>163</v>
      </c>
      <c r="O64" s="208">
        <v>970</v>
      </c>
      <c r="P64" s="209">
        <f t="shared" si="1"/>
        <v>1334</v>
      </c>
      <c r="Q64" s="209">
        <f t="shared" si="2"/>
        <v>82</v>
      </c>
      <c r="R64" s="208">
        <f t="shared" si="3"/>
        <v>35</v>
      </c>
      <c r="S64" s="208">
        <f t="shared" si="4"/>
        <v>116</v>
      </c>
      <c r="T64" s="208">
        <f t="shared" si="5"/>
        <v>151</v>
      </c>
      <c r="U64" s="208">
        <f t="shared" si="6"/>
        <v>321</v>
      </c>
      <c r="V64" s="208">
        <f t="shared" si="7"/>
        <v>3702</v>
      </c>
      <c r="W64" s="206">
        <f t="shared" si="8"/>
        <v>4407</v>
      </c>
    </row>
    <row r="65" spans="1:23" x14ac:dyDescent="0.25">
      <c r="A65" s="415"/>
      <c r="B65" s="25" t="s">
        <v>108</v>
      </c>
      <c r="C65" s="62">
        <v>24</v>
      </c>
      <c r="D65" s="62">
        <v>18</v>
      </c>
      <c r="E65" s="62">
        <v>34</v>
      </c>
      <c r="F65" s="62">
        <v>42</v>
      </c>
      <c r="G65" s="62">
        <v>109</v>
      </c>
      <c r="H65" s="62">
        <v>1881</v>
      </c>
      <c r="I65" s="206">
        <f t="shared" si="0"/>
        <v>2108</v>
      </c>
      <c r="J65" s="209">
        <v>46</v>
      </c>
      <c r="K65" s="208">
        <v>21</v>
      </c>
      <c r="L65" s="208">
        <v>68</v>
      </c>
      <c r="M65" s="208">
        <v>99</v>
      </c>
      <c r="N65" s="208">
        <v>195</v>
      </c>
      <c r="O65" s="208">
        <v>1175</v>
      </c>
      <c r="P65" s="209">
        <f t="shared" si="1"/>
        <v>1604</v>
      </c>
      <c r="Q65" s="209">
        <f t="shared" si="2"/>
        <v>70</v>
      </c>
      <c r="R65" s="208">
        <f t="shared" si="3"/>
        <v>39</v>
      </c>
      <c r="S65" s="208">
        <f t="shared" si="4"/>
        <v>102</v>
      </c>
      <c r="T65" s="208">
        <f t="shared" si="5"/>
        <v>141</v>
      </c>
      <c r="U65" s="208">
        <f t="shared" si="6"/>
        <v>304</v>
      </c>
      <c r="V65" s="208">
        <f t="shared" si="7"/>
        <v>3056</v>
      </c>
      <c r="W65" s="206">
        <f t="shared" si="8"/>
        <v>3712</v>
      </c>
    </row>
    <row r="66" spans="1:23" x14ac:dyDescent="0.25">
      <c r="A66" s="415"/>
      <c r="B66" s="25" t="s">
        <v>109</v>
      </c>
      <c r="C66" s="62">
        <v>15</v>
      </c>
      <c r="D66" s="62">
        <v>6</v>
      </c>
      <c r="E66" s="62">
        <v>19</v>
      </c>
      <c r="F66" s="62">
        <v>20</v>
      </c>
      <c r="G66" s="62">
        <v>39</v>
      </c>
      <c r="H66" s="62">
        <v>981</v>
      </c>
      <c r="I66" s="206">
        <f t="shared" si="0"/>
        <v>1080</v>
      </c>
      <c r="J66" s="209">
        <v>23</v>
      </c>
      <c r="K66" s="208">
        <v>15</v>
      </c>
      <c r="L66" s="208">
        <v>30</v>
      </c>
      <c r="M66" s="208">
        <v>38</v>
      </c>
      <c r="N66" s="208">
        <v>78</v>
      </c>
      <c r="O66" s="208">
        <v>523</v>
      </c>
      <c r="P66" s="209">
        <f t="shared" si="1"/>
        <v>707</v>
      </c>
      <c r="Q66" s="209">
        <f t="shared" si="2"/>
        <v>38</v>
      </c>
      <c r="R66" s="208">
        <f t="shared" si="3"/>
        <v>21</v>
      </c>
      <c r="S66" s="208">
        <f t="shared" si="4"/>
        <v>49</v>
      </c>
      <c r="T66" s="208">
        <f t="shared" si="5"/>
        <v>58</v>
      </c>
      <c r="U66" s="208">
        <f t="shared" si="6"/>
        <v>117</v>
      </c>
      <c r="V66" s="208">
        <f t="shared" si="7"/>
        <v>1504</v>
      </c>
      <c r="W66" s="206">
        <f t="shared" si="8"/>
        <v>1787</v>
      </c>
    </row>
    <row r="67" spans="1:23" x14ac:dyDescent="0.25">
      <c r="A67" s="415"/>
      <c r="B67" s="25" t="s">
        <v>110</v>
      </c>
      <c r="C67" s="62">
        <v>16</v>
      </c>
      <c r="D67" s="62">
        <v>8</v>
      </c>
      <c r="E67" s="62">
        <v>22</v>
      </c>
      <c r="F67" s="62">
        <v>45</v>
      </c>
      <c r="G67" s="62">
        <v>86</v>
      </c>
      <c r="H67" s="62">
        <v>1288</v>
      </c>
      <c r="I67" s="206">
        <f t="shared" si="0"/>
        <v>1465</v>
      </c>
      <c r="J67" s="209">
        <v>70</v>
      </c>
      <c r="K67" s="208">
        <v>35</v>
      </c>
      <c r="L67" s="208">
        <v>91</v>
      </c>
      <c r="M67" s="208">
        <v>105</v>
      </c>
      <c r="N67" s="208">
        <v>272</v>
      </c>
      <c r="O67" s="208">
        <v>1313</v>
      </c>
      <c r="P67" s="209">
        <f t="shared" si="1"/>
        <v>1886</v>
      </c>
      <c r="Q67" s="209">
        <f t="shared" si="2"/>
        <v>86</v>
      </c>
      <c r="R67" s="208">
        <f t="shared" si="3"/>
        <v>43</v>
      </c>
      <c r="S67" s="208">
        <f t="shared" si="4"/>
        <v>113</v>
      </c>
      <c r="T67" s="208">
        <f t="shared" si="5"/>
        <v>150</v>
      </c>
      <c r="U67" s="208">
        <f t="shared" si="6"/>
        <v>358</v>
      </c>
      <c r="V67" s="208">
        <f t="shared" si="7"/>
        <v>2601</v>
      </c>
      <c r="W67" s="206">
        <f t="shared" si="8"/>
        <v>3351</v>
      </c>
    </row>
    <row r="68" spans="1:23" x14ac:dyDescent="0.25">
      <c r="A68" s="415"/>
      <c r="B68" s="25" t="s">
        <v>111</v>
      </c>
      <c r="C68" s="62">
        <v>12</v>
      </c>
      <c r="D68" s="62">
        <v>3</v>
      </c>
      <c r="E68" s="62">
        <v>15</v>
      </c>
      <c r="F68" s="62">
        <v>21</v>
      </c>
      <c r="G68" s="62">
        <v>49</v>
      </c>
      <c r="H68" s="62">
        <v>833</v>
      </c>
      <c r="I68" s="206">
        <f t="shared" si="0"/>
        <v>933</v>
      </c>
      <c r="J68" s="209">
        <v>25</v>
      </c>
      <c r="K68" s="208">
        <v>16</v>
      </c>
      <c r="L68" s="208">
        <v>29</v>
      </c>
      <c r="M68" s="208">
        <v>42</v>
      </c>
      <c r="N68" s="208">
        <v>102</v>
      </c>
      <c r="O68" s="208">
        <v>627</v>
      </c>
      <c r="P68" s="209">
        <f t="shared" si="1"/>
        <v>841</v>
      </c>
      <c r="Q68" s="209">
        <f t="shared" si="2"/>
        <v>37</v>
      </c>
      <c r="R68" s="208">
        <f t="shared" si="3"/>
        <v>19</v>
      </c>
      <c r="S68" s="208">
        <f t="shared" si="4"/>
        <v>44</v>
      </c>
      <c r="T68" s="208">
        <f t="shared" si="5"/>
        <v>63</v>
      </c>
      <c r="U68" s="208">
        <f t="shared" si="6"/>
        <v>151</v>
      </c>
      <c r="V68" s="208">
        <f t="shared" si="7"/>
        <v>1460</v>
      </c>
      <c r="W68" s="206">
        <f t="shared" si="8"/>
        <v>1774</v>
      </c>
    </row>
    <row r="69" spans="1:23" x14ac:dyDescent="0.25">
      <c r="A69" s="415"/>
      <c r="B69" s="25" t="s">
        <v>112</v>
      </c>
      <c r="C69" s="62">
        <v>31</v>
      </c>
      <c r="D69" s="62">
        <v>9</v>
      </c>
      <c r="E69" s="62">
        <v>39</v>
      </c>
      <c r="F69" s="62">
        <v>41</v>
      </c>
      <c r="G69" s="62">
        <v>77</v>
      </c>
      <c r="H69" s="62">
        <v>1211</v>
      </c>
      <c r="I69" s="206">
        <f t="shared" si="0"/>
        <v>1408</v>
      </c>
      <c r="J69" s="209">
        <v>36</v>
      </c>
      <c r="K69" s="208">
        <v>17</v>
      </c>
      <c r="L69" s="208">
        <v>34</v>
      </c>
      <c r="M69" s="208">
        <v>55</v>
      </c>
      <c r="N69" s="208">
        <v>118</v>
      </c>
      <c r="O69" s="208">
        <v>572</v>
      </c>
      <c r="P69" s="209">
        <f t="shared" si="1"/>
        <v>832</v>
      </c>
      <c r="Q69" s="209">
        <f t="shared" si="2"/>
        <v>67</v>
      </c>
      <c r="R69" s="208">
        <f t="shared" si="3"/>
        <v>26</v>
      </c>
      <c r="S69" s="208">
        <f t="shared" si="4"/>
        <v>73</v>
      </c>
      <c r="T69" s="208">
        <f t="shared" si="5"/>
        <v>96</v>
      </c>
      <c r="U69" s="208">
        <f t="shared" si="6"/>
        <v>195</v>
      </c>
      <c r="V69" s="208">
        <f t="shared" si="7"/>
        <v>1783</v>
      </c>
      <c r="W69" s="206">
        <f t="shared" si="8"/>
        <v>2240</v>
      </c>
    </row>
    <row r="70" spans="1:23" x14ac:dyDescent="0.25">
      <c r="A70" s="415"/>
      <c r="B70" s="25" t="s">
        <v>113</v>
      </c>
      <c r="C70" s="62">
        <v>17</v>
      </c>
      <c r="D70" s="62">
        <v>8</v>
      </c>
      <c r="E70" s="62">
        <v>38</v>
      </c>
      <c r="F70" s="62">
        <v>49</v>
      </c>
      <c r="G70" s="62">
        <v>93</v>
      </c>
      <c r="H70" s="62">
        <v>1675</v>
      </c>
      <c r="I70" s="206">
        <f t="shared" si="0"/>
        <v>1880</v>
      </c>
      <c r="J70" s="209">
        <v>16</v>
      </c>
      <c r="K70" s="208">
        <v>6</v>
      </c>
      <c r="L70" s="208">
        <v>14</v>
      </c>
      <c r="M70" s="208">
        <v>24</v>
      </c>
      <c r="N70" s="208">
        <v>34</v>
      </c>
      <c r="O70" s="208">
        <v>297</v>
      </c>
      <c r="P70" s="209">
        <f t="shared" si="1"/>
        <v>391</v>
      </c>
      <c r="Q70" s="209">
        <f t="shared" si="2"/>
        <v>33</v>
      </c>
      <c r="R70" s="208">
        <f t="shared" si="3"/>
        <v>14</v>
      </c>
      <c r="S70" s="208">
        <f t="shared" si="4"/>
        <v>52</v>
      </c>
      <c r="T70" s="208">
        <f t="shared" si="5"/>
        <v>73</v>
      </c>
      <c r="U70" s="208">
        <f t="shared" si="6"/>
        <v>127</v>
      </c>
      <c r="V70" s="208">
        <f t="shared" si="7"/>
        <v>1972</v>
      </c>
      <c r="W70" s="206">
        <f t="shared" si="8"/>
        <v>2271</v>
      </c>
    </row>
    <row r="71" spans="1:23" x14ac:dyDescent="0.25">
      <c r="A71" s="415"/>
      <c r="B71" s="25" t="s">
        <v>114</v>
      </c>
      <c r="C71" s="62">
        <v>33</v>
      </c>
      <c r="D71" s="62">
        <v>12</v>
      </c>
      <c r="E71" s="62">
        <v>47</v>
      </c>
      <c r="F71" s="62">
        <v>57</v>
      </c>
      <c r="G71" s="62">
        <v>159</v>
      </c>
      <c r="H71" s="62">
        <v>2379</v>
      </c>
      <c r="I71" s="206">
        <f t="shared" si="0"/>
        <v>2687</v>
      </c>
      <c r="J71" s="209">
        <v>8</v>
      </c>
      <c r="K71" s="208">
        <v>3</v>
      </c>
      <c r="L71" s="208">
        <v>12</v>
      </c>
      <c r="M71" s="208">
        <v>17</v>
      </c>
      <c r="N71" s="208">
        <v>48</v>
      </c>
      <c r="O71" s="208">
        <v>223</v>
      </c>
      <c r="P71" s="209">
        <f t="shared" si="1"/>
        <v>311</v>
      </c>
      <c r="Q71" s="209">
        <f t="shared" si="2"/>
        <v>41</v>
      </c>
      <c r="R71" s="208">
        <f t="shared" si="3"/>
        <v>15</v>
      </c>
      <c r="S71" s="208">
        <f t="shared" si="4"/>
        <v>59</v>
      </c>
      <c r="T71" s="208">
        <f t="shared" si="5"/>
        <v>74</v>
      </c>
      <c r="U71" s="208">
        <f t="shared" si="6"/>
        <v>207</v>
      </c>
      <c r="V71" s="208">
        <f t="shared" si="7"/>
        <v>2602</v>
      </c>
      <c r="W71" s="206">
        <f t="shared" si="8"/>
        <v>2998</v>
      </c>
    </row>
    <row r="72" spans="1:23" x14ac:dyDescent="0.25">
      <c r="A72" s="415"/>
      <c r="B72" s="25" t="s">
        <v>115</v>
      </c>
      <c r="C72" s="62">
        <v>25</v>
      </c>
      <c r="D72" s="62">
        <v>6</v>
      </c>
      <c r="E72" s="62">
        <v>30</v>
      </c>
      <c r="F72" s="62">
        <v>51</v>
      </c>
      <c r="G72" s="62">
        <v>119</v>
      </c>
      <c r="H72" s="62">
        <v>1674</v>
      </c>
      <c r="I72" s="206">
        <f t="shared" si="0"/>
        <v>1905</v>
      </c>
      <c r="J72" s="209">
        <v>6</v>
      </c>
      <c r="K72" s="208">
        <v>7</v>
      </c>
      <c r="L72" s="208">
        <v>12</v>
      </c>
      <c r="M72" s="208">
        <v>22</v>
      </c>
      <c r="N72" s="208">
        <v>12</v>
      </c>
      <c r="O72" s="208">
        <v>157</v>
      </c>
      <c r="P72" s="209">
        <f t="shared" si="1"/>
        <v>216</v>
      </c>
      <c r="Q72" s="209">
        <f t="shared" si="2"/>
        <v>31</v>
      </c>
      <c r="R72" s="208">
        <f t="shared" si="3"/>
        <v>13</v>
      </c>
      <c r="S72" s="208">
        <f t="shared" si="4"/>
        <v>42</v>
      </c>
      <c r="T72" s="208">
        <f t="shared" si="5"/>
        <v>73</v>
      </c>
      <c r="U72" s="208">
        <f t="shared" si="6"/>
        <v>131</v>
      </c>
      <c r="V72" s="208">
        <f t="shared" si="7"/>
        <v>1831</v>
      </c>
      <c r="W72" s="206">
        <f t="shared" si="8"/>
        <v>2121</v>
      </c>
    </row>
    <row r="73" spans="1:23" x14ac:dyDescent="0.25">
      <c r="A73" s="414" t="s">
        <v>133</v>
      </c>
      <c r="B73" s="25" t="s">
        <v>116</v>
      </c>
      <c r="C73" s="62">
        <v>91</v>
      </c>
      <c r="D73" s="62">
        <v>35</v>
      </c>
      <c r="E73" s="62">
        <v>97</v>
      </c>
      <c r="F73" s="62">
        <v>141</v>
      </c>
      <c r="G73" s="62">
        <v>349</v>
      </c>
      <c r="H73" s="62">
        <v>5657</v>
      </c>
      <c r="I73" s="206">
        <f t="shared" si="0"/>
        <v>6370</v>
      </c>
      <c r="J73" s="209">
        <v>41</v>
      </c>
      <c r="K73" s="208">
        <v>22</v>
      </c>
      <c r="L73" s="208">
        <v>67</v>
      </c>
      <c r="M73" s="208">
        <v>70</v>
      </c>
      <c r="N73" s="208">
        <v>117</v>
      </c>
      <c r="O73" s="208">
        <v>991</v>
      </c>
      <c r="P73" s="209">
        <f t="shared" si="1"/>
        <v>1308</v>
      </c>
      <c r="Q73" s="209">
        <f t="shared" si="2"/>
        <v>132</v>
      </c>
      <c r="R73" s="208">
        <f t="shared" si="3"/>
        <v>57</v>
      </c>
      <c r="S73" s="208">
        <f t="shared" si="4"/>
        <v>164</v>
      </c>
      <c r="T73" s="208">
        <f t="shared" si="5"/>
        <v>211</v>
      </c>
      <c r="U73" s="208">
        <f t="shared" si="6"/>
        <v>466</v>
      </c>
      <c r="V73" s="208">
        <f t="shared" si="7"/>
        <v>6648</v>
      </c>
      <c r="W73" s="206">
        <f t="shared" si="8"/>
        <v>7678</v>
      </c>
    </row>
    <row r="74" spans="1:23" x14ac:dyDescent="0.25">
      <c r="A74" s="414"/>
      <c r="B74" s="25" t="s">
        <v>117</v>
      </c>
      <c r="C74" s="62">
        <v>27</v>
      </c>
      <c r="D74" s="62">
        <v>8</v>
      </c>
      <c r="E74" s="62">
        <v>39</v>
      </c>
      <c r="F74" s="62">
        <v>58</v>
      </c>
      <c r="G74" s="62">
        <v>124</v>
      </c>
      <c r="H74" s="62">
        <v>1914</v>
      </c>
      <c r="I74" s="206">
        <f t="shared" si="0"/>
        <v>2170</v>
      </c>
      <c r="J74" s="209">
        <v>11</v>
      </c>
      <c r="K74" s="208">
        <v>12</v>
      </c>
      <c r="L74" s="208">
        <v>25</v>
      </c>
      <c r="M74" s="208">
        <v>31</v>
      </c>
      <c r="N74" s="208">
        <v>75</v>
      </c>
      <c r="O74" s="208">
        <v>431</v>
      </c>
      <c r="P74" s="209">
        <f t="shared" si="1"/>
        <v>585</v>
      </c>
      <c r="Q74" s="209">
        <f t="shared" si="2"/>
        <v>38</v>
      </c>
      <c r="R74" s="208">
        <f t="shared" si="3"/>
        <v>20</v>
      </c>
      <c r="S74" s="208">
        <f t="shared" si="4"/>
        <v>64</v>
      </c>
      <c r="T74" s="208">
        <f t="shared" si="5"/>
        <v>89</v>
      </c>
      <c r="U74" s="208">
        <f t="shared" si="6"/>
        <v>199</v>
      </c>
      <c r="V74" s="208">
        <f t="shared" si="7"/>
        <v>2345</v>
      </c>
      <c r="W74" s="206">
        <f t="shared" si="8"/>
        <v>2755</v>
      </c>
    </row>
    <row r="75" spans="1:23" x14ac:dyDescent="0.25">
      <c r="A75" s="414"/>
      <c r="B75" s="25" t="s">
        <v>118</v>
      </c>
      <c r="C75" s="62">
        <v>10</v>
      </c>
      <c r="D75" s="62">
        <v>11</v>
      </c>
      <c r="E75" s="62">
        <v>13</v>
      </c>
      <c r="F75" s="62">
        <v>19</v>
      </c>
      <c r="G75" s="62">
        <v>33</v>
      </c>
      <c r="H75" s="62">
        <v>618</v>
      </c>
      <c r="I75" s="206">
        <f t="shared" ref="I75:I79" si="9">SUM(C75:H75)</f>
        <v>704</v>
      </c>
      <c r="J75" s="209">
        <v>74</v>
      </c>
      <c r="K75" s="208">
        <v>51</v>
      </c>
      <c r="L75" s="208">
        <v>91</v>
      </c>
      <c r="M75" s="208">
        <v>105</v>
      </c>
      <c r="N75" s="208">
        <v>163</v>
      </c>
      <c r="O75" s="208">
        <v>971</v>
      </c>
      <c r="P75" s="209">
        <f t="shared" ref="P75:P79" si="10">SUM(J75:O75)</f>
        <v>1455</v>
      </c>
      <c r="Q75" s="209">
        <f t="shared" ref="Q75:Q78" si="11">SUM(C75,J75)</f>
        <v>84</v>
      </c>
      <c r="R75" s="208">
        <f t="shared" ref="R75:R78" si="12">SUM(K75,D75)</f>
        <v>62</v>
      </c>
      <c r="S75" s="208">
        <f t="shared" ref="S75:S78" si="13">SUM(L75,E75)</f>
        <v>104</v>
      </c>
      <c r="T75" s="208">
        <f t="shared" ref="T75:T78" si="14">SUM(F75,M75)</f>
        <v>124</v>
      </c>
      <c r="U75" s="208">
        <f t="shared" ref="U75:U78" si="15">SUM(G75,N75)</f>
        <v>196</v>
      </c>
      <c r="V75" s="208">
        <f t="shared" ref="V75:V78" si="16">SUM(O75,H75)</f>
        <v>1589</v>
      </c>
      <c r="W75" s="206">
        <f t="shared" ref="W75:W79" si="17">SUM(Q75:V75)</f>
        <v>2159</v>
      </c>
    </row>
    <row r="76" spans="1:23" x14ac:dyDescent="0.25">
      <c r="A76" s="414"/>
      <c r="B76" s="25" t="s">
        <v>119</v>
      </c>
      <c r="C76" s="62">
        <v>32</v>
      </c>
      <c r="D76" s="62">
        <v>20</v>
      </c>
      <c r="E76" s="62">
        <v>66</v>
      </c>
      <c r="F76" s="62">
        <v>67</v>
      </c>
      <c r="G76" s="62">
        <v>158</v>
      </c>
      <c r="H76" s="62">
        <v>2239</v>
      </c>
      <c r="I76" s="206">
        <f t="shared" si="9"/>
        <v>2582</v>
      </c>
      <c r="J76" s="209">
        <v>18</v>
      </c>
      <c r="K76" s="208">
        <v>6</v>
      </c>
      <c r="L76" s="208">
        <v>28</v>
      </c>
      <c r="M76" s="208">
        <v>45</v>
      </c>
      <c r="N76" s="208">
        <v>76</v>
      </c>
      <c r="O76" s="208">
        <v>472</v>
      </c>
      <c r="P76" s="209">
        <f t="shared" si="10"/>
        <v>645</v>
      </c>
      <c r="Q76" s="209">
        <f t="shared" si="11"/>
        <v>50</v>
      </c>
      <c r="R76" s="208">
        <f t="shared" si="12"/>
        <v>26</v>
      </c>
      <c r="S76" s="208">
        <f t="shared" si="13"/>
        <v>94</v>
      </c>
      <c r="T76" s="208">
        <f t="shared" si="14"/>
        <v>112</v>
      </c>
      <c r="U76" s="208">
        <f t="shared" si="15"/>
        <v>234</v>
      </c>
      <c r="V76" s="208">
        <f t="shared" si="16"/>
        <v>2711</v>
      </c>
      <c r="W76" s="206">
        <f t="shared" si="17"/>
        <v>3227</v>
      </c>
    </row>
    <row r="77" spans="1:23" x14ac:dyDescent="0.25">
      <c r="A77" s="414"/>
      <c r="B77" s="25" t="s">
        <v>120</v>
      </c>
      <c r="C77" s="62">
        <v>50</v>
      </c>
      <c r="D77" s="62">
        <v>25</v>
      </c>
      <c r="E77" s="62">
        <v>97</v>
      </c>
      <c r="F77" s="62">
        <v>110</v>
      </c>
      <c r="G77" s="62">
        <v>271</v>
      </c>
      <c r="H77" s="62">
        <v>3550</v>
      </c>
      <c r="I77" s="206">
        <f t="shared" si="9"/>
        <v>4103</v>
      </c>
      <c r="J77" s="209">
        <v>22</v>
      </c>
      <c r="K77" s="208">
        <v>12</v>
      </c>
      <c r="L77" s="208">
        <v>42</v>
      </c>
      <c r="M77" s="208">
        <v>46</v>
      </c>
      <c r="N77" s="208">
        <v>61</v>
      </c>
      <c r="O77" s="208">
        <v>465</v>
      </c>
      <c r="P77" s="209">
        <f t="shared" si="10"/>
        <v>648</v>
      </c>
      <c r="Q77" s="209">
        <f t="shared" si="11"/>
        <v>72</v>
      </c>
      <c r="R77" s="208">
        <f t="shared" si="12"/>
        <v>37</v>
      </c>
      <c r="S77" s="208">
        <f t="shared" si="13"/>
        <v>139</v>
      </c>
      <c r="T77" s="208">
        <f t="shared" si="14"/>
        <v>156</v>
      </c>
      <c r="U77" s="208">
        <f t="shared" si="15"/>
        <v>332</v>
      </c>
      <c r="V77" s="208">
        <f t="shared" si="16"/>
        <v>4015</v>
      </c>
      <c r="W77" s="206">
        <f t="shared" si="17"/>
        <v>4751</v>
      </c>
    </row>
    <row r="78" spans="1:23" x14ac:dyDescent="0.25">
      <c r="A78" s="414"/>
      <c r="B78" s="25" t="s">
        <v>121</v>
      </c>
      <c r="C78" s="62">
        <v>4</v>
      </c>
      <c r="D78" s="62">
        <v>5</v>
      </c>
      <c r="E78" s="62">
        <v>9</v>
      </c>
      <c r="F78" s="62">
        <v>21</v>
      </c>
      <c r="G78" s="62">
        <v>38</v>
      </c>
      <c r="H78" s="62">
        <v>572</v>
      </c>
      <c r="I78" s="206">
        <f t="shared" si="9"/>
        <v>649</v>
      </c>
      <c r="J78" s="209">
        <v>4</v>
      </c>
      <c r="K78" s="208">
        <v>3</v>
      </c>
      <c r="L78" s="208">
        <v>4</v>
      </c>
      <c r="M78" s="208">
        <v>8</v>
      </c>
      <c r="N78" s="208">
        <v>25</v>
      </c>
      <c r="O78" s="208">
        <v>181</v>
      </c>
      <c r="P78" s="209">
        <f t="shared" si="10"/>
        <v>225</v>
      </c>
      <c r="Q78" s="161">
        <f t="shared" si="11"/>
        <v>8</v>
      </c>
      <c r="R78" s="208">
        <f t="shared" si="12"/>
        <v>8</v>
      </c>
      <c r="S78" s="208">
        <f t="shared" si="13"/>
        <v>13</v>
      </c>
      <c r="T78" s="208">
        <f t="shared" si="14"/>
        <v>29</v>
      </c>
      <c r="U78" s="208">
        <f t="shared" si="15"/>
        <v>63</v>
      </c>
      <c r="V78" s="208">
        <f t="shared" si="16"/>
        <v>753</v>
      </c>
      <c r="W78" s="206">
        <f t="shared" si="17"/>
        <v>874</v>
      </c>
    </row>
    <row r="79" spans="1:23" x14ac:dyDescent="0.25">
      <c r="B79" s="24" t="s">
        <v>122</v>
      </c>
      <c r="C79" s="57">
        <f t="shared" ref="C79:H79" si="18">SUM(C10:C78)</f>
        <v>2526</v>
      </c>
      <c r="D79" s="55">
        <f t="shared" si="18"/>
        <v>1275</v>
      </c>
      <c r="E79" s="55">
        <f t="shared" si="18"/>
        <v>3622</v>
      </c>
      <c r="F79" s="55">
        <f t="shared" si="18"/>
        <v>4833</v>
      </c>
      <c r="G79" s="55">
        <f t="shared" si="18"/>
        <v>11343</v>
      </c>
      <c r="H79" s="55">
        <f t="shared" si="18"/>
        <v>200483</v>
      </c>
      <c r="I79" s="56">
        <f t="shared" si="9"/>
        <v>224082</v>
      </c>
      <c r="J79" s="57">
        <f t="shared" ref="J79:O79" si="19">SUM(J10:J78)</f>
        <v>4628</v>
      </c>
      <c r="K79" s="55">
        <f t="shared" si="19"/>
        <v>2287</v>
      </c>
      <c r="L79" s="55">
        <f t="shared" si="19"/>
        <v>6278</v>
      </c>
      <c r="M79" s="55">
        <f t="shared" si="19"/>
        <v>8174</v>
      </c>
      <c r="N79" s="55">
        <f t="shared" si="19"/>
        <v>15410</v>
      </c>
      <c r="O79" s="55">
        <f t="shared" si="19"/>
        <v>99575</v>
      </c>
      <c r="P79" s="56">
        <f t="shared" si="10"/>
        <v>136352</v>
      </c>
      <c r="Q79" s="191">
        <f t="shared" ref="Q79:V79" si="20">SUM(Q10:Q78)</f>
        <v>7154</v>
      </c>
      <c r="R79" s="55">
        <f t="shared" si="20"/>
        <v>3562</v>
      </c>
      <c r="S79" s="55">
        <f t="shared" si="20"/>
        <v>9900</v>
      </c>
      <c r="T79" s="55">
        <f t="shared" si="20"/>
        <v>13007</v>
      </c>
      <c r="U79" s="55">
        <f t="shared" si="20"/>
        <v>26753</v>
      </c>
      <c r="V79" s="55">
        <f t="shared" si="20"/>
        <v>300058</v>
      </c>
      <c r="W79" s="56">
        <f t="shared" si="17"/>
        <v>360434</v>
      </c>
    </row>
    <row r="82" spans="2:8" x14ac:dyDescent="0.25">
      <c r="B82" s="35"/>
      <c r="C82" s="35"/>
      <c r="D82" s="35"/>
      <c r="E82" s="35"/>
      <c r="F82" s="35"/>
      <c r="G82" s="35"/>
      <c r="H82" s="35"/>
    </row>
    <row r="83" spans="2:8" x14ac:dyDescent="0.25">
      <c r="B83" s="36"/>
      <c r="C83" s="36"/>
      <c r="D83" s="36"/>
      <c r="E83" s="36"/>
      <c r="F83" s="37"/>
      <c r="G83" s="38"/>
      <c r="H83" s="39"/>
    </row>
    <row r="84" spans="2:8" x14ac:dyDescent="0.25">
      <c r="B84" s="36"/>
      <c r="C84" s="36"/>
      <c r="D84" s="36"/>
      <c r="E84" s="36"/>
      <c r="F84" s="37"/>
      <c r="G84" s="38"/>
      <c r="H84" s="39"/>
    </row>
    <row r="85" spans="2:8" x14ac:dyDescent="0.25">
      <c r="B85" s="36"/>
      <c r="C85" s="36"/>
      <c r="D85" s="36"/>
      <c r="E85" s="36"/>
      <c r="F85" s="37"/>
      <c r="G85" s="38"/>
      <c r="H85" s="39"/>
    </row>
    <row r="86" spans="2:8" x14ac:dyDescent="0.25">
      <c r="B86" s="36"/>
      <c r="C86" s="36"/>
      <c r="D86" s="36"/>
      <c r="E86" s="36"/>
      <c r="F86" s="37"/>
      <c r="G86" s="38"/>
      <c r="H86" s="39"/>
    </row>
    <row r="87" spans="2:8" x14ac:dyDescent="0.25">
      <c r="B87" s="36"/>
      <c r="C87" s="36"/>
      <c r="D87" s="36"/>
      <c r="E87" s="36"/>
      <c r="F87" s="37"/>
      <c r="G87" s="38"/>
      <c r="H87" s="39"/>
    </row>
    <row r="88" spans="2:8" x14ac:dyDescent="0.25">
      <c r="B88" s="36"/>
      <c r="C88" s="36"/>
      <c r="D88" s="36"/>
      <c r="E88" s="36"/>
      <c r="F88" s="37"/>
      <c r="G88" s="38"/>
      <c r="H88" s="39"/>
    </row>
    <row r="89" spans="2:8" x14ac:dyDescent="0.25">
      <c r="B89" s="36"/>
      <c r="C89" s="36"/>
      <c r="D89" s="36"/>
      <c r="E89" s="36"/>
      <c r="F89" s="37"/>
      <c r="G89" s="38"/>
      <c r="H89" s="39"/>
    </row>
    <row r="90" spans="2:8" x14ac:dyDescent="0.25">
      <c r="B90" s="36"/>
      <c r="C90" s="36"/>
      <c r="D90" s="36"/>
      <c r="E90" s="36"/>
      <c r="F90" s="37"/>
      <c r="G90" s="38"/>
      <c r="H90" s="39"/>
    </row>
    <row r="91" spans="2:8" x14ac:dyDescent="0.25">
      <c r="B91" s="36"/>
      <c r="C91" s="36"/>
      <c r="D91" s="36"/>
      <c r="E91" s="36"/>
      <c r="F91" s="37"/>
      <c r="G91" s="38"/>
      <c r="H91" s="39"/>
    </row>
    <row r="92" spans="2:8" x14ac:dyDescent="0.25">
      <c r="B92" s="36"/>
      <c r="C92" s="36"/>
      <c r="D92" s="36"/>
      <c r="E92" s="36"/>
      <c r="F92" s="36"/>
      <c r="G92" s="38"/>
      <c r="H92" s="39"/>
    </row>
    <row r="93" spans="2:8" x14ac:dyDescent="0.25">
      <c r="B93" s="36"/>
      <c r="C93" s="36"/>
      <c r="D93" s="36"/>
      <c r="E93" s="36"/>
      <c r="F93" s="37"/>
      <c r="G93" s="38"/>
      <c r="H93" s="39"/>
    </row>
    <row r="94" spans="2:8" x14ac:dyDescent="0.25">
      <c r="B94" s="36"/>
      <c r="C94" s="36"/>
      <c r="D94" s="36"/>
      <c r="E94" s="36"/>
      <c r="F94" s="36"/>
      <c r="G94" s="38"/>
      <c r="H94" s="39"/>
    </row>
    <row r="95" spans="2:8" x14ac:dyDescent="0.25">
      <c r="B95" s="36"/>
      <c r="C95" s="36"/>
      <c r="D95" s="36"/>
      <c r="E95" s="36"/>
      <c r="F95" s="36"/>
      <c r="G95" s="38"/>
      <c r="H95" s="39"/>
    </row>
    <row r="96" spans="2:8" x14ac:dyDescent="0.25">
      <c r="B96" s="36"/>
      <c r="C96" s="36"/>
      <c r="D96" s="36"/>
      <c r="E96" s="36"/>
      <c r="F96" s="37"/>
      <c r="G96" s="38"/>
      <c r="H96" s="39"/>
    </row>
    <row r="97" spans="2:8" x14ac:dyDescent="0.25">
      <c r="B97" s="36"/>
      <c r="C97" s="36"/>
      <c r="D97" s="36"/>
      <c r="E97" s="36"/>
      <c r="F97" s="37"/>
      <c r="G97" s="38"/>
      <c r="H97" s="39"/>
    </row>
    <row r="98" spans="2:8" x14ac:dyDescent="0.25">
      <c r="B98" s="36"/>
      <c r="C98" s="36"/>
      <c r="D98" s="36"/>
      <c r="E98" s="36"/>
      <c r="F98" s="36"/>
      <c r="G98" s="38"/>
      <c r="H98" s="39"/>
    </row>
    <row r="99" spans="2:8" x14ac:dyDescent="0.25">
      <c r="B99" s="36"/>
      <c r="C99" s="36"/>
      <c r="D99" s="36"/>
      <c r="E99" s="36"/>
      <c r="F99" s="37"/>
      <c r="G99" s="38"/>
      <c r="H99" s="39"/>
    </row>
    <row r="100" spans="2:8" x14ac:dyDescent="0.25">
      <c r="B100" s="36"/>
      <c r="C100" s="36"/>
      <c r="D100" s="36"/>
      <c r="E100" s="36"/>
      <c r="F100" s="36"/>
      <c r="G100" s="38"/>
      <c r="H100" s="39"/>
    </row>
    <row r="101" spans="2:8" x14ac:dyDescent="0.25">
      <c r="B101" s="36"/>
      <c r="C101" s="36"/>
      <c r="D101" s="36"/>
      <c r="E101" s="36"/>
      <c r="F101" s="36"/>
      <c r="G101" s="38"/>
      <c r="H101" s="39"/>
    </row>
    <row r="102" spans="2:8" x14ac:dyDescent="0.25">
      <c r="B102" s="36"/>
      <c r="C102" s="36"/>
      <c r="D102" s="36"/>
      <c r="E102" s="36"/>
      <c r="F102" s="36"/>
      <c r="G102" s="38"/>
      <c r="H102" s="39"/>
    </row>
    <row r="103" spans="2:8" x14ac:dyDescent="0.25">
      <c r="B103" s="36"/>
      <c r="C103" s="36"/>
      <c r="D103" s="36"/>
      <c r="E103" s="36"/>
      <c r="F103" s="37"/>
      <c r="G103" s="38"/>
      <c r="H103" s="39"/>
    </row>
    <row r="104" spans="2:8" x14ac:dyDescent="0.25">
      <c r="B104" s="36"/>
      <c r="C104" s="36"/>
      <c r="D104" s="36"/>
      <c r="E104" s="36"/>
      <c r="F104" s="36"/>
      <c r="G104" s="38"/>
      <c r="H104" s="39"/>
    </row>
    <row r="105" spans="2:8" x14ac:dyDescent="0.25">
      <c r="B105" s="36"/>
      <c r="C105" s="36"/>
      <c r="D105" s="36"/>
      <c r="E105" s="36"/>
      <c r="F105" s="37"/>
      <c r="G105" s="38"/>
      <c r="H105" s="39"/>
    </row>
    <row r="106" spans="2:8" x14ac:dyDescent="0.25">
      <c r="B106" s="36"/>
      <c r="C106" s="36"/>
      <c r="D106" s="36"/>
      <c r="E106" s="36"/>
      <c r="F106" s="36"/>
      <c r="G106" s="38"/>
      <c r="H106" s="39"/>
    </row>
    <row r="107" spans="2:8" x14ac:dyDescent="0.25">
      <c r="B107" s="36"/>
      <c r="C107" s="36"/>
      <c r="D107" s="36"/>
      <c r="E107" s="36"/>
      <c r="F107" s="36"/>
      <c r="G107" s="38"/>
      <c r="H107" s="39"/>
    </row>
    <row r="108" spans="2:8" x14ac:dyDescent="0.25">
      <c r="B108" s="36"/>
      <c r="C108" s="36"/>
      <c r="D108" s="36"/>
      <c r="E108" s="36"/>
      <c r="F108" s="36"/>
      <c r="G108" s="38"/>
      <c r="H108" s="39"/>
    </row>
    <row r="109" spans="2:8" x14ac:dyDescent="0.25">
      <c r="B109" s="36"/>
      <c r="C109" s="36"/>
      <c r="D109" s="36"/>
      <c r="E109" s="36"/>
      <c r="F109" s="36"/>
      <c r="G109" s="38"/>
      <c r="H109" s="39"/>
    </row>
    <row r="110" spans="2:8" x14ac:dyDescent="0.25">
      <c r="B110" s="36"/>
      <c r="C110" s="36"/>
      <c r="D110" s="36"/>
      <c r="E110" s="36"/>
      <c r="F110" s="37"/>
      <c r="G110" s="38"/>
      <c r="H110" s="39"/>
    </row>
    <row r="111" spans="2:8" x14ac:dyDescent="0.25">
      <c r="B111" s="36"/>
      <c r="C111" s="36"/>
      <c r="D111" s="36"/>
      <c r="E111" s="36"/>
      <c r="F111" s="36"/>
      <c r="G111" s="38"/>
      <c r="H111" s="39"/>
    </row>
    <row r="112" spans="2:8" x14ac:dyDescent="0.25">
      <c r="B112" s="36"/>
      <c r="C112" s="36"/>
      <c r="D112" s="36"/>
      <c r="E112" s="36"/>
      <c r="F112" s="36"/>
      <c r="G112" s="38"/>
      <c r="H112" s="39"/>
    </row>
    <row r="113" spans="2:8" x14ac:dyDescent="0.25">
      <c r="B113" s="36"/>
      <c r="C113" s="36"/>
      <c r="D113" s="36"/>
      <c r="E113" s="36"/>
      <c r="F113" s="36"/>
      <c r="G113" s="38"/>
      <c r="H113" s="39"/>
    </row>
    <row r="114" spans="2:8" x14ac:dyDescent="0.25">
      <c r="B114" s="36"/>
      <c r="C114" s="36"/>
      <c r="D114" s="36"/>
      <c r="E114" s="36"/>
      <c r="F114" s="36"/>
      <c r="G114" s="38"/>
      <c r="H114" s="39"/>
    </row>
    <row r="115" spans="2:8" x14ac:dyDescent="0.25">
      <c r="B115" s="36"/>
      <c r="C115" s="36"/>
      <c r="D115" s="36"/>
      <c r="E115" s="36"/>
      <c r="F115" s="36"/>
      <c r="G115" s="38"/>
      <c r="H115" s="39"/>
    </row>
    <row r="116" spans="2:8" x14ac:dyDescent="0.25">
      <c r="B116" s="36"/>
      <c r="C116" s="36"/>
      <c r="D116" s="36"/>
      <c r="E116" s="36"/>
      <c r="F116" s="36"/>
      <c r="G116" s="38"/>
      <c r="H116" s="39"/>
    </row>
    <row r="117" spans="2:8" x14ac:dyDescent="0.25">
      <c r="B117" s="36"/>
      <c r="C117" s="36"/>
      <c r="D117" s="36"/>
      <c r="E117" s="36"/>
      <c r="F117" s="36"/>
      <c r="G117" s="38"/>
      <c r="H117" s="39"/>
    </row>
    <row r="118" spans="2:8" x14ac:dyDescent="0.25">
      <c r="B118" s="36"/>
      <c r="C118" s="36"/>
      <c r="D118" s="36"/>
      <c r="E118" s="36"/>
      <c r="F118" s="36"/>
      <c r="G118" s="38"/>
      <c r="H118" s="39"/>
    </row>
    <row r="119" spans="2:8" x14ac:dyDescent="0.25">
      <c r="B119" s="36"/>
      <c r="C119" s="36"/>
      <c r="D119" s="36"/>
      <c r="E119" s="36"/>
      <c r="F119" s="37"/>
      <c r="G119" s="38"/>
      <c r="H119" s="39"/>
    </row>
    <row r="120" spans="2:8" x14ac:dyDescent="0.25">
      <c r="B120" s="36"/>
      <c r="C120" s="36"/>
      <c r="D120" s="36"/>
      <c r="E120" s="36"/>
      <c r="F120" s="37"/>
      <c r="G120" s="38"/>
      <c r="H120" s="39"/>
    </row>
    <row r="121" spans="2:8" x14ac:dyDescent="0.25">
      <c r="B121" s="36"/>
      <c r="C121" s="36"/>
      <c r="D121" s="36"/>
      <c r="E121" s="36"/>
      <c r="F121" s="37"/>
      <c r="G121" s="38"/>
      <c r="H121" s="39"/>
    </row>
    <row r="122" spans="2:8" x14ac:dyDescent="0.25">
      <c r="B122" s="36"/>
      <c r="C122" s="36"/>
      <c r="D122" s="36"/>
      <c r="E122" s="36"/>
      <c r="F122" s="36"/>
      <c r="G122" s="38"/>
      <c r="H122" s="39"/>
    </row>
    <row r="123" spans="2:8" x14ac:dyDescent="0.25">
      <c r="B123" s="36"/>
      <c r="C123" s="36"/>
      <c r="D123" s="36"/>
      <c r="E123" s="36"/>
      <c r="F123" s="37"/>
      <c r="G123" s="38"/>
      <c r="H123" s="39"/>
    </row>
    <row r="124" spans="2:8" x14ac:dyDescent="0.25">
      <c r="B124" s="36"/>
      <c r="C124" s="36"/>
      <c r="D124" s="36"/>
      <c r="E124" s="36"/>
      <c r="F124" s="37"/>
      <c r="G124" s="38"/>
      <c r="H124" s="39"/>
    </row>
    <row r="125" spans="2:8" x14ac:dyDescent="0.25">
      <c r="B125" s="36"/>
      <c r="C125" s="36"/>
      <c r="D125" s="36"/>
      <c r="E125" s="36"/>
      <c r="F125" s="36"/>
      <c r="G125" s="38"/>
      <c r="H125" s="39"/>
    </row>
    <row r="126" spans="2:8" x14ac:dyDescent="0.25">
      <c r="B126" s="36"/>
      <c r="C126" s="36"/>
      <c r="D126" s="36"/>
      <c r="E126" s="36"/>
      <c r="F126" s="37"/>
      <c r="G126" s="38"/>
      <c r="H126" s="39"/>
    </row>
    <row r="127" spans="2:8" x14ac:dyDescent="0.25">
      <c r="B127" s="36"/>
      <c r="C127" s="36"/>
      <c r="D127" s="36"/>
      <c r="E127" s="36"/>
      <c r="F127" s="36"/>
      <c r="G127" s="38"/>
      <c r="H127" s="39"/>
    </row>
    <row r="128" spans="2:8" x14ac:dyDescent="0.25">
      <c r="B128" s="36"/>
      <c r="C128" s="36"/>
      <c r="D128" s="36"/>
      <c r="E128" s="36"/>
      <c r="F128" s="36"/>
      <c r="G128" s="38"/>
      <c r="H128" s="39"/>
    </row>
    <row r="129" spans="2:8" x14ac:dyDescent="0.25">
      <c r="B129" s="36"/>
      <c r="C129" s="36"/>
      <c r="D129" s="36"/>
      <c r="E129" s="37"/>
      <c r="F129" s="37"/>
      <c r="G129" s="38"/>
      <c r="H129" s="39"/>
    </row>
    <row r="130" spans="2:8" x14ac:dyDescent="0.25">
      <c r="B130" s="36"/>
      <c r="C130" s="36"/>
      <c r="D130" s="36"/>
      <c r="E130" s="36"/>
      <c r="F130" s="37"/>
      <c r="G130" s="38"/>
      <c r="H130" s="39"/>
    </row>
    <row r="131" spans="2:8" x14ac:dyDescent="0.25">
      <c r="B131" s="36"/>
      <c r="C131" s="36"/>
      <c r="D131" s="36"/>
      <c r="E131" s="36"/>
      <c r="F131" s="37"/>
      <c r="G131" s="38"/>
      <c r="H131" s="39"/>
    </row>
    <row r="132" spans="2:8" x14ac:dyDescent="0.25">
      <c r="B132" s="36"/>
      <c r="C132" s="36"/>
      <c r="D132" s="36"/>
      <c r="E132" s="36"/>
      <c r="F132" s="37"/>
      <c r="G132" s="38"/>
      <c r="H132" s="39"/>
    </row>
    <row r="133" spans="2:8" x14ac:dyDescent="0.25">
      <c r="B133" s="36"/>
      <c r="C133" s="36"/>
      <c r="D133" s="36"/>
      <c r="E133" s="36"/>
      <c r="F133" s="37"/>
      <c r="G133" s="38"/>
      <c r="H133" s="39"/>
    </row>
    <row r="134" spans="2:8" x14ac:dyDescent="0.25">
      <c r="B134" s="36"/>
      <c r="C134" s="36"/>
      <c r="D134" s="36"/>
      <c r="E134" s="36"/>
      <c r="F134" s="37"/>
      <c r="G134" s="38"/>
      <c r="H134" s="39"/>
    </row>
    <row r="135" spans="2:8" x14ac:dyDescent="0.25">
      <c r="B135" s="36"/>
      <c r="C135" s="36"/>
      <c r="D135" s="36"/>
      <c r="E135" s="36"/>
      <c r="F135" s="37"/>
      <c r="G135" s="38"/>
      <c r="H135" s="39"/>
    </row>
    <row r="136" spans="2:8" x14ac:dyDescent="0.25">
      <c r="B136" s="36"/>
      <c r="C136" s="36"/>
      <c r="D136" s="36"/>
      <c r="E136" s="36"/>
      <c r="F136" s="36"/>
      <c r="G136" s="38"/>
      <c r="H136" s="39"/>
    </row>
    <row r="137" spans="2:8" x14ac:dyDescent="0.25">
      <c r="B137" s="36"/>
      <c r="C137" s="36"/>
      <c r="D137" s="36"/>
      <c r="E137" s="36"/>
      <c r="F137" s="37"/>
      <c r="G137" s="38"/>
      <c r="H137" s="39"/>
    </row>
    <row r="138" spans="2:8" x14ac:dyDescent="0.25">
      <c r="B138" s="36"/>
      <c r="C138" s="36"/>
      <c r="D138" s="36"/>
      <c r="E138" s="36"/>
      <c r="F138" s="37"/>
      <c r="G138" s="38"/>
      <c r="H138" s="39"/>
    </row>
    <row r="139" spans="2:8" x14ac:dyDescent="0.25">
      <c r="B139" s="36"/>
      <c r="C139" s="36"/>
      <c r="D139" s="36"/>
      <c r="E139" s="36"/>
      <c r="F139" s="36"/>
      <c r="G139" s="38"/>
      <c r="H139" s="39"/>
    </row>
    <row r="140" spans="2:8" x14ac:dyDescent="0.25">
      <c r="B140" s="36"/>
      <c r="C140" s="36"/>
      <c r="D140" s="36"/>
      <c r="E140" s="36"/>
      <c r="F140" s="37"/>
      <c r="G140" s="38"/>
      <c r="H140" s="39"/>
    </row>
    <row r="141" spans="2:8" x14ac:dyDescent="0.25">
      <c r="B141" s="36"/>
      <c r="C141" s="36"/>
      <c r="D141" s="36"/>
      <c r="E141" s="36"/>
      <c r="F141" s="36"/>
      <c r="G141" s="38"/>
      <c r="H141" s="39"/>
    </row>
    <row r="142" spans="2:8" x14ac:dyDescent="0.25">
      <c r="B142" s="36"/>
      <c r="C142" s="36"/>
      <c r="D142" s="36"/>
      <c r="E142" s="36"/>
      <c r="F142" s="36"/>
      <c r="G142" s="38"/>
      <c r="H142" s="39"/>
    </row>
    <row r="143" spans="2:8" x14ac:dyDescent="0.25">
      <c r="B143" s="36"/>
      <c r="C143" s="36"/>
      <c r="D143" s="36"/>
      <c r="E143" s="36"/>
      <c r="F143" s="36"/>
      <c r="G143" s="38"/>
      <c r="H143" s="39"/>
    </row>
    <row r="144" spans="2:8" x14ac:dyDescent="0.25">
      <c r="B144" s="36"/>
      <c r="C144" s="36"/>
      <c r="D144" s="36"/>
      <c r="E144" s="36"/>
      <c r="F144" s="36"/>
      <c r="G144" s="38"/>
      <c r="H144" s="39"/>
    </row>
    <row r="145" spans="2:24" x14ac:dyDescent="0.25">
      <c r="B145" s="36"/>
      <c r="C145" s="36"/>
      <c r="D145" s="36"/>
      <c r="E145" s="36"/>
      <c r="F145" s="36"/>
      <c r="G145" s="38"/>
      <c r="H145" s="39"/>
    </row>
    <row r="146" spans="2:24" x14ac:dyDescent="0.25">
      <c r="B146" s="36"/>
      <c r="C146" s="36"/>
      <c r="D146" s="36"/>
      <c r="E146" s="36"/>
      <c r="F146" s="37"/>
      <c r="G146" s="38"/>
      <c r="H146" s="39"/>
    </row>
    <row r="147" spans="2:24" x14ac:dyDescent="0.25">
      <c r="B147" s="36"/>
      <c r="C147" s="36"/>
      <c r="D147" s="36"/>
      <c r="E147" s="36"/>
      <c r="F147" s="36"/>
      <c r="G147" s="38"/>
      <c r="H147" s="39"/>
    </row>
    <row r="148" spans="2:24" x14ac:dyDescent="0.25">
      <c r="B148" s="36"/>
      <c r="C148" s="36"/>
      <c r="D148" s="36"/>
      <c r="E148" s="36"/>
      <c r="F148" s="37"/>
      <c r="G148" s="38"/>
      <c r="H148" s="39"/>
    </row>
    <row r="149" spans="2:24" x14ac:dyDescent="0.25">
      <c r="B149" s="36"/>
      <c r="C149" s="36"/>
      <c r="D149" s="36"/>
      <c r="E149" s="36"/>
      <c r="F149" s="36"/>
      <c r="G149" s="38"/>
      <c r="H149" s="39"/>
    </row>
    <row r="150" spans="2:24" x14ac:dyDescent="0.25">
      <c r="B150" s="36"/>
      <c r="C150" s="36"/>
      <c r="D150" s="36"/>
      <c r="E150" s="36"/>
      <c r="F150" s="36"/>
      <c r="G150" s="38"/>
      <c r="H150" s="39"/>
    </row>
    <row r="151" spans="2:24" x14ac:dyDescent="0.25">
      <c r="B151" s="35"/>
      <c r="C151" s="36"/>
      <c r="D151" s="36"/>
      <c r="E151" s="36"/>
      <c r="F151" s="36"/>
      <c r="G151" s="36"/>
      <c r="H151" s="36"/>
      <c r="I151" s="38"/>
      <c r="J151" s="36"/>
      <c r="K151" s="36"/>
      <c r="L151" s="36"/>
      <c r="M151" s="36"/>
      <c r="N151" s="36"/>
      <c r="O151" s="36"/>
      <c r="P151" s="38"/>
      <c r="Q151" s="39"/>
      <c r="R151" s="39"/>
      <c r="S151" s="39"/>
      <c r="T151" s="39"/>
      <c r="U151" s="39"/>
      <c r="V151" s="39"/>
      <c r="W151" s="38"/>
      <c r="X151" s="35"/>
    </row>
    <row r="152" spans="2:24" x14ac:dyDescent="0.25">
      <c r="B152" s="35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35"/>
    </row>
    <row r="153" spans="2:24" x14ac:dyDescent="0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</row>
  </sheetData>
  <mergeCells count="36">
    <mergeCell ref="W8:W9"/>
    <mergeCell ref="Q7:W7"/>
    <mergeCell ref="J7:P7"/>
    <mergeCell ref="C7:I7"/>
    <mergeCell ref="T8:T9"/>
    <mergeCell ref="U8:U9"/>
    <mergeCell ref="S8:S9"/>
    <mergeCell ref="R8:R9"/>
    <mergeCell ref="L8:L9"/>
    <mergeCell ref="M8:M9"/>
    <mergeCell ref="N8:N9"/>
    <mergeCell ref="O8:O9"/>
    <mergeCell ref="C8:C9"/>
    <mergeCell ref="D8:D9"/>
    <mergeCell ref="V8:V9"/>
    <mergeCell ref="F8:F9"/>
    <mergeCell ref="G8:G9"/>
    <mergeCell ref="A16:A22"/>
    <mergeCell ref="A23:A29"/>
    <mergeCell ref="E8:E9"/>
    <mergeCell ref="A10:A15"/>
    <mergeCell ref="B7:B9"/>
    <mergeCell ref="A7:A9"/>
    <mergeCell ref="P8:P9"/>
    <mergeCell ref="Q8:Q9"/>
    <mergeCell ref="H8:H9"/>
    <mergeCell ref="I8:I9"/>
    <mergeCell ref="J8:J9"/>
    <mergeCell ref="K8:K9"/>
    <mergeCell ref="A30:A38"/>
    <mergeCell ref="A73:A78"/>
    <mergeCell ref="A39:A45"/>
    <mergeCell ref="A46:A55"/>
    <mergeCell ref="A56:A60"/>
    <mergeCell ref="A61:A63"/>
    <mergeCell ref="A64:A7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G14" sqref="G14"/>
    </sheetView>
  </sheetViews>
  <sheetFormatPr baseColWidth="10" defaultRowHeight="15" x14ac:dyDescent="0.25"/>
  <cols>
    <col min="1" max="1" width="15.7109375" customWidth="1"/>
    <col min="2" max="2" width="30.7109375" customWidth="1"/>
    <col min="3" max="4" width="17.7109375" customWidth="1"/>
    <col min="5" max="5" width="17.7109375" style="26" customWidth="1"/>
  </cols>
  <sheetData>
    <row r="1" spans="1:8" s="47" customFormat="1" ht="27" customHeight="1" x14ac:dyDescent="0.4">
      <c r="A1" s="5"/>
      <c r="B1" s="15" t="s">
        <v>135</v>
      </c>
      <c r="C1" s="12"/>
      <c r="D1" s="10"/>
      <c r="E1" s="45"/>
      <c r="F1" s="5"/>
      <c r="G1" s="5"/>
      <c r="H1" s="6"/>
    </row>
    <row r="3" spans="1:8" ht="15.75" x14ac:dyDescent="0.25">
      <c r="A3" s="2" t="s">
        <v>137</v>
      </c>
      <c r="B3" s="2"/>
    </row>
    <row r="4" spans="1:8" ht="15.75" x14ac:dyDescent="0.25">
      <c r="A4" s="2"/>
      <c r="B4" s="2"/>
    </row>
    <row r="5" spans="1:8" ht="15.75" x14ac:dyDescent="0.25">
      <c r="A5" s="2" t="s">
        <v>251</v>
      </c>
      <c r="B5" s="2"/>
    </row>
    <row r="7" spans="1:8" ht="15.75" x14ac:dyDescent="0.25">
      <c r="A7" s="46" t="s">
        <v>124</v>
      </c>
      <c r="B7" s="94" t="s">
        <v>123</v>
      </c>
      <c r="C7" s="192" t="s">
        <v>6</v>
      </c>
      <c r="D7" s="194" t="s">
        <v>261</v>
      </c>
      <c r="E7" s="193" t="s">
        <v>8</v>
      </c>
    </row>
    <row r="8" spans="1:8" x14ac:dyDescent="0.25">
      <c r="A8" s="414" t="s">
        <v>125</v>
      </c>
      <c r="B8" s="29" t="s">
        <v>53</v>
      </c>
      <c r="C8" s="172">
        <v>6038</v>
      </c>
      <c r="D8" s="185">
        <v>108.0531</v>
      </c>
      <c r="E8" s="159">
        <v>55.879933106963151</v>
      </c>
    </row>
    <row r="9" spans="1:8" x14ac:dyDescent="0.25">
      <c r="A9" s="414"/>
      <c r="B9" s="29" t="s">
        <v>54</v>
      </c>
      <c r="C9" s="66">
        <v>17367</v>
      </c>
      <c r="D9" s="110">
        <v>118.1306</v>
      </c>
      <c r="E9" s="32">
        <v>147.01525261024662</v>
      </c>
    </row>
    <row r="10" spans="1:8" x14ac:dyDescent="0.25">
      <c r="A10" s="414"/>
      <c r="B10" s="29" t="s">
        <v>55</v>
      </c>
      <c r="C10" s="66">
        <v>15557</v>
      </c>
      <c r="D10" s="110">
        <v>137.85570000000001</v>
      </c>
      <c r="E10" s="32">
        <v>112.84988578636936</v>
      </c>
      <c r="G10" s="35"/>
    </row>
    <row r="11" spans="1:8" x14ac:dyDescent="0.25">
      <c r="A11" s="414"/>
      <c r="B11" s="29" t="s">
        <v>56</v>
      </c>
      <c r="C11" s="66">
        <v>10079</v>
      </c>
      <c r="D11" s="110">
        <v>58.650599999999997</v>
      </c>
      <c r="E11" s="32">
        <v>171.84819933640918</v>
      </c>
    </row>
    <row r="12" spans="1:8" x14ac:dyDescent="0.25">
      <c r="A12" s="414"/>
      <c r="B12" s="29" t="s">
        <v>57</v>
      </c>
      <c r="C12" s="66">
        <v>11917</v>
      </c>
      <c r="D12" s="110">
        <v>445.50150000000002</v>
      </c>
      <c r="E12" s="32">
        <v>26.749629350293993</v>
      </c>
    </row>
    <row r="13" spans="1:8" x14ac:dyDescent="0.25">
      <c r="A13" s="414"/>
      <c r="B13" s="29" t="s">
        <v>58</v>
      </c>
      <c r="C13" s="66">
        <v>6393</v>
      </c>
      <c r="D13" s="110">
        <v>238.4683</v>
      </c>
      <c r="E13" s="32">
        <v>26.808594685331343</v>
      </c>
    </row>
    <row r="14" spans="1:8" x14ac:dyDescent="0.25">
      <c r="A14" s="414" t="s">
        <v>126</v>
      </c>
      <c r="B14" s="29" t="s">
        <v>59</v>
      </c>
      <c r="C14" s="66">
        <v>3937</v>
      </c>
      <c r="D14" s="110">
        <v>101.6614</v>
      </c>
      <c r="E14" s="32">
        <v>38.726596328596692</v>
      </c>
    </row>
    <row r="15" spans="1:8" x14ac:dyDescent="0.25">
      <c r="A15" s="414"/>
      <c r="B15" s="29" t="s">
        <v>60</v>
      </c>
      <c r="C15" s="66">
        <v>4360</v>
      </c>
      <c r="D15" s="110">
        <v>259.09129999999999</v>
      </c>
      <c r="E15" s="32">
        <v>16.82804478575699</v>
      </c>
    </row>
    <row r="16" spans="1:8" x14ac:dyDescent="0.25">
      <c r="A16" s="414"/>
      <c r="B16" s="29" t="s">
        <v>61</v>
      </c>
      <c r="C16" s="66">
        <v>5709</v>
      </c>
      <c r="D16" s="110">
        <v>147.82329999999999</v>
      </c>
      <c r="E16" s="32">
        <v>38.620433991123186</v>
      </c>
    </row>
    <row r="17" spans="1:5" x14ac:dyDescent="0.25">
      <c r="A17" s="414"/>
      <c r="B17" s="29" t="s">
        <v>62</v>
      </c>
      <c r="C17" s="66">
        <v>4542</v>
      </c>
      <c r="D17" s="110">
        <v>122.42149999999999</v>
      </c>
      <c r="E17" s="32">
        <v>37.101326155944832</v>
      </c>
    </row>
    <row r="18" spans="1:5" x14ac:dyDescent="0.25">
      <c r="A18" s="414"/>
      <c r="B18" s="29" t="s">
        <v>63</v>
      </c>
      <c r="C18" s="66">
        <v>5642</v>
      </c>
      <c r="D18" s="110">
        <v>85.743700000000004</v>
      </c>
      <c r="E18" s="32">
        <v>65.800752708362239</v>
      </c>
    </row>
    <row r="19" spans="1:5" x14ac:dyDescent="0.25">
      <c r="A19" s="414"/>
      <c r="B19" s="29" t="s">
        <v>64</v>
      </c>
      <c r="C19" s="66">
        <v>3801</v>
      </c>
      <c r="D19" s="110">
        <v>232.3579</v>
      </c>
      <c r="E19" s="32">
        <v>16.358385060288459</v>
      </c>
    </row>
    <row r="20" spans="1:5" x14ac:dyDescent="0.25">
      <c r="A20" s="414"/>
      <c r="B20" s="29" t="s">
        <v>65</v>
      </c>
      <c r="C20" s="66">
        <v>50</v>
      </c>
      <c r="D20" s="110">
        <v>87.188000000000002</v>
      </c>
      <c r="E20" s="32">
        <v>0.57347341377253747</v>
      </c>
    </row>
    <row r="21" spans="1:5" x14ac:dyDescent="0.25">
      <c r="A21" s="415" t="s">
        <v>127</v>
      </c>
      <c r="B21" s="29" t="s">
        <v>66</v>
      </c>
      <c r="C21" s="66">
        <v>9802</v>
      </c>
      <c r="D21" s="110">
        <v>260.7158</v>
      </c>
      <c r="E21" s="32">
        <v>37.596493960089873</v>
      </c>
    </row>
    <row r="22" spans="1:5" x14ac:dyDescent="0.25">
      <c r="A22" s="415"/>
      <c r="B22" s="29" t="s">
        <v>67</v>
      </c>
      <c r="C22" s="66">
        <v>6609</v>
      </c>
      <c r="D22" s="110">
        <v>241.46950000000001</v>
      </c>
      <c r="E22" s="32">
        <v>27.369916283422956</v>
      </c>
    </row>
    <row r="23" spans="1:5" x14ac:dyDescent="0.25">
      <c r="A23" s="415"/>
      <c r="B23" s="29" t="s">
        <v>68</v>
      </c>
      <c r="C23" s="66">
        <v>4754</v>
      </c>
      <c r="D23" s="110">
        <v>640.32330000000002</v>
      </c>
      <c r="E23" s="32">
        <v>7.4243745308034237</v>
      </c>
    </row>
    <row r="24" spans="1:5" x14ac:dyDescent="0.25">
      <c r="A24" s="415"/>
      <c r="B24" s="29" t="s">
        <v>69</v>
      </c>
      <c r="C24" s="66">
        <v>6772</v>
      </c>
      <c r="D24" s="110">
        <v>239.51140000000001</v>
      </c>
      <c r="E24" s="32">
        <v>28.274228283079637</v>
      </c>
    </row>
    <row r="25" spans="1:5" x14ac:dyDescent="0.25">
      <c r="A25" s="415"/>
      <c r="B25" s="29" t="s">
        <v>70</v>
      </c>
      <c r="C25" s="66">
        <v>2981</v>
      </c>
      <c r="D25" s="110">
        <v>175.2319</v>
      </c>
      <c r="E25" s="32">
        <v>17.011742724926226</v>
      </c>
    </row>
    <row r="26" spans="1:5" x14ac:dyDescent="0.25">
      <c r="A26" s="415"/>
      <c r="B26" s="29" t="s">
        <v>71</v>
      </c>
      <c r="C26" s="66">
        <v>4487</v>
      </c>
      <c r="D26" s="110">
        <v>530.4221</v>
      </c>
      <c r="E26" s="32">
        <v>8.4593006211468182</v>
      </c>
    </row>
    <row r="27" spans="1:5" x14ac:dyDescent="0.25">
      <c r="A27" s="415"/>
      <c r="B27" s="29" t="s">
        <v>72</v>
      </c>
      <c r="C27" s="66">
        <v>2255</v>
      </c>
      <c r="D27" s="110">
        <v>504.66539999999998</v>
      </c>
      <c r="E27" s="32">
        <v>4.4683071199254005</v>
      </c>
    </row>
    <row r="28" spans="1:5" x14ac:dyDescent="0.25">
      <c r="A28" s="414" t="s">
        <v>128</v>
      </c>
      <c r="B28" s="29" t="s">
        <v>73</v>
      </c>
      <c r="C28" s="66">
        <v>9280</v>
      </c>
      <c r="D28" s="110">
        <v>144.97380000000001</v>
      </c>
      <c r="E28" s="32">
        <v>64.011566227828752</v>
      </c>
    </row>
    <row r="29" spans="1:5" x14ac:dyDescent="0.25">
      <c r="A29" s="414"/>
      <c r="B29" s="29" t="s">
        <v>74</v>
      </c>
      <c r="C29" s="66">
        <v>3736</v>
      </c>
      <c r="D29" s="110">
        <v>199.64359999999999</v>
      </c>
      <c r="E29" s="32">
        <v>18.713347184683105</v>
      </c>
    </row>
    <row r="30" spans="1:5" x14ac:dyDescent="0.25">
      <c r="A30" s="414"/>
      <c r="B30" s="29" t="s">
        <v>75</v>
      </c>
      <c r="C30" s="66">
        <v>4019</v>
      </c>
      <c r="D30" s="110">
        <v>133.95089999999999</v>
      </c>
      <c r="E30" s="32">
        <v>30.003531144620904</v>
      </c>
    </row>
    <row r="31" spans="1:5" x14ac:dyDescent="0.25">
      <c r="A31" s="414"/>
      <c r="B31" s="29" t="s">
        <v>76</v>
      </c>
      <c r="C31" s="66">
        <v>2915</v>
      </c>
      <c r="D31" s="110">
        <v>809.34910000000002</v>
      </c>
      <c r="E31" s="32">
        <v>3.6016596546533504</v>
      </c>
    </row>
    <row r="32" spans="1:5" x14ac:dyDescent="0.25">
      <c r="A32" s="414"/>
      <c r="B32" s="29" t="s">
        <v>77</v>
      </c>
      <c r="C32" s="66">
        <v>1036</v>
      </c>
      <c r="D32" s="110">
        <v>130.65649999999999</v>
      </c>
      <c r="E32" s="32">
        <v>7.9291883679725084</v>
      </c>
    </row>
    <row r="33" spans="1:5" x14ac:dyDescent="0.25">
      <c r="A33" s="414"/>
      <c r="B33" s="29" t="s">
        <v>78</v>
      </c>
      <c r="C33" s="66">
        <v>198</v>
      </c>
      <c r="D33" s="110">
        <v>69.546700000000001</v>
      </c>
      <c r="E33" s="32">
        <v>2.8470078378988508</v>
      </c>
    </row>
    <row r="34" spans="1:5" x14ac:dyDescent="0.25">
      <c r="A34" s="414"/>
      <c r="B34" s="29" t="s">
        <v>79</v>
      </c>
      <c r="C34" s="66">
        <v>3979</v>
      </c>
      <c r="D34" s="110">
        <v>228.50229999999999</v>
      </c>
      <c r="E34" s="32">
        <v>17.413391462580464</v>
      </c>
    </row>
    <row r="35" spans="1:5" x14ac:dyDescent="0.25">
      <c r="A35" s="414"/>
      <c r="B35" s="29" t="s">
        <v>80</v>
      </c>
      <c r="C35" s="66">
        <v>5418</v>
      </c>
      <c r="D35" s="110">
        <v>122.4636</v>
      </c>
      <c r="E35" s="32">
        <v>44.241717538925855</v>
      </c>
    </row>
    <row r="36" spans="1:5" x14ac:dyDescent="0.25">
      <c r="A36" s="414"/>
      <c r="B36" s="29" t="s">
        <v>81</v>
      </c>
      <c r="C36" s="66">
        <v>571</v>
      </c>
      <c r="D36" s="110">
        <v>203.81100000000001</v>
      </c>
      <c r="E36" s="32">
        <v>2.8016152219458221</v>
      </c>
    </row>
    <row r="37" spans="1:5" x14ac:dyDescent="0.25">
      <c r="A37" s="414" t="s">
        <v>129</v>
      </c>
      <c r="B37" s="29" t="s">
        <v>82</v>
      </c>
      <c r="C37" s="66">
        <v>6861</v>
      </c>
      <c r="D37" s="110">
        <v>586.95979999999997</v>
      </c>
      <c r="E37" s="32">
        <v>11.689045825625538</v>
      </c>
    </row>
    <row r="38" spans="1:5" x14ac:dyDescent="0.25">
      <c r="A38" s="414"/>
      <c r="B38" s="29" t="s">
        <v>83</v>
      </c>
      <c r="C38" s="66">
        <v>1817</v>
      </c>
      <c r="D38" s="110">
        <v>485.43329999999997</v>
      </c>
      <c r="E38" s="32">
        <v>3.7430477060391203</v>
      </c>
    </row>
    <row r="39" spans="1:5" x14ac:dyDescent="0.25">
      <c r="A39" s="414"/>
      <c r="B39" s="29" t="s">
        <v>84</v>
      </c>
      <c r="C39" s="66">
        <v>3893</v>
      </c>
      <c r="D39" s="110">
        <v>229.54910000000001</v>
      </c>
      <c r="E39" s="32">
        <v>16.959334626012474</v>
      </c>
    </row>
    <row r="40" spans="1:5" x14ac:dyDescent="0.25">
      <c r="A40" s="414"/>
      <c r="B40" s="29" t="s">
        <v>85</v>
      </c>
      <c r="C40" s="66">
        <v>3892</v>
      </c>
      <c r="D40" s="110">
        <v>275.48899999999998</v>
      </c>
      <c r="E40" s="32">
        <v>14.127605820922071</v>
      </c>
    </row>
    <row r="41" spans="1:5" x14ac:dyDescent="0.25">
      <c r="A41" s="414"/>
      <c r="B41" s="29" t="s">
        <v>86</v>
      </c>
      <c r="C41" s="66">
        <v>2112</v>
      </c>
      <c r="D41" s="110">
        <v>115.48</v>
      </c>
      <c r="E41" s="32">
        <v>18.28888119154832</v>
      </c>
    </row>
    <row r="42" spans="1:5" x14ac:dyDescent="0.25">
      <c r="A42" s="414"/>
      <c r="B42" s="29" t="s">
        <v>87</v>
      </c>
      <c r="C42" s="66">
        <v>2138</v>
      </c>
      <c r="D42" s="110">
        <v>343.13920000000002</v>
      </c>
      <c r="E42" s="32">
        <v>6.2307075379321279</v>
      </c>
    </row>
    <row r="43" spans="1:5" x14ac:dyDescent="0.25">
      <c r="A43" s="414"/>
      <c r="B43" s="29" t="s">
        <v>88</v>
      </c>
      <c r="C43" s="66">
        <v>489</v>
      </c>
      <c r="D43" s="110">
        <v>111.12390000000001</v>
      </c>
      <c r="E43" s="32">
        <v>4.4004935031977821</v>
      </c>
    </row>
    <row r="44" spans="1:5" x14ac:dyDescent="0.25">
      <c r="A44" s="414" t="s">
        <v>130</v>
      </c>
      <c r="B44" s="29" t="s">
        <v>89</v>
      </c>
      <c r="C44" s="66">
        <v>5146</v>
      </c>
      <c r="D44" s="110">
        <v>53.192700000000002</v>
      </c>
      <c r="E44" s="32">
        <v>96.742598138466363</v>
      </c>
    </row>
    <row r="45" spans="1:5" x14ac:dyDescent="0.25">
      <c r="A45" s="414"/>
      <c r="B45" s="29" t="s">
        <v>90</v>
      </c>
      <c r="C45" s="66">
        <v>8182</v>
      </c>
      <c r="D45" s="110">
        <v>106.0497</v>
      </c>
      <c r="E45" s="32">
        <v>77.152504910433507</v>
      </c>
    </row>
    <row r="46" spans="1:5" x14ac:dyDescent="0.25">
      <c r="A46" s="414"/>
      <c r="B46" s="29" t="s">
        <v>91</v>
      </c>
      <c r="C46" s="66">
        <v>4534</v>
      </c>
      <c r="D46" s="110">
        <v>96.929400000000001</v>
      </c>
      <c r="E46" s="32">
        <v>46.776313481771268</v>
      </c>
    </row>
    <row r="47" spans="1:5" x14ac:dyDescent="0.25">
      <c r="A47" s="414"/>
      <c r="B47" s="29" t="s">
        <v>92</v>
      </c>
      <c r="C47" s="66">
        <v>2894</v>
      </c>
      <c r="D47" s="110">
        <v>122.7024</v>
      </c>
      <c r="E47" s="32">
        <v>23.585520739610637</v>
      </c>
    </row>
    <row r="48" spans="1:5" x14ac:dyDescent="0.25">
      <c r="A48" s="414"/>
      <c r="B48" s="29" t="s">
        <v>93</v>
      </c>
      <c r="C48" s="66">
        <v>10040</v>
      </c>
      <c r="D48" s="110">
        <v>76.275800000000004</v>
      </c>
      <c r="E48" s="32">
        <v>131.62759354867467</v>
      </c>
    </row>
    <row r="49" spans="1:5" x14ac:dyDescent="0.25">
      <c r="A49" s="414"/>
      <c r="B49" s="29" t="s">
        <v>94</v>
      </c>
      <c r="C49" s="66">
        <v>10793</v>
      </c>
      <c r="D49" s="110">
        <v>179.93100000000001</v>
      </c>
      <c r="E49" s="32">
        <v>59.98410501803469</v>
      </c>
    </row>
    <row r="50" spans="1:5" x14ac:dyDescent="0.25">
      <c r="A50" s="414"/>
      <c r="B50" s="29" t="s">
        <v>95</v>
      </c>
      <c r="C50" s="66">
        <v>3882</v>
      </c>
      <c r="D50" s="110">
        <v>280.38720000000001</v>
      </c>
      <c r="E50" s="32">
        <v>13.845139863731298</v>
      </c>
    </row>
    <row r="51" spans="1:5" x14ac:dyDescent="0.25">
      <c r="A51" s="414"/>
      <c r="B51" s="29" t="s">
        <v>96</v>
      </c>
      <c r="C51" s="66">
        <v>8832</v>
      </c>
      <c r="D51" s="110">
        <v>181.0686</v>
      </c>
      <c r="E51" s="32">
        <v>48.77709332264125</v>
      </c>
    </row>
    <row r="52" spans="1:5" x14ac:dyDescent="0.25">
      <c r="A52" s="414"/>
      <c r="B52" s="29" t="s">
        <v>97</v>
      </c>
      <c r="C52" s="66">
        <v>2511</v>
      </c>
      <c r="D52" s="110">
        <v>101.8389</v>
      </c>
      <c r="E52" s="32">
        <v>24.656589967095091</v>
      </c>
    </row>
    <row r="53" spans="1:5" x14ac:dyDescent="0.25">
      <c r="A53" s="414"/>
      <c r="B53" s="29" t="s">
        <v>98</v>
      </c>
      <c r="C53" s="66">
        <v>4700</v>
      </c>
      <c r="D53" s="110">
        <v>346.45699999999999</v>
      </c>
      <c r="E53" s="32">
        <v>13.565897066591237</v>
      </c>
    </row>
    <row r="54" spans="1:5" x14ac:dyDescent="0.25">
      <c r="A54" s="414" t="s">
        <v>131</v>
      </c>
      <c r="B54" s="29" t="s">
        <v>99</v>
      </c>
      <c r="C54" s="66">
        <v>15707</v>
      </c>
      <c r="D54" s="110">
        <v>158.95169999999999</v>
      </c>
      <c r="E54" s="32">
        <v>98.816181267642946</v>
      </c>
    </row>
    <row r="55" spans="1:5" x14ac:dyDescent="0.25">
      <c r="A55" s="414"/>
      <c r="B55" s="29" t="s">
        <v>100</v>
      </c>
      <c r="C55" s="66">
        <v>10132</v>
      </c>
      <c r="D55" s="110">
        <v>77.538499999999999</v>
      </c>
      <c r="E55" s="32">
        <v>130.67057010388388</v>
      </c>
    </row>
    <row r="56" spans="1:5" x14ac:dyDescent="0.25">
      <c r="A56" s="414"/>
      <c r="B56" s="29" t="s">
        <v>101</v>
      </c>
      <c r="C56" s="66">
        <v>6429</v>
      </c>
      <c r="D56" s="110">
        <v>91.025400000000005</v>
      </c>
      <c r="E56" s="32">
        <v>70.628637720899874</v>
      </c>
    </row>
    <row r="57" spans="1:5" x14ac:dyDescent="0.25">
      <c r="A57" s="414"/>
      <c r="B57" s="29" t="s">
        <v>102</v>
      </c>
      <c r="C57" s="66">
        <v>5499</v>
      </c>
      <c r="D57" s="110">
        <v>605.65309999999999</v>
      </c>
      <c r="E57" s="32">
        <v>9.0794548892757252</v>
      </c>
    </row>
    <row r="58" spans="1:5" x14ac:dyDescent="0.25">
      <c r="A58" s="414"/>
      <c r="B58" s="29" t="s">
        <v>103</v>
      </c>
      <c r="C58" s="66">
        <v>7761</v>
      </c>
      <c r="D58" s="110">
        <v>323.58409999999998</v>
      </c>
      <c r="E58" s="32">
        <v>23.984491203368769</v>
      </c>
    </row>
    <row r="59" spans="1:5" x14ac:dyDescent="0.25">
      <c r="A59" s="414" t="s">
        <v>132</v>
      </c>
      <c r="B59" s="29" t="s">
        <v>104</v>
      </c>
      <c r="C59" s="66">
        <v>13184</v>
      </c>
      <c r="D59" s="110">
        <v>181.11850000000001</v>
      </c>
      <c r="E59" s="32">
        <v>72.792122284581637</v>
      </c>
    </row>
    <row r="60" spans="1:5" x14ac:dyDescent="0.25">
      <c r="A60" s="414"/>
      <c r="B60" s="29" t="s">
        <v>105</v>
      </c>
      <c r="C60" s="66">
        <v>7391</v>
      </c>
      <c r="D60" s="110">
        <v>151.78120000000001</v>
      </c>
      <c r="E60" s="32">
        <v>48.695095308246337</v>
      </c>
    </row>
    <row r="61" spans="1:5" x14ac:dyDescent="0.25">
      <c r="A61" s="414"/>
      <c r="B61" s="29" t="s">
        <v>106</v>
      </c>
      <c r="C61" s="66">
        <v>1306</v>
      </c>
      <c r="D61" s="110">
        <v>231.8109</v>
      </c>
      <c r="E61" s="32">
        <v>5.6339024610145598</v>
      </c>
    </row>
    <row r="62" spans="1:5" x14ac:dyDescent="0.25">
      <c r="A62" s="415" t="s">
        <v>134</v>
      </c>
      <c r="B62" s="29" t="s">
        <v>107</v>
      </c>
      <c r="C62" s="66">
        <v>4407</v>
      </c>
      <c r="D62" s="110">
        <v>67.435000000000002</v>
      </c>
      <c r="E62" s="32">
        <v>65.351820271372432</v>
      </c>
    </row>
    <row r="63" spans="1:5" x14ac:dyDescent="0.25">
      <c r="A63" s="415"/>
      <c r="B63" s="29" t="s">
        <v>108</v>
      </c>
      <c r="C63" s="66">
        <v>3712</v>
      </c>
      <c r="D63" s="110">
        <v>107.94750000000001</v>
      </c>
      <c r="E63" s="32">
        <v>34.387086315106878</v>
      </c>
    </row>
    <row r="64" spans="1:5" x14ac:dyDescent="0.25">
      <c r="A64" s="415"/>
      <c r="B64" s="29" t="s">
        <v>109</v>
      </c>
      <c r="C64" s="66">
        <v>1787</v>
      </c>
      <c r="D64" s="110">
        <v>61.8185</v>
      </c>
      <c r="E64" s="32">
        <v>28.907204154096267</v>
      </c>
    </row>
    <row r="65" spans="1:5" x14ac:dyDescent="0.25">
      <c r="A65" s="415"/>
      <c r="B65" s="29" t="s">
        <v>110</v>
      </c>
      <c r="C65" s="66">
        <v>3351</v>
      </c>
      <c r="D65" s="110">
        <v>47.745699999999999</v>
      </c>
      <c r="E65" s="32">
        <v>70.184330735542673</v>
      </c>
    </row>
    <row r="66" spans="1:5" x14ac:dyDescent="0.25">
      <c r="A66" s="415"/>
      <c r="B66" s="29" t="s">
        <v>111</v>
      </c>
      <c r="C66" s="66">
        <v>1774</v>
      </c>
      <c r="D66" s="110">
        <v>84.022099999999995</v>
      </c>
      <c r="E66" s="32">
        <v>21.113492759643002</v>
      </c>
    </row>
    <row r="67" spans="1:5" x14ac:dyDescent="0.25">
      <c r="A67" s="415"/>
      <c r="B67" s="29" t="s">
        <v>112</v>
      </c>
      <c r="C67" s="66">
        <v>2240</v>
      </c>
      <c r="D67" s="110">
        <v>113.8566</v>
      </c>
      <c r="E67" s="32">
        <v>19.673870465128942</v>
      </c>
    </row>
    <row r="68" spans="1:5" x14ac:dyDescent="0.25">
      <c r="A68" s="415"/>
      <c r="B68" s="29" t="s">
        <v>113</v>
      </c>
      <c r="C68" s="66">
        <v>2271</v>
      </c>
      <c r="D68" s="110">
        <v>499.78519999999997</v>
      </c>
      <c r="E68" s="32">
        <v>4.5439520818143473</v>
      </c>
    </row>
    <row r="69" spans="1:5" x14ac:dyDescent="0.25">
      <c r="A69" s="415"/>
      <c r="B69" s="29" t="s">
        <v>114</v>
      </c>
      <c r="C69" s="66">
        <v>2998</v>
      </c>
      <c r="D69" s="110">
        <v>265.02140000000003</v>
      </c>
      <c r="E69" s="32">
        <v>11.312294026067327</v>
      </c>
    </row>
    <row r="70" spans="1:5" x14ac:dyDescent="0.25">
      <c r="A70" s="415"/>
      <c r="B70" s="29" t="s">
        <v>115</v>
      </c>
      <c r="C70" s="66">
        <v>2121</v>
      </c>
      <c r="D70" s="110">
        <v>1692.1079</v>
      </c>
      <c r="E70" s="32">
        <v>1.2534661648940946</v>
      </c>
    </row>
    <row r="71" spans="1:5" x14ac:dyDescent="0.25">
      <c r="A71" s="414" t="s">
        <v>133</v>
      </c>
      <c r="B71" s="29" t="s">
        <v>116</v>
      </c>
      <c r="C71" s="66">
        <v>7678</v>
      </c>
      <c r="D71" s="110">
        <v>366.1377</v>
      </c>
      <c r="E71" s="32">
        <v>20.970252448737185</v>
      </c>
    </row>
    <row r="72" spans="1:5" x14ac:dyDescent="0.25">
      <c r="A72" s="414"/>
      <c r="B72" s="29" t="s">
        <v>117</v>
      </c>
      <c r="C72" s="66">
        <v>2755</v>
      </c>
      <c r="D72" s="110">
        <v>147.19829999999999</v>
      </c>
      <c r="E72" s="32">
        <v>18.716248761025096</v>
      </c>
    </row>
    <row r="73" spans="1:5" x14ac:dyDescent="0.25">
      <c r="A73" s="414"/>
      <c r="B73" s="29" t="s">
        <v>118</v>
      </c>
      <c r="C73" s="66">
        <v>2159</v>
      </c>
      <c r="D73" s="110">
        <v>97.35</v>
      </c>
      <c r="E73" s="32">
        <v>22.177709296353367</v>
      </c>
    </row>
    <row r="74" spans="1:5" x14ac:dyDescent="0.25">
      <c r="A74" s="414"/>
      <c r="B74" s="29" t="s">
        <v>119</v>
      </c>
      <c r="C74" s="66">
        <v>3227</v>
      </c>
      <c r="D74" s="110">
        <v>90.208200000000005</v>
      </c>
      <c r="E74" s="32">
        <v>35.772801142246493</v>
      </c>
    </row>
    <row r="75" spans="1:5" x14ac:dyDescent="0.25">
      <c r="A75" s="414"/>
      <c r="B75" s="29" t="s">
        <v>120</v>
      </c>
      <c r="C75" s="66">
        <v>4751</v>
      </c>
      <c r="D75" s="110">
        <v>396.57830000000001</v>
      </c>
      <c r="E75" s="32">
        <v>11.979979741705483</v>
      </c>
    </row>
    <row r="76" spans="1:5" x14ac:dyDescent="0.25">
      <c r="A76" s="414"/>
      <c r="B76" s="29" t="s">
        <v>121</v>
      </c>
      <c r="C76" s="66">
        <v>874</v>
      </c>
      <c r="D76" s="110">
        <v>509.91899999999998</v>
      </c>
      <c r="E76" s="32">
        <v>1.7139977133623183</v>
      </c>
    </row>
    <row r="77" spans="1:5" x14ac:dyDescent="0.25">
      <c r="B77" s="42" t="s">
        <v>122</v>
      </c>
      <c r="C77" s="173">
        <f>SUM(C8:C76)</f>
        <v>360434</v>
      </c>
      <c r="D77" s="196">
        <v>16838.785599999996</v>
      </c>
      <c r="E77" s="197">
        <v>21.454278745612161</v>
      </c>
    </row>
  </sheetData>
  <mergeCells count="10">
    <mergeCell ref="A54:A58"/>
    <mergeCell ref="A59:A61"/>
    <mergeCell ref="A62:A70"/>
    <mergeCell ref="A71:A76"/>
    <mergeCell ref="A8:A13"/>
    <mergeCell ref="A14:A20"/>
    <mergeCell ref="A21:A27"/>
    <mergeCell ref="A28:A36"/>
    <mergeCell ref="A37:A43"/>
    <mergeCell ref="A44:A5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58"/>
  <sheetViews>
    <sheetView zoomScaleNormal="100" workbookViewId="0">
      <selection activeCell="C12" sqref="C12:I80"/>
    </sheetView>
  </sheetViews>
  <sheetFormatPr baseColWidth="10" defaultRowHeight="15" x14ac:dyDescent="0.25"/>
  <cols>
    <col min="1" max="1" width="15.7109375" customWidth="1"/>
    <col min="2" max="2" width="30.7109375" customWidth="1"/>
    <col min="3" max="4" width="12.7109375" customWidth="1"/>
    <col min="5" max="5" width="12.7109375" style="175" customWidth="1"/>
    <col min="6" max="7" width="12.7109375" customWidth="1"/>
    <col min="8" max="9" width="12.7109375" style="175" customWidth="1"/>
  </cols>
  <sheetData>
    <row r="1" spans="1:9" s="47" customFormat="1" ht="27" customHeight="1" x14ac:dyDescent="0.4">
      <c r="A1" s="5"/>
      <c r="B1" s="15" t="s">
        <v>135</v>
      </c>
      <c r="C1" s="12"/>
      <c r="D1" s="10"/>
      <c r="E1" s="45"/>
      <c r="F1" s="5"/>
      <c r="G1" s="5"/>
      <c r="H1" s="5"/>
      <c r="I1" s="15"/>
    </row>
    <row r="3" spans="1:9" ht="15.75" x14ac:dyDescent="0.25">
      <c r="A3" s="2" t="s">
        <v>306</v>
      </c>
      <c r="B3" s="2"/>
      <c r="I3" s="2"/>
    </row>
    <row r="4" spans="1:9" s="129" customFormat="1" ht="15.75" x14ac:dyDescent="0.25">
      <c r="A4" s="2"/>
      <c r="B4" s="2"/>
      <c r="E4" s="175"/>
      <c r="H4" s="175"/>
      <c r="I4" s="175"/>
    </row>
    <row r="5" spans="1:9" ht="15.75" x14ac:dyDescent="0.25">
      <c r="A5" s="2" t="s">
        <v>251</v>
      </c>
      <c r="B5" s="2"/>
      <c r="D5" s="6"/>
      <c r="E5" s="6"/>
      <c r="H5" s="6"/>
    </row>
    <row r="6" spans="1:9" s="129" customFormat="1" ht="15.75" x14ac:dyDescent="0.25">
      <c r="A6" s="2"/>
      <c r="B6" s="2"/>
      <c r="E6" s="175"/>
      <c r="H6" s="175"/>
      <c r="I6" s="175"/>
    </row>
    <row r="7" spans="1:9" ht="15.75" x14ac:dyDescent="0.25">
      <c r="B7" s="2"/>
      <c r="C7" s="76"/>
    </row>
    <row r="8" spans="1:9" s="76" customFormat="1" ht="15.75" x14ac:dyDescent="0.25">
      <c r="A8" s="419" t="s">
        <v>124</v>
      </c>
      <c r="B8" s="419" t="s">
        <v>123</v>
      </c>
      <c r="C8" s="463" t="s">
        <v>211</v>
      </c>
      <c r="D8" s="461"/>
      <c r="E8" s="462"/>
      <c r="F8" s="461" t="s">
        <v>210</v>
      </c>
      <c r="G8" s="461"/>
      <c r="H8" s="462"/>
      <c r="I8" s="458" t="s">
        <v>6</v>
      </c>
    </row>
    <row r="9" spans="1:9" s="76" customFormat="1" ht="15.75" customHeight="1" x14ac:dyDescent="0.25">
      <c r="A9" s="420"/>
      <c r="B9" s="420"/>
      <c r="C9" s="459" t="s">
        <v>212</v>
      </c>
      <c r="D9" s="432" t="s">
        <v>242</v>
      </c>
      <c r="E9" s="432" t="s">
        <v>262</v>
      </c>
      <c r="F9" s="432" t="s">
        <v>212</v>
      </c>
      <c r="G9" s="459" t="s">
        <v>213</v>
      </c>
      <c r="H9" s="459" t="s">
        <v>262</v>
      </c>
      <c r="I9" s="420"/>
    </row>
    <row r="10" spans="1:9" ht="15.75" customHeight="1" x14ac:dyDescent="0.25">
      <c r="A10" s="420"/>
      <c r="B10" s="420"/>
      <c r="C10" s="459"/>
      <c r="D10" s="432"/>
      <c r="E10" s="432"/>
      <c r="F10" s="432"/>
      <c r="G10" s="459"/>
      <c r="H10" s="459"/>
      <c r="I10" s="420"/>
    </row>
    <row r="11" spans="1:9" ht="15" customHeight="1" x14ac:dyDescent="0.25">
      <c r="A11" s="421"/>
      <c r="B11" s="421"/>
      <c r="C11" s="459"/>
      <c r="D11" s="432"/>
      <c r="E11" s="433"/>
      <c r="F11" s="432"/>
      <c r="G11" s="459"/>
      <c r="H11" s="460"/>
      <c r="I11" s="420"/>
    </row>
    <row r="12" spans="1:9" x14ac:dyDescent="0.25">
      <c r="A12" s="414" t="s">
        <v>125</v>
      </c>
      <c r="B12" s="29" t="s">
        <v>53</v>
      </c>
      <c r="C12" s="130">
        <v>3097</v>
      </c>
      <c r="D12" s="156">
        <v>2876</v>
      </c>
      <c r="E12" s="156">
        <f>SUM(C12:D12)</f>
        <v>5973</v>
      </c>
      <c r="F12" s="158">
        <v>39</v>
      </c>
      <c r="G12" s="158">
        <v>26</v>
      </c>
      <c r="H12" s="158">
        <f>SUM(F12:G12)</f>
        <v>65</v>
      </c>
      <c r="I12" s="162">
        <f>E12+H12</f>
        <v>6038</v>
      </c>
    </row>
    <row r="13" spans="1:9" x14ac:dyDescent="0.25">
      <c r="A13" s="414"/>
      <c r="B13" s="29" t="s">
        <v>54</v>
      </c>
      <c r="C13" s="131">
        <v>8707</v>
      </c>
      <c r="D13" s="157">
        <v>8573</v>
      </c>
      <c r="E13" s="157">
        <f t="shared" ref="E13:E76" si="0">SUM(C13:D13)</f>
        <v>17280</v>
      </c>
      <c r="F13" s="155">
        <v>47</v>
      </c>
      <c r="G13" s="155">
        <v>40</v>
      </c>
      <c r="H13" s="155">
        <f t="shared" ref="H13:H76" si="1">SUM(F13:G13)</f>
        <v>87</v>
      </c>
      <c r="I13" s="154">
        <f t="shared" ref="I13:I76" si="2">E13+H13</f>
        <v>17367</v>
      </c>
    </row>
    <row r="14" spans="1:9" x14ac:dyDescent="0.25">
      <c r="A14" s="414"/>
      <c r="B14" s="29" t="s">
        <v>55</v>
      </c>
      <c r="C14" s="131">
        <v>7804</v>
      </c>
      <c r="D14" s="157">
        <v>7685</v>
      </c>
      <c r="E14" s="157">
        <f t="shared" si="0"/>
        <v>15489</v>
      </c>
      <c r="F14" s="155">
        <v>42</v>
      </c>
      <c r="G14" s="155">
        <v>26</v>
      </c>
      <c r="H14" s="155">
        <f t="shared" si="1"/>
        <v>68</v>
      </c>
      <c r="I14" s="154">
        <f t="shared" si="2"/>
        <v>15557</v>
      </c>
    </row>
    <row r="15" spans="1:9" x14ac:dyDescent="0.25">
      <c r="A15" s="414"/>
      <c r="B15" s="29" t="s">
        <v>56</v>
      </c>
      <c r="C15" s="131">
        <v>5021</v>
      </c>
      <c r="D15" s="157">
        <v>4995</v>
      </c>
      <c r="E15" s="157">
        <f t="shared" si="0"/>
        <v>10016</v>
      </c>
      <c r="F15" s="155">
        <v>31</v>
      </c>
      <c r="G15" s="155">
        <v>32</v>
      </c>
      <c r="H15" s="155">
        <f t="shared" si="1"/>
        <v>63</v>
      </c>
      <c r="I15" s="154">
        <f t="shared" si="2"/>
        <v>10079</v>
      </c>
    </row>
    <row r="16" spans="1:9" x14ac:dyDescent="0.25">
      <c r="A16" s="414"/>
      <c r="B16" s="29" t="s">
        <v>57</v>
      </c>
      <c r="C16" s="131">
        <v>5501</v>
      </c>
      <c r="D16" s="157">
        <v>6161</v>
      </c>
      <c r="E16" s="157">
        <f t="shared" si="0"/>
        <v>11662</v>
      </c>
      <c r="F16" s="155">
        <v>125</v>
      </c>
      <c r="G16" s="155">
        <v>130</v>
      </c>
      <c r="H16" s="155">
        <f t="shared" si="1"/>
        <v>255</v>
      </c>
      <c r="I16" s="154">
        <f t="shared" si="2"/>
        <v>11917</v>
      </c>
    </row>
    <row r="17" spans="1:9" x14ac:dyDescent="0.25">
      <c r="A17" s="414"/>
      <c r="B17" s="29" t="s">
        <v>58</v>
      </c>
      <c r="C17" s="131">
        <v>3171</v>
      </c>
      <c r="D17" s="157">
        <v>3176</v>
      </c>
      <c r="E17" s="157">
        <f t="shared" si="0"/>
        <v>6347</v>
      </c>
      <c r="F17" s="155">
        <v>32</v>
      </c>
      <c r="G17" s="155">
        <v>14</v>
      </c>
      <c r="H17" s="155">
        <f t="shared" si="1"/>
        <v>46</v>
      </c>
      <c r="I17" s="154">
        <f t="shared" si="2"/>
        <v>6393</v>
      </c>
    </row>
    <row r="18" spans="1:9" x14ac:dyDescent="0.25">
      <c r="A18" s="414" t="s">
        <v>126</v>
      </c>
      <c r="B18" s="29" t="s">
        <v>59</v>
      </c>
      <c r="C18" s="131">
        <v>1913</v>
      </c>
      <c r="D18" s="157">
        <v>2008</v>
      </c>
      <c r="E18" s="157">
        <f t="shared" si="0"/>
        <v>3921</v>
      </c>
      <c r="F18" s="155">
        <v>14</v>
      </c>
      <c r="G18" s="155">
        <v>2</v>
      </c>
      <c r="H18" s="155">
        <f t="shared" si="1"/>
        <v>16</v>
      </c>
      <c r="I18" s="154">
        <f t="shared" si="2"/>
        <v>3937</v>
      </c>
    </row>
    <row r="19" spans="1:9" x14ac:dyDescent="0.25">
      <c r="A19" s="414"/>
      <c r="B19" s="29" t="s">
        <v>60</v>
      </c>
      <c r="C19" s="131">
        <v>2160</v>
      </c>
      <c r="D19" s="157">
        <v>2175</v>
      </c>
      <c r="E19" s="157">
        <f t="shared" si="0"/>
        <v>4335</v>
      </c>
      <c r="F19" s="155">
        <v>12</v>
      </c>
      <c r="G19" s="155">
        <v>13</v>
      </c>
      <c r="H19" s="155">
        <f t="shared" si="1"/>
        <v>25</v>
      </c>
      <c r="I19" s="154">
        <f t="shared" si="2"/>
        <v>4360</v>
      </c>
    </row>
    <row r="20" spans="1:9" x14ac:dyDescent="0.25">
      <c r="A20" s="414"/>
      <c r="B20" s="29" t="s">
        <v>61</v>
      </c>
      <c r="C20" s="131">
        <v>2858</v>
      </c>
      <c r="D20" s="157">
        <v>2825</v>
      </c>
      <c r="E20" s="157">
        <f t="shared" si="0"/>
        <v>5683</v>
      </c>
      <c r="F20" s="155">
        <v>14</v>
      </c>
      <c r="G20" s="155">
        <v>12</v>
      </c>
      <c r="H20" s="155">
        <f t="shared" si="1"/>
        <v>26</v>
      </c>
      <c r="I20" s="154">
        <f t="shared" si="2"/>
        <v>5709</v>
      </c>
    </row>
    <row r="21" spans="1:9" x14ac:dyDescent="0.25">
      <c r="A21" s="414"/>
      <c r="B21" s="29" t="s">
        <v>62</v>
      </c>
      <c r="C21" s="131">
        <v>2154</v>
      </c>
      <c r="D21" s="157">
        <v>2333</v>
      </c>
      <c r="E21" s="157">
        <f t="shared" si="0"/>
        <v>4487</v>
      </c>
      <c r="F21" s="155">
        <v>34</v>
      </c>
      <c r="G21" s="155">
        <v>21</v>
      </c>
      <c r="H21" s="155">
        <f t="shared" si="1"/>
        <v>55</v>
      </c>
      <c r="I21" s="154">
        <f t="shared" si="2"/>
        <v>4542</v>
      </c>
    </row>
    <row r="22" spans="1:9" x14ac:dyDescent="0.25">
      <c r="A22" s="414"/>
      <c r="B22" s="29" t="s">
        <v>63</v>
      </c>
      <c r="C22" s="131">
        <v>2939</v>
      </c>
      <c r="D22" s="157">
        <v>2675</v>
      </c>
      <c r="E22" s="157">
        <f t="shared" si="0"/>
        <v>5614</v>
      </c>
      <c r="F22" s="155">
        <v>18</v>
      </c>
      <c r="G22" s="155">
        <v>10</v>
      </c>
      <c r="H22" s="155">
        <f t="shared" si="1"/>
        <v>28</v>
      </c>
      <c r="I22" s="154">
        <f t="shared" si="2"/>
        <v>5642</v>
      </c>
    </row>
    <row r="23" spans="1:9" x14ac:dyDescent="0.25">
      <c r="A23" s="414"/>
      <c r="B23" s="29" t="s">
        <v>64</v>
      </c>
      <c r="C23" s="131">
        <v>1851</v>
      </c>
      <c r="D23" s="157">
        <v>1915</v>
      </c>
      <c r="E23" s="157">
        <f t="shared" si="0"/>
        <v>3766</v>
      </c>
      <c r="F23" s="155">
        <v>23</v>
      </c>
      <c r="G23" s="155">
        <v>12</v>
      </c>
      <c r="H23" s="155">
        <f t="shared" si="1"/>
        <v>35</v>
      </c>
      <c r="I23" s="154">
        <f t="shared" si="2"/>
        <v>3801</v>
      </c>
    </row>
    <row r="24" spans="1:9" x14ac:dyDescent="0.25">
      <c r="A24" s="414"/>
      <c r="B24" s="29" t="s">
        <v>65</v>
      </c>
      <c r="C24" s="131">
        <v>33</v>
      </c>
      <c r="D24" s="157">
        <v>17</v>
      </c>
      <c r="E24" s="157">
        <f t="shared" si="0"/>
        <v>50</v>
      </c>
      <c r="F24" s="155">
        <v>0</v>
      </c>
      <c r="G24" s="155">
        <v>0</v>
      </c>
      <c r="H24" s="155">
        <f t="shared" si="1"/>
        <v>0</v>
      </c>
      <c r="I24" s="154">
        <f t="shared" si="2"/>
        <v>50</v>
      </c>
    </row>
    <row r="25" spans="1:9" x14ac:dyDescent="0.25">
      <c r="A25" s="415" t="s">
        <v>127</v>
      </c>
      <c r="B25" s="29" t="s">
        <v>66</v>
      </c>
      <c r="C25" s="131">
        <v>4637</v>
      </c>
      <c r="D25" s="157">
        <v>5122</v>
      </c>
      <c r="E25" s="157">
        <f t="shared" si="0"/>
        <v>9759</v>
      </c>
      <c r="F25" s="155">
        <v>25</v>
      </c>
      <c r="G25" s="155">
        <v>18</v>
      </c>
      <c r="H25" s="155">
        <f t="shared" si="1"/>
        <v>43</v>
      </c>
      <c r="I25" s="154">
        <f t="shared" si="2"/>
        <v>9802</v>
      </c>
    </row>
    <row r="26" spans="1:9" x14ac:dyDescent="0.25">
      <c r="A26" s="415"/>
      <c r="B26" s="29" t="s">
        <v>67</v>
      </c>
      <c r="C26" s="131">
        <v>3163</v>
      </c>
      <c r="D26" s="157">
        <v>3413</v>
      </c>
      <c r="E26" s="157">
        <f t="shared" si="0"/>
        <v>6576</v>
      </c>
      <c r="F26" s="155">
        <v>18</v>
      </c>
      <c r="G26" s="155">
        <v>15</v>
      </c>
      <c r="H26" s="155">
        <f t="shared" si="1"/>
        <v>33</v>
      </c>
      <c r="I26" s="154">
        <f t="shared" si="2"/>
        <v>6609</v>
      </c>
    </row>
    <row r="27" spans="1:9" x14ac:dyDescent="0.25">
      <c r="A27" s="415"/>
      <c r="B27" s="29" t="s">
        <v>68</v>
      </c>
      <c r="C27" s="131">
        <v>2267</v>
      </c>
      <c r="D27" s="157">
        <v>2453</v>
      </c>
      <c r="E27" s="157">
        <f t="shared" si="0"/>
        <v>4720</v>
      </c>
      <c r="F27" s="155">
        <v>22</v>
      </c>
      <c r="G27" s="155">
        <v>12</v>
      </c>
      <c r="H27" s="155">
        <f t="shared" si="1"/>
        <v>34</v>
      </c>
      <c r="I27" s="154">
        <f t="shared" si="2"/>
        <v>4754</v>
      </c>
    </row>
    <row r="28" spans="1:9" x14ac:dyDescent="0.25">
      <c r="A28" s="415"/>
      <c r="B28" s="29" t="s">
        <v>69</v>
      </c>
      <c r="C28" s="131">
        <v>3168</v>
      </c>
      <c r="D28" s="157">
        <v>3567</v>
      </c>
      <c r="E28" s="157">
        <f t="shared" si="0"/>
        <v>6735</v>
      </c>
      <c r="F28" s="155">
        <v>22</v>
      </c>
      <c r="G28" s="155">
        <v>15</v>
      </c>
      <c r="H28" s="155">
        <f t="shared" si="1"/>
        <v>37</v>
      </c>
      <c r="I28" s="154">
        <f t="shared" si="2"/>
        <v>6772</v>
      </c>
    </row>
    <row r="29" spans="1:9" x14ac:dyDescent="0.25">
      <c r="A29" s="415"/>
      <c r="B29" s="29" t="s">
        <v>70</v>
      </c>
      <c r="C29" s="131">
        <v>1411</v>
      </c>
      <c r="D29" s="157">
        <v>1537</v>
      </c>
      <c r="E29" s="157">
        <f t="shared" si="0"/>
        <v>2948</v>
      </c>
      <c r="F29" s="155">
        <v>18</v>
      </c>
      <c r="G29" s="155">
        <v>15</v>
      </c>
      <c r="H29" s="155">
        <f t="shared" si="1"/>
        <v>33</v>
      </c>
      <c r="I29" s="154">
        <f t="shared" si="2"/>
        <v>2981</v>
      </c>
    </row>
    <row r="30" spans="1:9" x14ac:dyDescent="0.25">
      <c r="A30" s="415"/>
      <c r="B30" s="29" t="s">
        <v>71</v>
      </c>
      <c r="C30" s="131">
        <v>2054</v>
      </c>
      <c r="D30" s="157">
        <v>2402</v>
      </c>
      <c r="E30" s="157">
        <f t="shared" si="0"/>
        <v>4456</v>
      </c>
      <c r="F30" s="155">
        <v>21</v>
      </c>
      <c r="G30" s="155">
        <v>10</v>
      </c>
      <c r="H30" s="155">
        <f t="shared" si="1"/>
        <v>31</v>
      </c>
      <c r="I30" s="154">
        <f t="shared" si="2"/>
        <v>4487</v>
      </c>
    </row>
    <row r="31" spans="1:9" x14ac:dyDescent="0.25">
      <c r="A31" s="415"/>
      <c r="B31" s="29" t="s">
        <v>72</v>
      </c>
      <c r="C31" s="131">
        <v>1073</v>
      </c>
      <c r="D31" s="157">
        <v>1167</v>
      </c>
      <c r="E31" s="157">
        <f t="shared" si="0"/>
        <v>2240</v>
      </c>
      <c r="F31" s="155">
        <v>9</v>
      </c>
      <c r="G31" s="155">
        <v>6</v>
      </c>
      <c r="H31" s="155">
        <f t="shared" si="1"/>
        <v>15</v>
      </c>
      <c r="I31" s="154">
        <f t="shared" si="2"/>
        <v>2255</v>
      </c>
    </row>
    <row r="32" spans="1:9" x14ac:dyDescent="0.25">
      <c r="A32" s="414" t="s">
        <v>128</v>
      </c>
      <c r="B32" s="29" t="s">
        <v>73</v>
      </c>
      <c r="C32" s="131">
        <v>4511</v>
      </c>
      <c r="D32" s="157">
        <v>4724</v>
      </c>
      <c r="E32" s="157">
        <f t="shared" si="0"/>
        <v>9235</v>
      </c>
      <c r="F32" s="155">
        <v>25</v>
      </c>
      <c r="G32" s="155">
        <v>20</v>
      </c>
      <c r="H32" s="155">
        <f t="shared" si="1"/>
        <v>45</v>
      </c>
      <c r="I32" s="154">
        <f t="shared" si="2"/>
        <v>9280</v>
      </c>
    </row>
    <row r="33" spans="1:9" x14ac:dyDescent="0.25">
      <c r="A33" s="414"/>
      <c r="B33" s="29" t="s">
        <v>74</v>
      </c>
      <c r="C33" s="131">
        <v>1901</v>
      </c>
      <c r="D33" s="157">
        <v>1799</v>
      </c>
      <c r="E33" s="157">
        <f t="shared" si="0"/>
        <v>3700</v>
      </c>
      <c r="F33" s="155">
        <v>23</v>
      </c>
      <c r="G33" s="155">
        <v>13</v>
      </c>
      <c r="H33" s="155">
        <f t="shared" si="1"/>
        <v>36</v>
      </c>
      <c r="I33" s="154">
        <f t="shared" si="2"/>
        <v>3736</v>
      </c>
    </row>
    <row r="34" spans="1:9" x14ac:dyDescent="0.25">
      <c r="A34" s="414"/>
      <c r="B34" s="29" t="s">
        <v>75</v>
      </c>
      <c r="C34" s="131">
        <v>1953</v>
      </c>
      <c r="D34" s="157">
        <v>2057</v>
      </c>
      <c r="E34" s="157">
        <f t="shared" si="0"/>
        <v>4010</v>
      </c>
      <c r="F34" s="155">
        <v>6</v>
      </c>
      <c r="G34" s="155">
        <v>3</v>
      </c>
      <c r="H34" s="155">
        <f t="shared" si="1"/>
        <v>9</v>
      </c>
      <c r="I34" s="154">
        <f t="shared" si="2"/>
        <v>4019</v>
      </c>
    </row>
    <row r="35" spans="1:9" x14ac:dyDescent="0.25">
      <c r="A35" s="414"/>
      <c r="B35" s="29" t="s">
        <v>76</v>
      </c>
      <c r="C35" s="131">
        <v>1445</v>
      </c>
      <c r="D35" s="157">
        <v>1437</v>
      </c>
      <c r="E35" s="157">
        <f t="shared" si="0"/>
        <v>2882</v>
      </c>
      <c r="F35" s="155">
        <v>19</v>
      </c>
      <c r="G35" s="155">
        <v>14</v>
      </c>
      <c r="H35" s="155">
        <f t="shared" si="1"/>
        <v>33</v>
      </c>
      <c r="I35" s="154">
        <f t="shared" si="2"/>
        <v>2915</v>
      </c>
    </row>
    <row r="36" spans="1:9" x14ac:dyDescent="0.25">
      <c r="A36" s="414"/>
      <c r="B36" s="29" t="s">
        <v>77</v>
      </c>
      <c r="C36" s="131">
        <v>512</v>
      </c>
      <c r="D36" s="157">
        <v>515</v>
      </c>
      <c r="E36" s="157">
        <f t="shared" si="0"/>
        <v>1027</v>
      </c>
      <c r="F36" s="155">
        <v>6</v>
      </c>
      <c r="G36" s="155">
        <v>3</v>
      </c>
      <c r="H36" s="155">
        <f t="shared" si="1"/>
        <v>9</v>
      </c>
      <c r="I36" s="154">
        <f t="shared" si="2"/>
        <v>1036</v>
      </c>
    </row>
    <row r="37" spans="1:9" x14ac:dyDescent="0.25">
      <c r="A37" s="414"/>
      <c r="B37" s="29" t="s">
        <v>78</v>
      </c>
      <c r="C37" s="131">
        <v>106</v>
      </c>
      <c r="D37" s="157">
        <v>90</v>
      </c>
      <c r="E37" s="157">
        <f t="shared" si="0"/>
        <v>196</v>
      </c>
      <c r="F37" s="155">
        <v>1</v>
      </c>
      <c r="G37" s="155">
        <v>1</v>
      </c>
      <c r="H37" s="155">
        <f t="shared" si="1"/>
        <v>2</v>
      </c>
      <c r="I37" s="154">
        <f t="shared" si="2"/>
        <v>198</v>
      </c>
    </row>
    <row r="38" spans="1:9" x14ac:dyDescent="0.25">
      <c r="A38" s="414"/>
      <c r="B38" s="29" t="s">
        <v>79</v>
      </c>
      <c r="C38" s="131">
        <v>1942</v>
      </c>
      <c r="D38" s="157">
        <v>2020</v>
      </c>
      <c r="E38" s="157">
        <f t="shared" si="0"/>
        <v>3962</v>
      </c>
      <c r="F38" s="155">
        <v>9</v>
      </c>
      <c r="G38" s="155">
        <v>8</v>
      </c>
      <c r="H38" s="155">
        <f t="shared" si="1"/>
        <v>17</v>
      </c>
      <c r="I38" s="154">
        <f t="shared" si="2"/>
        <v>3979</v>
      </c>
    </row>
    <row r="39" spans="1:9" x14ac:dyDescent="0.25">
      <c r="A39" s="414"/>
      <c r="B39" s="29" t="s">
        <v>80</v>
      </c>
      <c r="C39" s="131">
        <v>2576</v>
      </c>
      <c r="D39" s="157">
        <v>2826</v>
      </c>
      <c r="E39" s="157">
        <f t="shared" si="0"/>
        <v>5402</v>
      </c>
      <c r="F39" s="155">
        <v>13</v>
      </c>
      <c r="G39" s="155">
        <v>3</v>
      </c>
      <c r="H39" s="155">
        <f t="shared" si="1"/>
        <v>16</v>
      </c>
      <c r="I39" s="154">
        <f t="shared" si="2"/>
        <v>5418</v>
      </c>
    </row>
    <row r="40" spans="1:9" x14ac:dyDescent="0.25">
      <c r="A40" s="414"/>
      <c r="B40" s="29" t="s">
        <v>81</v>
      </c>
      <c r="C40" s="131">
        <v>300</v>
      </c>
      <c r="D40" s="157">
        <v>267</v>
      </c>
      <c r="E40" s="157">
        <f t="shared" si="0"/>
        <v>567</v>
      </c>
      <c r="F40" s="155">
        <v>2</v>
      </c>
      <c r="G40" s="155">
        <v>2</v>
      </c>
      <c r="H40" s="155">
        <f t="shared" si="1"/>
        <v>4</v>
      </c>
      <c r="I40" s="154">
        <f t="shared" si="2"/>
        <v>571</v>
      </c>
    </row>
    <row r="41" spans="1:9" x14ac:dyDescent="0.25">
      <c r="A41" s="414" t="s">
        <v>129</v>
      </c>
      <c r="B41" s="29" t="s">
        <v>82</v>
      </c>
      <c r="C41" s="131">
        <v>3261</v>
      </c>
      <c r="D41" s="157">
        <v>3565</v>
      </c>
      <c r="E41" s="157">
        <f t="shared" si="0"/>
        <v>6826</v>
      </c>
      <c r="F41" s="155">
        <v>22</v>
      </c>
      <c r="G41" s="155">
        <v>13</v>
      </c>
      <c r="H41" s="155">
        <f t="shared" si="1"/>
        <v>35</v>
      </c>
      <c r="I41" s="154">
        <f t="shared" si="2"/>
        <v>6861</v>
      </c>
    </row>
    <row r="42" spans="1:9" x14ac:dyDescent="0.25">
      <c r="A42" s="414"/>
      <c r="B42" s="29" t="s">
        <v>83</v>
      </c>
      <c r="C42" s="131">
        <v>875</v>
      </c>
      <c r="D42" s="157">
        <v>935</v>
      </c>
      <c r="E42" s="157">
        <f t="shared" si="0"/>
        <v>1810</v>
      </c>
      <c r="F42" s="155">
        <v>6</v>
      </c>
      <c r="G42" s="155">
        <v>1</v>
      </c>
      <c r="H42" s="155">
        <f t="shared" si="1"/>
        <v>7</v>
      </c>
      <c r="I42" s="154">
        <f t="shared" si="2"/>
        <v>1817</v>
      </c>
    </row>
    <row r="43" spans="1:9" x14ac:dyDescent="0.25">
      <c r="A43" s="414"/>
      <c r="B43" s="29" t="s">
        <v>84</v>
      </c>
      <c r="C43" s="131">
        <v>1880</v>
      </c>
      <c r="D43" s="157">
        <v>1973</v>
      </c>
      <c r="E43" s="157">
        <f t="shared" si="0"/>
        <v>3853</v>
      </c>
      <c r="F43" s="155">
        <v>23</v>
      </c>
      <c r="G43" s="155">
        <v>17</v>
      </c>
      <c r="H43" s="155">
        <f t="shared" si="1"/>
        <v>40</v>
      </c>
      <c r="I43" s="154">
        <f t="shared" si="2"/>
        <v>3893</v>
      </c>
    </row>
    <row r="44" spans="1:9" x14ac:dyDescent="0.25">
      <c r="A44" s="414"/>
      <c r="B44" s="29" t="s">
        <v>85</v>
      </c>
      <c r="C44" s="131">
        <v>1881</v>
      </c>
      <c r="D44" s="157">
        <v>1987</v>
      </c>
      <c r="E44" s="157">
        <f t="shared" si="0"/>
        <v>3868</v>
      </c>
      <c r="F44" s="155">
        <v>17</v>
      </c>
      <c r="G44" s="155">
        <v>7</v>
      </c>
      <c r="H44" s="155">
        <f t="shared" si="1"/>
        <v>24</v>
      </c>
      <c r="I44" s="154">
        <f t="shared" si="2"/>
        <v>3892</v>
      </c>
    </row>
    <row r="45" spans="1:9" x14ac:dyDescent="0.25">
      <c r="A45" s="414"/>
      <c r="B45" s="29" t="s">
        <v>86</v>
      </c>
      <c r="C45" s="131">
        <v>1041</v>
      </c>
      <c r="D45" s="157">
        <v>1061</v>
      </c>
      <c r="E45" s="157">
        <f t="shared" si="0"/>
        <v>2102</v>
      </c>
      <c r="F45" s="155">
        <v>7</v>
      </c>
      <c r="G45" s="155">
        <v>3</v>
      </c>
      <c r="H45" s="155">
        <f t="shared" si="1"/>
        <v>10</v>
      </c>
      <c r="I45" s="154">
        <f t="shared" si="2"/>
        <v>2112</v>
      </c>
    </row>
    <row r="46" spans="1:9" x14ac:dyDescent="0.25">
      <c r="A46" s="414"/>
      <c r="B46" s="29" t="s">
        <v>87</v>
      </c>
      <c r="C46" s="131">
        <v>1009</v>
      </c>
      <c r="D46" s="157">
        <v>1117</v>
      </c>
      <c r="E46" s="157">
        <f t="shared" si="0"/>
        <v>2126</v>
      </c>
      <c r="F46" s="155">
        <v>7</v>
      </c>
      <c r="G46" s="155">
        <v>5</v>
      </c>
      <c r="H46" s="155">
        <f t="shared" si="1"/>
        <v>12</v>
      </c>
      <c r="I46" s="154">
        <f t="shared" si="2"/>
        <v>2138</v>
      </c>
    </row>
    <row r="47" spans="1:9" x14ac:dyDescent="0.25">
      <c r="A47" s="414"/>
      <c r="B47" s="29" t="s">
        <v>88</v>
      </c>
      <c r="C47" s="131">
        <v>245</v>
      </c>
      <c r="D47" s="157">
        <v>243</v>
      </c>
      <c r="E47" s="157">
        <f t="shared" si="0"/>
        <v>488</v>
      </c>
      <c r="F47" s="155">
        <v>1</v>
      </c>
      <c r="G47" s="155">
        <v>0</v>
      </c>
      <c r="H47" s="155">
        <f t="shared" si="1"/>
        <v>1</v>
      </c>
      <c r="I47" s="154">
        <f t="shared" si="2"/>
        <v>489</v>
      </c>
    </row>
    <row r="48" spans="1:9" x14ac:dyDescent="0.25">
      <c r="A48" s="414" t="s">
        <v>130</v>
      </c>
      <c r="B48" s="29" t="s">
        <v>89</v>
      </c>
      <c r="C48" s="131">
        <v>2556</v>
      </c>
      <c r="D48" s="157">
        <v>2564</v>
      </c>
      <c r="E48" s="157">
        <f t="shared" si="0"/>
        <v>5120</v>
      </c>
      <c r="F48" s="155">
        <v>15</v>
      </c>
      <c r="G48" s="155">
        <v>11</v>
      </c>
      <c r="H48" s="155">
        <f t="shared" si="1"/>
        <v>26</v>
      </c>
      <c r="I48" s="154">
        <f t="shared" si="2"/>
        <v>5146</v>
      </c>
    </row>
    <row r="49" spans="1:9" x14ac:dyDescent="0.25">
      <c r="A49" s="414"/>
      <c r="B49" s="29" t="s">
        <v>90</v>
      </c>
      <c r="C49" s="131">
        <v>4192</v>
      </c>
      <c r="D49" s="157">
        <v>3948</v>
      </c>
      <c r="E49" s="157">
        <f t="shared" si="0"/>
        <v>8140</v>
      </c>
      <c r="F49" s="155">
        <v>20</v>
      </c>
      <c r="G49" s="155">
        <v>22</v>
      </c>
      <c r="H49" s="155">
        <f t="shared" si="1"/>
        <v>42</v>
      </c>
      <c r="I49" s="154">
        <f t="shared" si="2"/>
        <v>8182</v>
      </c>
    </row>
    <row r="50" spans="1:9" x14ac:dyDescent="0.25">
      <c r="A50" s="414"/>
      <c r="B50" s="29" t="s">
        <v>91</v>
      </c>
      <c r="C50" s="131">
        <v>2210</v>
      </c>
      <c r="D50" s="157">
        <v>2281</v>
      </c>
      <c r="E50" s="157">
        <f t="shared" si="0"/>
        <v>4491</v>
      </c>
      <c r="F50" s="155">
        <v>22</v>
      </c>
      <c r="G50" s="155">
        <v>21</v>
      </c>
      <c r="H50" s="155">
        <f t="shared" si="1"/>
        <v>43</v>
      </c>
      <c r="I50" s="154">
        <f t="shared" si="2"/>
        <v>4534</v>
      </c>
    </row>
    <row r="51" spans="1:9" x14ac:dyDescent="0.25">
      <c r="A51" s="414"/>
      <c r="B51" s="29" t="s">
        <v>92</v>
      </c>
      <c r="C51" s="131">
        <v>1410</v>
      </c>
      <c r="D51" s="157">
        <v>1464</v>
      </c>
      <c r="E51" s="157">
        <f t="shared" si="0"/>
        <v>2874</v>
      </c>
      <c r="F51" s="155">
        <v>16</v>
      </c>
      <c r="G51" s="155">
        <v>4</v>
      </c>
      <c r="H51" s="155">
        <f t="shared" si="1"/>
        <v>20</v>
      </c>
      <c r="I51" s="154">
        <f t="shared" si="2"/>
        <v>2894</v>
      </c>
    </row>
    <row r="52" spans="1:9" x14ac:dyDescent="0.25">
      <c r="A52" s="414"/>
      <c r="B52" s="29" t="s">
        <v>93</v>
      </c>
      <c r="C52" s="131">
        <v>5030</v>
      </c>
      <c r="D52" s="157">
        <v>4975</v>
      </c>
      <c r="E52" s="157">
        <f t="shared" si="0"/>
        <v>10005</v>
      </c>
      <c r="F52" s="155">
        <v>19</v>
      </c>
      <c r="G52" s="155">
        <v>15</v>
      </c>
      <c r="H52" s="155">
        <f t="shared" si="1"/>
        <v>34</v>
      </c>
      <c r="I52" s="154">
        <f t="shared" si="2"/>
        <v>10039</v>
      </c>
    </row>
    <row r="53" spans="1:9" x14ac:dyDescent="0.25">
      <c r="A53" s="414"/>
      <c r="B53" s="29" t="s">
        <v>94</v>
      </c>
      <c r="C53" s="131">
        <v>5302</v>
      </c>
      <c r="D53" s="157">
        <v>5442</v>
      </c>
      <c r="E53" s="157">
        <f t="shared" si="0"/>
        <v>10744</v>
      </c>
      <c r="F53" s="155">
        <v>34</v>
      </c>
      <c r="G53" s="155">
        <v>16</v>
      </c>
      <c r="H53" s="155">
        <f t="shared" si="1"/>
        <v>50</v>
      </c>
      <c r="I53" s="154">
        <f t="shared" si="2"/>
        <v>10794</v>
      </c>
    </row>
    <row r="54" spans="1:9" x14ac:dyDescent="0.25">
      <c r="A54" s="414"/>
      <c r="B54" s="29" t="s">
        <v>95</v>
      </c>
      <c r="C54" s="131">
        <v>1866</v>
      </c>
      <c r="D54" s="157">
        <v>1984</v>
      </c>
      <c r="E54" s="157">
        <f t="shared" si="0"/>
        <v>3850</v>
      </c>
      <c r="F54" s="155">
        <v>14</v>
      </c>
      <c r="G54" s="155">
        <v>18</v>
      </c>
      <c r="H54" s="155">
        <f t="shared" si="1"/>
        <v>32</v>
      </c>
      <c r="I54" s="154">
        <f t="shared" si="2"/>
        <v>3882</v>
      </c>
    </row>
    <row r="55" spans="1:9" x14ac:dyDescent="0.25">
      <c r="A55" s="414"/>
      <c r="B55" s="29" t="s">
        <v>96</v>
      </c>
      <c r="C55" s="131">
        <v>4225</v>
      </c>
      <c r="D55" s="157">
        <v>4571</v>
      </c>
      <c r="E55" s="157">
        <f t="shared" si="0"/>
        <v>8796</v>
      </c>
      <c r="F55" s="155">
        <v>26</v>
      </c>
      <c r="G55" s="155">
        <v>10</v>
      </c>
      <c r="H55" s="155">
        <f t="shared" si="1"/>
        <v>36</v>
      </c>
      <c r="I55" s="154">
        <f t="shared" si="2"/>
        <v>8832</v>
      </c>
    </row>
    <row r="56" spans="1:9" x14ac:dyDescent="0.25">
      <c r="A56" s="414"/>
      <c r="B56" s="29" t="s">
        <v>97</v>
      </c>
      <c r="C56" s="131">
        <v>1266</v>
      </c>
      <c r="D56" s="157">
        <v>1224</v>
      </c>
      <c r="E56" s="157">
        <f t="shared" si="0"/>
        <v>2490</v>
      </c>
      <c r="F56" s="155">
        <v>8</v>
      </c>
      <c r="G56" s="155">
        <v>13</v>
      </c>
      <c r="H56" s="155">
        <f t="shared" si="1"/>
        <v>21</v>
      </c>
      <c r="I56" s="154">
        <f t="shared" si="2"/>
        <v>2511</v>
      </c>
    </row>
    <row r="57" spans="1:9" x14ac:dyDescent="0.25">
      <c r="A57" s="414"/>
      <c r="B57" s="29" t="s">
        <v>98</v>
      </c>
      <c r="C57" s="131">
        <v>2223</v>
      </c>
      <c r="D57" s="157">
        <v>2426</v>
      </c>
      <c r="E57" s="157">
        <f t="shared" si="0"/>
        <v>4649</v>
      </c>
      <c r="F57" s="155">
        <v>30</v>
      </c>
      <c r="G57" s="155">
        <v>21</v>
      </c>
      <c r="H57" s="155">
        <f t="shared" si="1"/>
        <v>51</v>
      </c>
      <c r="I57" s="154">
        <f t="shared" si="2"/>
        <v>4700</v>
      </c>
    </row>
    <row r="58" spans="1:9" x14ac:dyDescent="0.25">
      <c r="A58" s="414" t="s">
        <v>131</v>
      </c>
      <c r="B58" s="29" t="s">
        <v>99</v>
      </c>
      <c r="C58" s="131">
        <v>7980</v>
      </c>
      <c r="D58" s="157">
        <v>7691</v>
      </c>
      <c r="E58" s="157">
        <f t="shared" si="0"/>
        <v>15671</v>
      </c>
      <c r="F58" s="155">
        <v>22</v>
      </c>
      <c r="G58" s="155">
        <v>14</v>
      </c>
      <c r="H58" s="155">
        <f t="shared" si="1"/>
        <v>36</v>
      </c>
      <c r="I58" s="154">
        <f t="shared" si="2"/>
        <v>15707</v>
      </c>
    </row>
    <row r="59" spans="1:9" x14ac:dyDescent="0.25">
      <c r="A59" s="414"/>
      <c r="B59" s="29" t="s">
        <v>100</v>
      </c>
      <c r="C59" s="131">
        <v>5163</v>
      </c>
      <c r="D59" s="157">
        <v>4938</v>
      </c>
      <c r="E59" s="157">
        <f t="shared" si="0"/>
        <v>10101</v>
      </c>
      <c r="F59" s="155">
        <v>18</v>
      </c>
      <c r="G59" s="155">
        <v>13</v>
      </c>
      <c r="H59" s="155">
        <f t="shared" si="1"/>
        <v>31</v>
      </c>
      <c r="I59" s="154">
        <f t="shared" si="2"/>
        <v>10132</v>
      </c>
    </row>
    <row r="60" spans="1:9" x14ac:dyDescent="0.25">
      <c r="A60" s="414"/>
      <c r="B60" s="29" t="s">
        <v>101</v>
      </c>
      <c r="C60" s="131">
        <v>3187</v>
      </c>
      <c r="D60" s="157">
        <v>3228</v>
      </c>
      <c r="E60" s="157">
        <f t="shared" si="0"/>
        <v>6415</v>
      </c>
      <c r="F60" s="155">
        <v>8</v>
      </c>
      <c r="G60" s="155">
        <v>6</v>
      </c>
      <c r="H60" s="155">
        <f t="shared" si="1"/>
        <v>14</v>
      </c>
      <c r="I60" s="154">
        <f t="shared" si="2"/>
        <v>6429</v>
      </c>
    </row>
    <row r="61" spans="1:9" x14ac:dyDescent="0.25">
      <c r="A61" s="414"/>
      <c r="B61" s="29" t="s">
        <v>102</v>
      </c>
      <c r="C61" s="131">
        <v>2699</v>
      </c>
      <c r="D61" s="157">
        <v>2778</v>
      </c>
      <c r="E61" s="157">
        <f t="shared" si="0"/>
        <v>5477</v>
      </c>
      <c r="F61" s="155">
        <v>16</v>
      </c>
      <c r="G61" s="155">
        <v>6</v>
      </c>
      <c r="H61" s="155">
        <f t="shared" si="1"/>
        <v>22</v>
      </c>
      <c r="I61" s="154">
        <f t="shared" si="2"/>
        <v>5499</v>
      </c>
    </row>
    <row r="62" spans="1:9" x14ac:dyDescent="0.25">
      <c r="A62" s="414"/>
      <c r="B62" s="29" t="s">
        <v>103</v>
      </c>
      <c r="C62" s="131">
        <v>3788</v>
      </c>
      <c r="D62" s="157">
        <v>3948</v>
      </c>
      <c r="E62" s="157">
        <f t="shared" si="0"/>
        <v>7736</v>
      </c>
      <c r="F62" s="155">
        <v>15</v>
      </c>
      <c r="G62" s="155">
        <v>10</v>
      </c>
      <c r="H62" s="155">
        <f t="shared" si="1"/>
        <v>25</v>
      </c>
      <c r="I62" s="154">
        <f t="shared" si="2"/>
        <v>7761</v>
      </c>
    </row>
    <row r="63" spans="1:9" x14ac:dyDescent="0.25">
      <c r="A63" s="414" t="s">
        <v>132</v>
      </c>
      <c r="B63" s="29" t="s">
        <v>104</v>
      </c>
      <c r="C63" s="131">
        <v>6502</v>
      </c>
      <c r="D63" s="157">
        <v>6644</v>
      </c>
      <c r="E63" s="157">
        <f t="shared" si="0"/>
        <v>13146</v>
      </c>
      <c r="F63" s="155">
        <v>26</v>
      </c>
      <c r="G63" s="155">
        <v>12</v>
      </c>
      <c r="H63" s="155">
        <f t="shared" si="1"/>
        <v>38</v>
      </c>
      <c r="I63" s="154">
        <f t="shared" si="2"/>
        <v>13184</v>
      </c>
    </row>
    <row r="64" spans="1:9" x14ac:dyDescent="0.25">
      <c r="A64" s="414"/>
      <c r="B64" s="29" t="s">
        <v>105</v>
      </c>
      <c r="C64" s="131">
        <v>3682</v>
      </c>
      <c r="D64" s="157">
        <v>3659</v>
      </c>
      <c r="E64" s="157">
        <f t="shared" si="0"/>
        <v>7341</v>
      </c>
      <c r="F64" s="155">
        <v>26</v>
      </c>
      <c r="G64" s="155">
        <v>24</v>
      </c>
      <c r="H64" s="155">
        <f t="shared" si="1"/>
        <v>50</v>
      </c>
      <c r="I64" s="154">
        <f t="shared" si="2"/>
        <v>7391</v>
      </c>
    </row>
    <row r="65" spans="1:9" x14ac:dyDescent="0.25">
      <c r="A65" s="414"/>
      <c r="B65" s="29" t="s">
        <v>106</v>
      </c>
      <c r="C65" s="131">
        <v>657</v>
      </c>
      <c r="D65" s="157">
        <v>644</v>
      </c>
      <c r="E65" s="157">
        <f t="shared" si="0"/>
        <v>1301</v>
      </c>
      <c r="F65" s="155">
        <v>3</v>
      </c>
      <c r="G65" s="155">
        <v>2</v>
      </c>
      <c r="H65" s="155">
        <f t="shared" si="1"/>
        <v>5</v>
      </c>
      <c r="I65" s="154">
        <f t="shared" si="2"/>
        <v>1306</v>
      </c>
    </row>
    <row r="66" spans="1:9" x14ac:dyDescent="0.25">
      <c r="A66" s="415" t="s">
        <v>134</v>
      </c>
      <c r="B66" s="29" t="s">
        <v>107</v>
      </c>
      <c r="C66" s="131">
        <v>2180</v>
      </c>
      <c r="D66" s="157">
        <v>2214</v>
      </c>
      <c r="E66" s="157">
        <f t="shared" si="0"/>
        <v>4394</v>
      </c>
      <c r="F66" s="155">
        <v>8</v>
      </c>
      <c r="G66" s="155">
        <v>5</v>
      </c>
      <c r="H66" s="155">
        <f t="shared" si="1"/>
        <v>13</v>
      </c>
      <c r="I66" s="154">
        <f t="shared" si="2"/>
        <v>4407</v>
      </c>
    </row>
    <row r="67" spans="1:9" x14ac:dyDescent="0.25">
      <c r="A67" s="415"/>
      <c r="B67" s="29" t="s">
        <v>108</v>
      </c>
      <c r="C67" s="131">
        <v>1925</v>
      </c>
      <c r="D67" s="157">
        <v>1772</v>
      </c>
      <c r="E67" s="157">
        <f t="shared" si="0"/>
        <v>3697</v>
      </c>
      <c r="F67" s="155">
        <v>12</v>
      </c>
      <c r="G67" s="155">
        <v>3</v>
      </c>
      <c r="H67" s="155">
        <f t="shared" si="1"/>
        <v>15</v>
      </c>
      <c r="I67" s="154">
        <f t="shared" si="2"/>
        <v>3712</v>
      </c>
    </row>
    <row r="68" spans="1:9" x14ac:dyDescent="0.25">
      <c r="A68" s="415"/>
      <c r="B68" s="29" t="s">
        <v>109</v>
      </c>
      <c r="C68" s="131">
        <v>884</v>
      </c>
      <c r="D68" s="157">
        <v>896</v>
      </c>
      <c r="E68" s="157">
        <f t="shared" si="0"/>
        <v>1780</v>
      </c>
      <c r="F68" s="155">
        <v>6</v>
      </c>
      <c r="G68" s="155">
        <v>1</v>
      </c>
      <c r="H68" s="155">
        <f t="shared" si="1"/>
        <v>7</v>
      </c>
      <c r="I68" s="154">
        <f t="shared" si="2"/>
        <v>1787</v>
      </c>
    </row>
    <row r="69" spans="1:9" x14ac:dyDescent="0.25">
      <c r="A69" s="415"/>
      <c r="B69" s="29" t="s">
        <v>110</v>
      </c>
      <c r="C69" s="131">
        <v>1635</v>
      </c>
      <c r="D69" s="157">
        <v>1704</v>
      </c>
      <c r="E69" s="157">
        <f t="shared" si="0"/>
        <v>3339</v>
      </c>
      <c r="F69" s="155">
        <v>5</v>
      </c>
      <c r="G69" s="155">
        <v>7</v>
      </c>
      <c r="H69" s="155">
        <f t="shared" si="1"/>
        <v>12</v>
      </c>
      <c r="I69" s="154">
        <f t="shared" si="2"/>
        <v>3351</v>
      </c>
    </row>
    <row r="70" spans="1:9" x14ac:dyDescent="0.25">
      <c r="A70" s="415"/>
      <c r="B70" s="29" t="s">
        <v>111</v>
      </c>
      <c r="C70" s="131">
        <v>889</v>
      </c>
      <c r="D70" s="157">
        <v>879</v>
      </c>
      <c r="E70" s="157">
        <f t="shared" si="0"/>
        <v>1768</v>
      </c>
      <c r="F70" s="155">
        <v>3</v>
      </c>
      <c r="G70" s="155">
        <v>3</v>
      </c>
      <c r="H70" s="155">
        <f t="shared" si="1"/>
        <v>6</v>
      </c>
      <c r="I70" s="154">
        <f t="shared" si="2"/>
        <v>1774</v>
      </c>
    </row>
    <row r="71" spans="1:9" x14ac:dyDescent="0.25">
      <c r="A71" s="415"/>
      <c r="B71" s="29" t="s">
        <v>112</v>
      </c>
      <c r="C71" s="131">
        <v>1127</v>
      </c>
      <c r="D71" s="157">
        <v>1101</v>
      </c>
      <c r="E71" s="157">
        <f t="shared" si="0"/>
        <v>2228</v>
      </c>
      <c r="F71" s="155">
        <v>7</v>
      </c>
      <c r="G71" s="155">
        <v>5</v>
      </c>
      <c r="H71" s="155">
        <f t="shared" si="1"/>
        <v>12</v>
      </c>
      <c r="I71" s="154">
        <f t="shared" si="2"/>
        <v>2240</v>
      </c>
    </row>
    <row r="72" spans="1:9" x14ac:dyDescent="0.25">
      <c r="A72" s="415"/>
      <c r="B72" s="29" t="s">
        <v>113</v>
      </c>
      <c r="C72" s="131">
        <v>1062</v>
      </c>
      <c r="D72" s="157">
        <v>1191</v>
      </c>
      <c r="E72" s="157">
        <f t="shared" si="0"/>
        <v>2253</v>
      </c>
      <c r="F72" s="155">
        <v>11</v>
      </c>
      <c r="G72" s="155">
        <v>7</v>
      </c>
      <c r="H72" s="155">
        <f t="shared" si="1"/>
        <v>18</v>
      </c>
      <c r="I72" s="154">
        <f t="shared" si="2"/>
        <v>2271</v>
      </c>
    </row>
    <row r="73" spans="1:9" x14ac:dyDescent="0.25">
      <c r="A73" s="415"/>
      <c r="B73" s="29" t="s">
        <v>114</v>
      </c>
      <c r="C73" s="131">
        <v>1445</v>
      </c>
      <c r="D73" s="157">
        <v>1531</v>
      </c>
      <c r="E73" s="157">
        <f t="shared" si="0"/>
        <v>2976</v>
      </c>
      <c r="F73" s="155">
        <v>17</v>
      </c>
      <c r="G73" s="155">
        <v>5</v>
      </c>
      <c r="H73" s="155">
        <f t="shared" si="1"/>
        <v>22</v>
      </c>
      <c r="I73" s="154">
        <f t="shared" si="2"/>
        <v>2998</v>
      </c>
    </row>
    <row r="74" spans="1:9" x14ac:dyDescent="0.25">
      <c r="A74" s="415"/>
      <c r="B74" s="29" t="s">
        <v>115</v>
      </c>
      <c r="C74" s="131">
        <v>1024</v>
      </c>
      <c r="D74" s="157">
        <v>1085</v>
      </c>
      <c r="E74" s="157">
        <f t="shared" si="0"/>
        <v>2109</v>
      </c>
      <c r="F74" s="155">
        <v>6</v>
      </c>
      <c r="G74" s="155">
        <v>6</v>
      </c>
      <c r="H74" s="155">
        <f t="shared" si="1"/>
        <v>12</v>
      </c>
      <c r="I74" s="154">
        <f t="shared" si="2"/>
        <v>2121</v>
      </c>
    </row>
    <row r="75" spans="1:9" x14ac:dyDescent="0.25">
      <c r="A75" s="414" t="s">
        <v>133</v>
      </c>
      <c r="B75" s="29" t="s">
        <v>116</v>
      </c>
      <c r="C75" s="131">
        <v>3649</v>
      </c>
      <c r="D75" s="157">
        <v>3980</v>
      </c>
      <c r="E75" s="157">
        <f t="shared" si="0"/>
        <v>7629</v>
      </c>
      <c r="F75" s="155">
        <v>29</v>
      </c>
      <c r="G75" s="155">
        <v>20</v>
      </c>
      <c r="H75" s="155">
        <f t="shared" si="1"/>
        <v>49</v>
      </c>
      <c r="I75" s="154">
        <f t="shared" si="2"/>
        <v>7678</v>
      </c>
    </row>
    <row r="76" spans="1:9" x14ac:dyDescent="0.25">
      <c r="A76" s="414"/>
      <c r="B76" s="29" t="s">
        <v>117</v>
      </c>
      <c r="C76" s="131">
        <v>1388</v>
      </c>
      <c r="D76" s="157">
        <v>1352</v>
      </c>
      <c r="E76" s="157">
        <f t="shared" si="0"/>
        <v>2740</v>
      </c>
      <c r="F76" s="155">
        <v>8</v>
      </c>
      <c r="G76" s="155">
        <v>7</v>
      </c>
      <c r="H76" s="155">
        <f t="shared" si="1"/>
        <v>15</v>
      </c>
      <c r="I76" s="154">
        <f t="shared" si="2"/>
        <v>2755</v>
      </c>
    </row>
    <row r="77" spans="1:9" x14ac:dyDescent="0.25">
      <c r="A77" s="414"/>
      <c r="B77" s="29" t="s">
        <v>118</v>
      </c>
      <c r="C77" s="131">
        <v>1065</v>
      </c>
      <c r="D77" s="157">
        <v>1090</v>
      </c>
      <c r="E77" s="157">
        <f t="shared" ref="E77:E80" si="3">SUM(C77:D77)</f>
        <v>2155</v>
      </c>
      <c r="F77" s="155">
        <v>3</v>
      </c>
      <c r="G77" s="155">
        <v>1</v>
      </c>
      <c r="H77" s="155">
        <f t="shared" ref="H77:H80" si="4">SUM(F77:G77)</f>
        <v>4</v>
      </c>
      <c r="I77" s="154">
        <f t="shared" ref="I77:I80" si="5">E77+H77</f>
        <v>2159</v>
      </c>
    </row>
    <row r="78" spans="1:9" x14ac:dyDescent="0.25">
      <c r="A78" s="414"/>
      <c r="B78" s="29" t="s">
        <v>119</v>
      </c>
      <c r="C78" s="131">
        <v>1486</v>
      </c>
      <c r="D78" s="157">
        <v>1721</v>
      </c>
      <c r="E78" s="157">
        <f t="shared" si="3"/>
        <v>3207</v>
      </c>
      <c r="F78" s="155">
        <v>12</v>
      </c>
      <c r="G78" s="155">
        <v>8</v>
      </c>
      <c r="H78" s="155">
        <f t="shared" si="4"/>
        <v>20</v>
      </c>
      <c r="I78" s="154">
        <f t="shared" si="5"/>
        <v>3227</v>
      </c>
    </row>
    <row r="79" spans="1:9" x14ac:dyDescent="0.25">
      <c r="A79" s="414"/>
      <c r="B79" s="29" t="s">
        <v>120</v>
      </c>
      <c r="C79" s="131">
        <v>2276</v>
      </c>
      <c r="D79" s="157">
        <v>2455</v>
      </c>
      <c r="E79" s="157">
        <f t="shared" si="3"/>
        <v>4731</v>
      </c>
      <c r="F79" s="155">
        <v>13</v>
      </c>
      <c r="G79" s="155">
        <v>7</v>
      </c>
      <c r="H79" s="155">
        <f t="shared" si="4"/>
        <v>20</v>
      </c>
      <c r="I79" s="154">
        <f t="shared" si="5"/>
        <v>4751</v>
      </c>
    </row>
    <row r="80" spans="1:9" x14ac:dyDescent="0.25">
      <c r="A80" s="414"/>
      <c r="B80" s="29" t="s">
        <v>121</v>
      </c>
      <c r="C80" s="131">
        <v>478</v>
      </c>
      <c r="D80" s="157">
        <v>391</v>
      </c>
      <c r="E80" s="157">
        <f t="shared" si="3"/>
        <v>869</v>
      </c>
      <c r="F80" s="155">
        <v>4</v>
      </c>
      <c r="G80" s="155">
        <v>1</v>
      </c>
      <c r="H80" s="155">
        <f t="shared" si="4"/>
        <v>5</v>
      </c>
      <c r="I80" s="152">
        <f t="shared" si="5"/>
        <v>874</v>
      </c>
    </row>
    <row r="81" spans="2:96" x14ac:dyDescent="0.25">
      <c r="B81" s="42" t="s">
        <v>122</v>
      </c>
      <c r="C81" s="142">
        <f>SUM(C12:C80)</f>
        <v>176871</v>
      </c>
      <c r="D81" s="166">
        <f>SUM(D12:D80)</f>
        <v>181462</v>
      </c>
      <c r="E81" s="198">
        <f>SUM(E12:E80)</f>
        <v>358333</v>
      </c>
      <c r="F81" s="166">
        <f t="shared" ref="F81:G81" si="6">SUM(F12:F80)</f>
        <v>1235</v>
      </c>
      <c r="G81" s="166">
        <f t="shared" si="6"/>
        <v>866</v>
      </c>
      <c r="H81" s="198">
        <f>SUM(H12:H80)</f>
        <v>2101</v>
      </c>
      <c r="I81" s="199">
        <f>SUM(I12:I80)</f>
        <v>360434</v>
      </c>
      <c r="K81" s="62"/>
    </row>
    <row r="83" spans="2:96" x14ac:dyDescent="0.25"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</row>
    <row r="84" spans="2:96" x14ac:dyDescent="0.25">
      <c r="D84" s="35"/>
      <c r="E84" s="35"/>
      <c r="F84" s="35"/>
      <c r="G84" s="35"/>
      <c r="H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</row>
    <row r="85" spans="2:96" x14ac:dyDescent="0.25">
      <c r="C85" s="35"/>
      <c r="D85" s="35"/>
      <c r="E85" s="35"/>
      <c r="F85" s="35"/>
      <c r="G85" s="35"/>
      <c r="H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</row>
    <row r="86" spans="2:96" x14ac:dyDescent="0.25">
      <c r="B86" s="165"/>
      <c r="C86" s="58"/>
      <c r="D86" s="58"/>
      <c r="E86" s="58"/>
      <c r="F86" s="35"/>
      <c r="G86" s="35"/>
      <c r="H86" s="58"/>
      <c r="J86" s="35"/>
      <c r="K86" s="35"/>
      <c r="L86" s="35"/>
      <c r="M86" s="35"/>
      <c r="N86" s="58"/>
      <c r="O86" s="58"/>
      <c r="P86" s="35"/>
      <c r="Q86" s="35"/>
      <c r="R86" s="35"/>
      <c r="S86" s="35"/>
      <c r="AC86" s="35"/>
      <c r="AD86" s="35"/>
      <c r="AE86" s="35"/>
      <c r="AF86" s="35"/>
      <c r="AG86" s="35"/>
      <c r="AH86" s="35"/>
      <c r="AI86" s="35"/>
      <c r="AJ86" s="58"/>
      <c r="AK86" s="58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</row>
    <row r="87" spans="2:96" x14ac:dyDescent="0.25">
      <c r="B87" s="165"/>
      <c r="C87" s="58"/>
      <c r="D87" s="58"/>
      <c r="E87" s="58"/>
      <c r="F87" s="35"/>
      <c r="G87" s="35"/>
      <c r="H87" s="58"/>
      <c r="J87" s="35"/>
      <c r="K87" s="35"/>
      <c r="L87" s="35"/>
      <c r="M87" s="35"/>
      <c r="N87" s="58"/>
      <c r="O87" s="58"/>
      <c r="P87" s="35"/>
      <c r="Q87" s="35"/>
      <c r="R87" s="35"/>
      <c r="S87" s="35"/>
      <c r="AC87" s="35"/>
      <c r="AD87" s="35"/>
      <c r="AE87" s="35"/>
      <c r="AF87" s="35"/>
      <c r="AG87" s="35"/>
      <c r="AH87" s="35"/>
      <c r="AI87" s="35"/>
      <c r="AJ87" s="58"/>
      <c r="AK87" s="58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</row>
    <row r="88" spans="2:96" x14ac:dyDescent="0.25">
      <c r="B88" s="165"/>
      <c r="C88" s="58"/>
      <c r="D88" s="58"/>
      <c r="E88" s="58"/>
      <c r="F88" s="35"/>
      <c r="G88" s="35"/>
      <c r="H88" s="58"/>
      <c r="J88" s="35"/>
      <c r="K88" s="35"/>
      <c r="L88" s="35"/>
      <c r="M88" s="35"/>
      <c r="N88" s="35"/>
      <c r="O88" s="35"/>
      <c r="P88" s="35"/>
      <c r="Q88" s="35"/>
      <c r="R88" s="35"/>
      <c r="S88" s="35"/>
      <c r="AC88" s="35"/>
      <c r="AD88" s="35"/>
      <c r="AE88" s="35"/>
      <c r="AF88" s="35"/>
      <c r="AG88" s="35"/>
      <c r="AH88" s="35"/>
      <c r="AI88" s="35"/>
      <c r="AJ88" s="58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</row>
    <row r="89" spans="2:96" x14ac:dyDescent="0.25">
      <c r="B89" s="165"/>
      <c r="C89" s="58"/>
      <c r="D89" s="58"/>
      <c r="E89" s="58"/>
      <c r="F89" s="35"/>
      <c r="G89" s="35"/>
      <c r="H89" s="58"/>
      <c r="J89" s="35"/>
      <c r="K89" s="35"/>
      <c r="L89" s="58"/>
      <c r="M89" s="35"/>
      <c r="N89" s="35"/>
      <c r="O89" s="35"/>
      <c r="P89" s="35"/>
      <c r="Q89" s="35"/>
      <c r="R89" s="35"/>
      <c r="S89" s="35"/>
      <c r="AC89" s="35"/>
      <c r="AD89" s="35"/>
      <c r="AE89" s="35"/>
      <c r="AF89" s="35"/>
      <c r="AG89" s="35"/>
      <c r="AH89" s="35"/>
      <c r="AI89" s="35"/>
      <c r="AJ89" s="58"/>
      <c r="AK89" s="58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</row>
    <row r="90" spans="2:96" x14ac:dyDescent="0.25">
      <c r="B90" s="165"/>
      <c r="C90" s="58"/>
      <c r="D90" s="58"/>
      <c r="E90" s="58"/>
      <c r="F90" s="35"/>
      <c r="G90" s="35"/>
      <c r="H90" s="58"/>
      <c r="J90" s="35"/>
      <c r="K90" s="35"/>
      <c r="L90" s="58"/>
      <c r="M90" s="35"/>
      <c r="N90" s="35"/>
      <c r="O90" s="35"/>
      <c r="P90" s="35"/>
      <c r="Q90" s="35"/>
      <c r="R90" s="35"/>
      <c r="S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</row>
    <row r="91" spans="2:96" x14ac:dyDescent="0.25">
      <c r="B91" s="165"/>
      <c r="C91" s="58"/>
      <c r="D91" s="58"/>
      <c r="E91" s="58"/>
      <c r="F91" s="35"/>
      <c r="G91" s="35"/>
      <c r="H91" s="58"/>
      <c r="J91" s="35"/>
      <c r="K91" s="35"/>
      <c r="L91" s="35"/>
      <c r="M91" s="35"/>
      <c r="N91" s="35"/>
      <c r="O91" s="35"/>
      <c r="P91" s="35"/>
      <c r="Q91" s="35"/>
      <c r="R91" s="35"/>
      <c r="S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</row>
    <row r="92" spans="2:96" x14ac:dyDescent="0.25">
      <c r="B92" s="165"/>
      <c r="C92" s="58"/>
      <c r="D92" s="58"/>
      <c r="E92" s="58"/>
      <c r="F92" s="35"/>
      <c r="G92" s="35"/>
      <c r="H92" s="58"/>
      <c r="J92" s="35"/>
      <c r="K92" s="35"/>
      <c r="L92" s="35"/>
      <c r="M92" s="35"/>
      <c r="N92" s="35"/>
      <c r="O92" s="35"/>
      <c r="P92" s="35"/>
      <c r="Q92" s="35"/>
      <c r="R92" s="35"/>
      <c r="S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</row>
    <row r="93" spans="2:96" x14ac:dyDescent="0.25">
      <c r="B93" s="165"/>
      <c r="C93" s="58"/>
      <c r="D93" s="58"/>
      <c r="E93" s="58"/>
      <c r="F93" s="35"/>
      <c r="G93" s="35"/>
      <c r="H93" s="58"/>
      <c r="J93" s="35"/>
      <c r="K93" s="35"/>
      <c r="L93" s="35"/>
      <c r="M93" s="35"/>
      <c r="N93" s="35"/>
      <c r="O93" s="35"/>
      <c r="P93" s="35"/>
      <c r="Q93" s="35"/>
      <c r="R93" s="35"/>
      <c r="S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</row>
    <row r="94" spans="2:96" x14ac:dyDescent="0.25">
      <c r="B94" s="165"/>
      <c r="C94" s="58"/>
      <c r="D94" s="58"/>
      <c r="E94" s="58"/>
      <c r="F94" s="35"/>
      <c r="G94" s="35"/>
      <c r="H94" s="58"/>
      <c r="J94" s="35"/>
      <c r="K94" s="35"/>
      <c r="L94" s="35"/>
      <c r="M94" s="35"/>
      <c r="N94" s="35"/>
      <c r="O94" s="35"/>
      <c r="P94" s="35"/>
      <c r="Q94" s="35"/>
      <c r="R94" s="35"/>
      <c r="S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</row>
    <row r="95" spans="2:96" x14ac:dyDescent="0.25">
      <c r="B95" s="165"/>
      <c r="C95" s="58"/>
      <c r="D95" s="58"/>
      <c r="E95" s="58"/>
      <c r="F95" s="35"/>
      <c r="G95" s="35"/>
      <c r="H95" s="58"/>
      <c r="J95" s="35"/>
      <c r="K95" s="35"/>
      <c r="L95" s="35"/>
      <c r="M95" s="35"/>
      <c r="N95" s="35"/>
      <c r="O95" s="35"/>
      <c r="P95" s="35"/>
      <c r="Q95" s="35"/>
      <c r="R95" s="35"/>
      <c r="S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</row>
    <row r="96" spans="2:96" x14ac:dyDescent="0.25">
      <c r="B96" s="165"/>
      <c r="C96" s="58"/>
      <c r="D96" s="58"/>
      <c r="E96" s="58"/>
      <c r="F96" s="35"/>
      <c r="G96" s="35"/>
      <c r="H96" s="58"/>
      <c r="J96" s="35"/>
      <c r="K96" s="35"/>
      <c r="L96" s="35"/>
      <c r="M96" s="35"/>
      <c r="N96" s="35"/>
      <c r="O96" s="35"/>
      <c r="P96" s="35"/>
      <c r="Q96" s="35"/>
      <c r="R96" s="35"/>
      <c r="S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</row>
    <row r="97" spans="2:96" x14ac:dyDescent="0.25">
      <c r="B97" s="165"/>
      <c r="C97" s="58"/>
      <c r="D97" s="58"/>
      <c r="E97" s="58"/>
      <c r="F97" s="35"/>
      <c r="G97" s="35"/>
      <c r="H97" s="58"/>
      <c r="J97" s="35"/>
      <c r="K97" s="35"/>
      <c r="L97" s="35"/>
      <c r="M97" s="35"/>
      <c r="N97" s="35"/>
      <c r="O97" s="35"/>
      <c r="P97" s="35"/>
      <c r="Q97" s="35"/>
      <c r="R97" s="35"/>
      <c r="S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</row>
    <row r="98" spans="2:96" x14ac:dyDescent="0.25">
      <c r="B98" s="165"/>
      <c r="C98" s="35"/>
      <c r="D98" s="35"/>
      <c r="E98" s="35"/>
      <c r="F98" s="35"/>
      <c r="G98" s="35"/>
      <c r="H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</row>
    <row r="99" spans="2:96" x14ac:dyDescent="0.25">
      <c r="B99" s="165"/>
      <c r="C99" s="58"/>
      <c r="D99" s="58"/>
      <c r="E99" s="58"/>
      <c r="F99" s="35"/>
      <c r="G99" s="35"/>
      <c r="H99" s="58"/>
      <c r="J99" s="35"/>
      <c r="K99" s="35"/>
      <c r="L99" s="35"/>
      <c r="M99" s="35"/>
      <c r="N99" s="35"/>
      <c r="O99" s="35"/>
      <c r="P99" s="35"/>
      <c r="Q99" s="35"/>
      <c r="R99" s="35"/>
      <c r="S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</row>
    <row r="100" spans="2:96" x14ac:dyDescent="0.25">
      <c r="B100" s="165"/>
      <c r="C100" s="58"/>
      <c r="D100" s="58"/>
      <c r="E100" s="58"/>
      <c r="F100" s="35"/>
      <c r="G100" s="35"/>
      <c r="H100" s="58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</row>
    <row r="101" spans="2:96" x14ac:dyDescent="0.25">
      <c r="B101" s="165"/>
      <c r="C101" s="58"/>
      <c r="D101" s="58"/>
      <c r="E101" s="58"/>
      <c r="F101" s="35"/>
      <c r="G101" s="35"/>
      <c r="H101" s="58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</row>
    <row r="102" spans="2:96" x14ac:dyDescent="0.25">
      <c r="B102" s="165"/>
      <c r="C102" s="58"/>
      <c r="D102" s="58"/>
      <c r="E102" s="58"/>
      <c r="F102" s="35"/>
      <c r="G102" s="35"/>
      <c r="H102" s="58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</row>
    <row r="103" spans="2:96" x14ac:dyDescent="0.25">
      <c r="B103" s="165"/>
      <c r="C103" s="58"/>
      <c r="D103" s="58"/>
      <c r="E103" s="58"/>
      <c r="F103" s="35"/>
      <c r="G103" s="35"/>
      <c r="H103" s="58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</row>
    <row r="104" spans="2:96" x14ac:dyDescent="0.25">
      <c r="B104" s="165"/>
      <c r="C104" s="58"/>
      <c r="D104" s="58"/>
      <c r="E104" s="58"/>
      <c r="F104" s="35"/>
      <c r="G104" s="35"/>
      <c r="H104" s="58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</row>
    <row r="105" spans="2:96" x14ac:dyDescent="0.25">
      <c r="B105" s="165"/>
      <c r="C105" s="58"/>
      <c r="D105" s="58"/>
      <c r="E105" s="58"/>
      <c r="F105" s="35"/>
      <c r="G105" s="35"/>
      <c r="H105" s="58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</row>
    <row r="106" spans="2:96" x14ac:dyDescent="0.25">
      <c r="B106" s="165"/>
      <c r="C106" s="58"/>
      <c r="D106" s="58"/>
      <c r="E106" s="58"/>
      <c r="F106" s="35"/>
      <c r="G106" s="35"/>
      <c r="H106" s="58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</row>
    <row r="107" spans="2:96" x14ac:dyDescent="0.25">
      <c r="B107" s="165"/>
      <c r="C107" s="58"/>
      <c r="D107" s="58"/>
      <c r="E107" s="58"/>
      <c r="F107" s="35"/>
      <c r="G107" s="35"/>
      <c r="H107" s="58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</row>
    <row r="108" spans="2:96" x14ac:dyDescent="0.25">
      <c r="B108" s="165"/>
      <c r="C108" s="58"/>
      <c r="D108" s="58"/>
      <c r="E108" s="58"/>
      <c r="F108" s="35"/>
      <c r="G108" s="35"/>
      <c r="H108" s="58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</row>
    <row r="109" spans="2:96" x14ac:dyDescent="0.25">
      <c r="B109" s="165"/>
      <c r="C109" s="58"/>
      <c r="D109" s="58"/>
      <c r="E109" s="58"/>
      <c r="F109" s="35"/>
      <c r="G109" s="35"/>
      <c r="H109" s="58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</row>
    <row r="110" spans="2:96" x14ac:dyDescent="0.25">
      <c r="B110" s="165"/>
      <c r="C110" s="35"/>
      <c r="D110" s="35"/>
      <c r="E110" s="35"/>
      <c r="F110" s="35"/>
      <c r="G110" s="35"/>
      <c r="H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</row>
    <row r="111" spans="2:96" x14ac:dyDescent="0.25">
      <c r="B111" s="165"/>
      <c r="C111" s="35"/>
      <c r="D111" s="35"/>
      <c r="E111" s="35"/>
      <c r="F111" s="35"/>
      <c r="G111" s="35"/>
      <c r="H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</row>
    <row r="112" spans="2:96" x14ac:dyDescent="0.25">
      <c r="B112" s="165"/>
      <c r="C112" s="58"/>
      <c r="D112" s="58"/>
      <c r="E112" s="58"/>
      <c r="F112" s="35"/>
      <c r="G112" s="35"/>
      <c r="H112" s="58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</row>
    <row r="113" spans="2:96" x14ac:dyDescent="0.25">
      <c r="B113" s="165"/>
      <c r="C113" s="58"/>
      <c r="D113" s="58"/>
      <c r="E113" s="58"/>
      <c r="F113" s="35"/>
      <c r="G113" s="35"/>
      <c r="H113" s="58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</row>
    <row r="114" spans="2:96" x14ac:dyDescent="0.25">
      <c r="B114" s="165"/>
      <c r="C114" s="35"/>
      <c r="D114" s="35"/>
      <c r="E114" s="35"/>
      <c r="F114" s="35"/>
      <c r="G114" s="35"/>
      <c r="H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</row>
    <row r="115" spans="2:96" x14ac:dyDescent="0.25">
      <c r="B115" s="165"/>
      <c r="C115" s="58"/>
      <c r="D115" s="58"/>
      <c r="E115" s="58"/>
      <c r="F115" s="35"/>
      <c r="G115" s="35"/>
      <c r="H115" s="58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</row>
    <row r="116" spans="2:96" x14ac:dyDescent="0.25">
      <c r="B116" s="165"/>
      <c r="C116" s="35"/>
      <c r="D116" s="35"/>
      <c r="E116" s="35"/>
      <c r="F116" s="35"/>
      <c r="G116" s="35"/>
      <c r="H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</row>
    <row r="117" spans="2:96" x14ac:dyDescent="0.25">
      <c r="B117" s="165"/>
      <c r="C117" s="58"/>
      <c r="D117" s="58"/>
      <c r="E117" s="58"/>
      <c r="F117" s="35"/>
      <c r="G117" s="35"/>
      <c r="H117" s="58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</row>
    <row r="118" spans="2:96" x14ac:dyDescent="0.25">
      <c r="B118" s="165"/>
      <c r="C118" s="58"/>
      <c r="D118" s="58"/>
      <c r="E118" s="58"/>
      <c r="F118" s="35"/>
      <c r="G118" s="35"/>
      <c r="H118" s="58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</row>
    <row r="119" spans="2:96" x14ac:dyDescent="0.25">
      <c r="B119" s="165"/>
      <c r="C119" s="58"/>
      <c r="D119" s="58"/>
      <c r="E119" s="58"/>
      <c r="F119" s="35"/>
      <c r="G119" s="35"/>
      <c r="H119" s="58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</row>
    <row r="120" spans="2:96" x14ac:dyDescent="0.25">
      <c r="B120" s="165"/>
      <c r="C120" s="58"/>
      <c r="D120" s="58"/>
      <c r="E120" s="58"/>
      <c r="F120" s="35"/>
      <c r="G120" s="35"/>
      <c r="H120" s="58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</row>
    <row r="121" spans="2:96" x14ac:dyDescent="0.25">
      <c r="B121" s="165"/>
      <c r="C121" s="35"/>
      <c r="D121" s="35"/>
      <c r="E121" s="35"/>
      <c r="F121" s="35"/>
      <c r="G121" s="35"/>
      <c r="H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</row>
    <row r="122" spans="2:96" x14ac:dyDescent="0.25">
      <c r="B122" s="165"/>
      <c r="C122" s="58"/>
      <c r="D122" s="58"/>
      <c r="E122" s="58"/>
      <c r="F122" s="35"/>
      <c r="G122" s="35"/>
      <c r="H122" s="58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</row>
    <row r="123" spans="2:96" x14ac:dyDescent="0.25">
      <c r="B123" s="165"/>
      <c r="C123" s="58"/>
      <c r="D123" s="58"/>
      <c r="E123" s="58"/>
      <c r="F123" s="35"/>
      <c r="G123" s="35"/>
      <c r="H123" s="58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</row>
    <row r="124" spans="2:96" x14ac:dyDescent="0.25">
      <c r="B124" s="165"/>
      <c r="C124" s="58"/>
      <c r="D124" s="58"/>
      <c r="E124" s="58"/>
      <c r="F124" s="35"/>
      <c r="G124" s="35"/>
      <c r="H124" s="58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</row>
    <row r="125" spans="2:96" x14ac:dyDescent="0.25">
      <c r="B125" s="165"/>
      <c r="C125" s="58"/>
      <c r="D125" s="58"/>
      <c r="E125" s="58"/>
      <c r="F125" s="35"/>
      <c r="G125" s="35"/>
      <c r="H125" s="58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</row>
    <row r="126" spans="2:96" x14ac:dyDescent="0.25">
      <c r="B126" s="165"/>
      <c r="C126" s="58"/>
      <c r="D126" s="58"/>
      <c r="E126" s="58"/>
      <c r="F126" s="35"/>
      <c r="G126" s="35"/>
      <c r="H126" s="58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</row>
    <row r="127" spans="2:96" x14ac:dyDescent="0.25">
      <c r="B127" s="165"/>
      <c r="C127" s="58"/>
      <c r="D127" s="58"/>
      <c r="E127" s="58"/>
      <c r="F127" s="35"/>
      <c r="G127" s="35"/>
      <c r="H127" s="58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</row>
    <row r="128" spans="2:96" x14ac:dyDescent="0.25">
      <c r="B128" s="165"/>
      <c r="C128" s="58"/>
      <c r="D128" s="58"/>
      <c r="E128" s="58"/>
      <c r="F128" s="35"/>
      <c r="G128" s="35"/>
      <c r="H128" s="58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</row>
    <row r="129" spans="2:96" x14ac:dyDescent="0.25">
      <c r="B129" s="165"/>
      <c r="C129" s="58"/>
      <c r="D129" s="58"/>
      <c r="E129" s="58"/>
      <c r="F129" s="35"/>
      <c r="G129" s="35"/>
      <c r="H129" s="58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</row>
    <row r="130" spans="2:96" x14ac:dyDescent="0.25">
      <c r="B130" s="165"/>
      <c r="C130" s="58"/>
      <c r="D130" s="58"/>
      <c r="E130" s="58"/>
      <c r="F130" s="35"/>
      <c r="G130" s="35"/>
      <c r="H130" s="58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58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</row>
    <row r="131" spans="2:96" x14ac:dyDescent="0.25">
      <c r="B131" s="165"/>
      <c r="C131" s="58"/>
      <c r="D131" s="58"/>
      <c r="E131" s="58"/>
      <c r="F131" s="35"/>
      <c r="G131" s="35"/>
      <c r="H131" s="58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AC131" s="35"/>
      <c r="AD131" s="35"/>
      <c r="AE131" s="35"/>
      <c r="AF131" s="35"/>
      <c r="AG131" s="35"/>
      <c r="AH131" s="35"/>
      <c r="AI131" s="35"/>
      <c r="AJ131" s="58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</row>
    <row r="132" spans="2:96" x14ac:dyDescent="0.25">
      <c r="B132" s="165"/>
      <c r="C132" s="58"/>
      <c r="D132" s="58"/>
      <c r="E132" s="58"/>
      <c r="F132" s="35"/>
      <c r="G132" s="35"/>
      <c r="H132" s="58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</row>
    <row r="133" spans="2:96" x14ac:dyDescent="0.25">
      <c r="B133" s="165"/>
      <c r="C133" s="58"/>
      <c r="D133" s="58"/>
      <c r="E133" s="58"/>
      <c r="F133" s="35"/>
      <c r="G133" s="35"/>
      <c r="H133" s="58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</row>
    <row r="134" spans="2:96" x14ac:dyDescent="0.25">
      <c r="B134" s="165"/>
      <c r="C134" s="58"/>
      <c r="D134" s="58"/>
      <c r="E134" s="58"/>
      <c r="F134" s="35"/>
      <c r="G134" s="35"/>
      <c r="H134" s="58"/>
      <c r="J134" s="35"/>
      <c r="K134" s="35"/>
      <c r="L134" s="58"/>
      <c r="M134" s="35"/>
      <c r="N134" s="35"/>
      <c r="O134" s="35"/>
      <c r="P134" s="35"/>
      <c r="Q134" s="35"/>
      <c r="R134" s="35"/>
      <c r="S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</row>
    <row r="135" spans="2:96" x14ac:dyDescent="0.25">
      <c r="B135" s="165"/>
      <c r="C135" s="58"/>
      <c r="D135" s="58"/>
      <c r="E135" s="58"/>
      <c r="F135" s="35"/>
      <c r="G135" s="35"/>
      <c r="H135" s="58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</row>
    <row r="136" spans="2:96" x14ac:dyDescent="0.25">
      <c r="B136" s="165"/>
      <c r="C136" s="58"/>
      <c r="D136" s="58"/>
      <c r="E136" s="58"/>
      <c r="F136" s="35"/>
      <c r="G136" s="35"/>
      <c r="H136" s="58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AC136" s="35"/>
      <c r="AD136" s="35"/>
      <c r="AE136" s="35"/>
      <c r="AF136" s="35"/>
      <c r="AG136" s="35"/>
      <c r="AH136" s="35"/>
      <c r="AI136" s="35"/>
      <c r="AJ136" s="58"/>
      <c r="AK136" s="58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</row>
    <row r="137" spans="2:96" x14ac:dyDescent="0.25">
      <c r="B137" s="165"/>
      <c r="C137" s="58"/>
      <c r="D137" s="58"/>
      <c r="E137" s="58"/>
      <c r="F137" s="35"/>
      <c r="G137" s="35"/>
      <c r="H137" s="58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</row>
    <row r="138" spans="2:96" x14ac:dyDescent="0.25">
      <c r="B138" s="165"/>
      <c r="C138" s="58"/>
      <c r="D138" s="58"/>
      <c r="E138" s="58"/>
      <c r="F138" s="35"/>
      <c r="G138" s="35"/>
      <c r="H138" s="58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</row>
    <row r="139" spans="2:96" x14ac:dyDescent="0.25">
      <c r="B139" s="165"/>
      <c r="C139" s="35"/>
      <c r="D139" s="35"/>
      <c r="E139" s="35"/>
      <c r="F139" s="35"/>
      <c r="G139" s="35"/>
      <c r="H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</row>
    <row r="140" spans="2:96" x14ac:dyDescent="0.25">
      <c r="B140" s="165"/>
      <c r="C140" s="58"/>
      <c r="D140" s="58"/>
      <c r="E140" s="58"/>
      <c r="F140" s="35"/>
      <c r="G140" s="35"/>
      <c r="H140" s="58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</row>
    <row r="141" spans="2:96" x14ac:dyDescent="0.25">
      <c r="B141" s="165"/>
      <c r="C141" s="58"/>
      <c r="D141" s="58"/>
      <c r="E141" s="58"/>
      <c r="F141" s="35"/>
      <c r="G141" s="35"/>
      <c r="H141" s="58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</row>
    <row r="142" spans="2:96" x14ac:dyDescent="0.25">
      <c r="B142" s="165"/>
      <c r="C142" s="35"/>
      <c r="D142" s="35"/>
      <c r="E142" s="35"/>
      <c r="F142" s="35"/>
      <c r="G142" s="35"/>
      <c r="H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</row>
    <row r="143" spans="2:96" x14ac:dyDescent="0.25">
      <c r="B143" s="165"/>
      <c r="C143" s="58"/>
      <c r="D143" s="58"/>
      <c r="E143" s="58"/>
      <c r="F143" s="35"/>
      <c r="G143" s="35"/>
      <c r="H143" s="58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</row>
    <row r="144" spans="2:96" x14ac:dyDescent="0.25">
      <c r="B144" s="165"/>
      <c r="C144" s="35"/>
      <c r="D144" s="35"/>
      <c r="E144" s="35"/>
      <c r="F144" s="35"/>
      <c r="G144" s="35"/>
      <c r="H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</row>
    <row r="145" spans="2:96" x14ac:dyDescent="0.25">
      <c r="B145" s="165"/>
      <c r="C145" s="58"/>
      <c r="D145" s="58"/>
      <c r="E145" s="58"/>
      <c r="F145" s="35"/>
      <c r="G145" s="35"/>
      <c r="H145" s="58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</row>
    <row r="146" spans="2:96" x14ac:dyDescent="0.25">
      <c r="B146" s="165"/>
      <c r="C146" s="58"/>
      <c r="D146" s="58"/>
      <c r="E146" s="58"/>
      <c r="F146" s="35"/>
      <c r="G146" s="35"/>
      <c r="H146" s="58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</row>
    <row r="147" spans="2:96" x14ac:dyDescent="0.25">
      <c r="B147" s="165"/>
      <c r="C147" s="58"/>
      <c r="D147" s="58"/>
      <c r="E147" s="58"/>
      <c r="F147" s="35"/>
      <c r="G147" s="35"/>
      <c r="H147" s="58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</row>
    <row r="148" spans="2:96" x14ac:dyDescent="0.25">
      <c r="B148" s="165"/>
      <c r="C148" s="58"/>
      <c r="D148" s="58"/>
      <c r="E148" s="58"/>
      <c r="F148" s="35"/>
      <c r="G148" s="35"/>
      <c r="H148" s="58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</row>
    <row r="149" spans="2:96" x14ac:dyDescent="0.25">
      <c r="B149" s="165"/>
      <c r="C149" s="58"/>
      <c r="D149" s="58"/>
      <c r="E149" s="58"/>
      <c r="F149" s="35"/>
      <c r="G149" s="35"/>
      <c r="H149" s="58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</row>
    <row r="150" spans="2:96" x14ac:dyDescent="0.25">
      <c r="B150" s="165"/>
      <c r="C150" s="58"/>
      <c r="D150" s="58"/>
      <c r="E150" s="58"/>
      <c r="F150" s="35"/>
      <c r="G150" s="35"/>
      <c r="H150" s="58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</row>
    <row r="151" spans="2:96" x14ac:dyDescent="0.25">
      <c r="B151" s="165"/>
      <c r="C151" s="58"/>
      <c r="D151" s="58"/>
      <c r="E151" s="58"/>
      <c r="F151" s="35"/>
      <c r="G151" s="35"/>
      <c r="H151" s="58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</row>
    <row r="152" spans="2:96" x14ac:dyDescent="0.25">
      <c r="B152" s="165"/>
      <c r="C152" s="58"/>
      <c r="D152" s="58"/>
      <c r="E152" s="58"/>
      <c r="F152" s="35"/>
      <c r="G152" s="35"/>
      <c r="H152" s="58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</row>
    <row r="153" spans="2:96" x14ac:dyDescent="0.25">
      <c r="B153" s="165"/>
      <c r="C153" s="58"/>
      <c r="D153" s="58"/>
      <c r="E153" s="58"/>
      <c r="F153" s="35"/>
      <c r="G153" s="35"/>
      <c r="H153" s="58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</row>
    <row r="154" spans="2:96" x14ac:dyDescent="0.25">
      <c r="B154" s="165"/>
      <c r="C154" s="35"/>
      <c r="D154" s="35"/>
      <c r="E154" s="35"/>
      <c r="F154" s="35"/>
      <c r="G154" s="35"/>
      <c r="H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</row>
    <row r="155" spans="2:96" x14ac:dyDescent="0.25">
      <c r="B155" s="165"/>
      <c r="C155" s="35"/>
      <c r="D155" s="35"/>
      <c r="E155" s="35"/>
      <c r="F155" s="35"/>
      <c r="G155" s="35"/>
      <c r="H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</row>
    <row r="156" spans="2:96" x14ac:dyDescent="0.25">
      <c r="B156" s="165"/>
      <c r="C156" s="58"/>
      <c r="D156" s="58"/>
      <c r="E156" s="58"/>
      <c r="F156" s="35"/>
      <c r="G156" s="35"/>
      <c r="H156" s="58"/>
      <c r="J156" s="35"/>
      <c r="K156" s="35"/>
      <c r="L156" s="35"/>
      <c r="M156" s="35"/>
      <c r="N156" s="35"/>
      <c r="O156" s="35"/>
      <c r="P156" s="35"/>
      <c r="Q156" s="35"/>
      <c r="R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</row>
    <row r="157" spans="2:96" x14ac:dyDescent="0.25">
      <c r="C157" s="35"/>
      <c r="D157" s="35"/>
      <c r="E157" s="35"/>
      <c r="F157" s="35"/>
      <c r="G157" s="35"/>
      <c r="H157" s="35"/>
      <c r="J157" s="35"/>
      <c r="K157" s="35"/>
      <c r="L157" s="35"/>
      <c r="M157" s="35"/>
      <c r="N157" s="35"/>
      <c r="O157" s="35"/>
      <c r="P157" s="35"/>
      <c r="Q157" s="35"/>
      <c r="R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</row>
    <row r="158" spans="2:96" x14ac:dyDescent="0.25">
      <c r="C158" s="35"/>
      <c r="D158" s="35"/>
      <c r="E158" s="35"/>
      <c r="F158" s="35"/>
      <c r="G158" s="35"/>
      <c r="H158" s="35"/>
      <c r="J158" s="35"/>
      <c r="K158" s="35"/>
      <c r="L158" s="35"/>
      <c r="M158" s="35"/>
      <c r="N158" s="35"/>
      <c r="O158" s="35"/>
      <c r="P158" s="35"/>
      <c r="Q158" s="35"/>
      <c r="R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</row>
  </sheetData>
  <mergeCells count="21">
    <mergeCell ref="I8:I11"/>
    <mergeCell ref="H9:H11"/>
    <mergeCell ref="F8:H8"/>
    <mergeCell ref="C8:E8"/>
    <mergeCell ref="A8:A11"/>
    <mergeCell ref="B8:B11"/>
    <mergeCell ref="C9:C11"/>
    <mergeCell ref="D9:D11"/>
    <mergeCell ref="F9:F11"/>
    <mergeCell ref="G9:G11"/>
    <mergeCell ref="E9:E11"/>
    <mergeCell ref="A58:A62"/>
    <mergeCell ref="A63:A65"/>
    <mergeCell ref="A66:A74"/>
    <mergeCell ref="A75:A80"/>
    <mergeCell ref="A12:A17"/>
    <mergeCell ref="A18:A24"/>
    <mergeCell ref="A25:A31"/>
    <mergeCell ref="A32:A40"/>
    <mergeCell ref="A41:A47"/>
    <mergeCell ref="A48:A5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25</vt:i4>
      </vt:variant>
    </vt:vector>
  </HeadingPairs>
  <TitlesOfParts>
    <vt:vector size="25" baseType="lpstr">
      <vt:lpstr>Titelblatt</vt:lpstr>
      <vt:lpstr>Inhaltsverzeichnis</vt:lpstr>
      <vt:lpstr>Definitionen</vt:lpstr>
      <vt:lpstr>1. EW_Gesamt</vt:lpstr>
      <vt:lpstr>2. EW_Altersgruppen</vt:lpstr>
      <vt:lpstr>3. EW_Jugend-Altenanteil</vt:lpstr>
      <vt:lpstr>4. EW_Kinder</vt:lpstr>
      <vt:lpstr>5. EW_Einwohnerdichte</vt:lpstr>
      <vt:lpstr>6. EW_Haupt- &amp; Nebenwohnung</vt:lpstr>
      <vt:lpstr>7. EW_Migrationshintergrund</vt:lpstr>
      <vt:lpstr>8. EW_Migration_stärkste Nation</vt:lpstr>
      <vt:lpstr>9. EW_Wohndauer Wtal</vt:lpstr>
      <vt:lpstr>10. EW_Prognose</vt:lpstr>
      <vt:lpstr>11. HH_Personen pro HH</vt:lpstr>
      <vt:lpstr>12. HH_EW nach HH-Typen</vt:lpstr>
      <vt:lpstr>13. HH_HH-Typen</vt:lpstr>
      <vt:lpstr>14. Bewegung_Geburt_Sterbefall</vt:lpstr>
      <vt:lpstr>15. Bewegung_Zuzug_Fortzug</vt:lpstr>
      <vt:lpstr>16. Bewegung_Umzug</vt:lpstr>
      <vt:lpstr>17. Soziales_Arbeitslose</vt:lpstr>
      <vt:lpstr>18. Soziales_SGB II</vt:lpstr>
      <vt:lpstr>19. Soziales_Sozialver.Beschäft</vt:lpstr>
      <vt:lpstr>20. Sonstiges_Leerstand</vt:lpstr>
      <vt:lpstr>21. Sonstiges_Gebäude_Baujahr</vt:lpstr>
      <vt:lpstr>22. Sonstiges_KFZ</vt:lpstr>
    </vt:vector>
  </TitlesOfParts>
  <Company>Stadt Wuppertal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Monschau Karolin</dc:creator>
  <cp:lastModifiedBy>Klunowski Susanna</cp:lastModifiedBy>
  <cp:lastPrinted>2019-10-24T10:33:13Z</cp:lastPrinted>
  <dcterms:created xsi:type="dcterms:W3CDTF">2019-10-24T08:52:54Z</dcterms:created>
  <dcterms:modified xsi:type="dcterms:W3CDTF">2020-12-11T12:44:26Z</dcterms:modified>
</cp:coreProperties>
</file>